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TgnxZ3xw/K4iE+fmtXSUrqeIrNiE0Tk881y6vSeyhC7GlLtn5bXirvSg8dw/aiuuBtZ68PY73uoHlO6Xf3Zbw==" workbookSaltValue="cT2Pfj1oNIhwMRiEBzsS4g=="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<sst xmlns="http://schemas.openxmlformats.org/spreadsheetml/2006/main" count="240" uniqueCount="124">
  <si>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</si>
  <si>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</si>
  <si>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</si>
  <si>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</si>
  <si>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</si>
  <si>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</si>
  <si>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</si>
  <si>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</si>
  <si>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</si>
  <si>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</si>
  <si>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</si>
  <si>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</si>
  <si>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</si>
  <si>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</si>
  <si>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</si>
  <si>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</si>
  <si>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</si>
  <si>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</si>
  <si>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</si>
  <si>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</si>
  <si>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</si>
  <si>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</si>
  <si>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</si>
  <si>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</si>
  <si>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</si>
  <si>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</si>
  <si>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</si>
  <si>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</si>
  <si>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</si>
  <si>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</si>
  <si>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</si>
  <si>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</si>
  <si>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</si>
  <si>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</si>
  <si>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</si>
  <si>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</si>
  <si>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</si>
  <si>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</si>
  <si>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</si>
  <si>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</si>
  <si>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</si>
  <si>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</si>
  <si>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</si>
  <si>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</si>
  <si>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</si>
  <si>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</si>
  <si>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</si>
  <si>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</si>
  <si>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</si>
  <si>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</si>
  <si>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</si>
  <si>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</si>
  <si>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</si>
  <si>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</si>
  <si>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</si>
  <si>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</si>
  <si>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</si>
  <si>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</si>
  <si>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</si>
  <si>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</si>
  <si>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</si>
  <si>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</si>
  <si>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</si>
  <si>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</si>
  <si>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</si>
  <si>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</si>
  <si>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</si>
  <si>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</si>
  <si>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</si>
  <si>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</si>
  <si>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</si>
  <si>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</si>
  <si>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</si>
  <si>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</si>
  <si>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</si>
  <si>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</si>
  <si>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</si>
  <si>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</si>
  <si>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</si>
  <si>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</si>
  <si>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</si>
  <si>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</si>
  <si>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</si>
  <si>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</si>
  <si>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</si>
  <si>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</si>
  <si>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</si>
  <si>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</si>
  <si>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</si>
  <si>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</si>
  <si>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</si>
  <si>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</si>
  <si>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</si>
  <si>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</si>
  <si>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</si>
  <si>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</si>
  <si>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</si>
  <si>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</si>
  <si>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</si>
  <si>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</si>
  <si>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</si>
  <si>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</si>
  <si>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</si>
  <si>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</si>
  <si>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</si>
  <si>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</si>
  <si>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</si>
  <si>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</si>
  <si>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</si>
  <si>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</si>
  <si>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</si>
  <si>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</si>
  <si>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</si>
  <si>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</si>
  <si>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</si>
  <si>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</si>
  <si>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</si>
  <si>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</si>
  <si>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</si>
  <si>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</si>
  <si>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</si>
  <si>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経営の健全性、効率性について、平均値と比べて不良の数値があり、適正な使用料収入の確保及び汚水処理費の削減、経営改善に向けた取り組みが必要な状況である。
　老朽化については、状況把握が必要となってきている。</t>
    <rPh sb="1" eb="3">
      <t>ケイエイ</t>
    </rPh>
    <rPh sb="4" eb="7">
      <t>ケンゼンセイ</t>
    </rPh>
    <rPh sb="8" eb="11">
      <t>コウリツセイ</t>
    </rPh>
    <rPh sb="16" eb="19">
      <t>ヘイキンチ</t>
    </rPh>
    <rPh sb="20" eb="21">
      <t>クラ</t>
    </rPh>
    <rPh sb="23" eb="25">
      <t>フリョウ</t>
    </rPh>
    <rPh sb="26" eb="28">
      <t>スウチ</t>
    </rPh>
    <rPh sb="78" eb="81">
      <t>ロウキュウカ</t>
    </rPh>
    <phoneticPr fontId="4"/>
  </si>
  <si>
    <t>　管渠改善率は、25年度から29年度までほぼ0%である。
　平成29年度末で20年以上経過しており、老朽化の状況把握が必要となってきている。</t>
    <rPh sb="1" eb="3">
      <t>カンキョ</t>
    </rPh>
    <rPh sb="3" eb="5">
      <t>カイゼン</t>
    </rPh>
    <rPh sb="5" eb="6">
      <t>リツ</t>
    </rPh>
    <rPh sb="10" eb="12">
      <t>ネンド</t>
    </rPh>
    <rPh sb="16" eb="18">
      <t>ネンド</t>
    </rPh>
    <rPh sb="30" eb="32">
      <t>ヘイセイ</t>
    </rPh>
    <rPh sb="34" eb="36">
      <t>ネンド</t>
    </rPh>
    <rPh sb="36" eb="37">
      <t>マツ</t>
    </rPh>
    <rPh sb="40" eb="41">
      <t>ネン</t>
    </rPh>
    <rPh sb="41" eb="43">
      <t>イジョウ</t>
    </rPh>
    <rPh sb="43" eb="45">
      <t>ケイカ</t>
    </rPh>
    <rPh sb="50" eb="53">
      <t>ロウキュウカ</t>
    </rPh>
    <rPh sb="54" eb="56">
      <t>ジョウキョウ</t>
    </rPh>
    <rPh sb="56" eb="58">
      <t>ハアク</t>
    </rPh>
    <rPh sb="59" eb="61">
      <t>ヒツヨウ</t>
    </rPh>
    <phoneticPr fontId="4"/>
  </si>
  <si>
    <t xml:space="preserve">　収益的収支比率はH25から増加しており今後も微増するものと予想されるが、100%に至っていないので経営改善に向けた取り組みが必要な状況である。　
 企業債残高対事業規模比率は、H27までと比べて低いが、一般会計繰入基準を総務省基準に基づいて算定したためである。
　経費回収率は平均値の59.80%に比べて19.99%と低く、汚水処理原価は平均値の263.76円に比べて799.88円と高くなっている。在住家庭の接続は完了しており、接続率の増加は今後見込めない状況であるが、適正な使用料収入の確保及び汚水処理費の削減が必要である。
　施設利用率は平均値の51.75%に比べて48.98%と低い。
　水洗化率は100%である。
</t>
    <rPh sb="1" eb="4">
      <t>シュウエキテキ</t>
    </rPh>
    <rPh sb="4" eb="6">
      <t>シュウシ</t>
    </rPh>
    <rPh sb="6" eb="8">
      <t>ヒリツ</t>
    </rPh>
    <rPh sb="14" eb="16">
      <t>ゾウカ</t>
    </rPh>
    <rPh sb="20" eb="22">
      <t>コンゴ</t>
    </rPh>
    <rPh sb="23" eb="25">
      <t>ビゾウ</t>
    </rPh>
    <rPh sb="30" eb="32">
      <t>ヨソウ</t>
    </rPh>
    <rPh sb="42" eb="43">
      <t>イタ</t>
    </rPh>
    <rPh sb="50" eb="52">
      <t>ケイエイ</t>
    </rPh>
    <rPh sb="52" eb="54">
      <t>カイゼン</t>
    </rPh>
    <rPh sb="55" eb="56">
      <t>ム</t>
    </rPh>
    <rPh sb="58" eb="59">
      <t>ト</t>
    </rPh>
    <rPh sb="60" eb="61">
      <t>ク</t>
    </rPh>
    <rPh sb="63" eb="65">
      <t>ヒツヨウ</t>
    </rPh>
    <rPh sb="66" eb="68">
      <t>ジョウキョウ</t>
    </rPh>
    <rPh sb="133" eb="135">
      <t>ケイヒ</t>
    </rPh>
    <rPh sb="135" eb="137">
      <t>カイシュウ</t>
    </rPh>
    <rPh sb="137" eb="138">
      <t>リツ</t>
    </rPh>
    <rPh sb="139" eb="142">
      <t>ヘイキンチ</t>
    </rPh>
    <rPh sb="150" eb="151">
      <t>クラ</t>
    </rPh>
    <rPh sb="160" eb="161">
      <t>ヒク</t>
    </rPh>
    <rPh sb="180" eb="181">
      <t>エン</t>
    </rPh>
    <rPh sb="191" eb="192">
      <t>エン</t>
    </rPh>
    <rPh sb="201" eb="203">
      <t>ザイジュウ</t>
    </rPh>
    <rPh sb="203" eb="205">
      <t>カテイ</t>
    </rPh>
    <rPh sb="206" eb="208">
      <t>セツゾク</t>
    </rPh>
    <rPh sb="209" eb="211">
      <t>カンリョウ</t>
    </rPh>
    <rPh sb="216" eb="218">
      <t>セツゾク</t>
    </rPh>
    <rPh sb="218" eb="219">
      <t>リツ</t>
    </rPh>
    <rPh sb="220" eb="222">
      <t>ゾウカ</t>
    </rPh>
    <rPh sb="223" eb="225">
      <t>コンゴ</t>
    </rPh>
    <rPh sb="225" eb="227">
      <t>ミコ</t>
    </rPh>
    <rPh sb="230" eb="232">
      <t>ジョウキョウ</t>
    </rPh>
    <rPh sb="237" eb="239">
      <t>テキセイ</t>
    </rPh>
    <rPh sb="240" eb="243">
      <t>シヨウリョウ</t>
    </rPh>
    <rPh sb="243" eb="245">
      <t>シュウニュウ</t>
    </rPh>
    <rPh sb="246" eb="248">
      <t>カクホ</t>
    </rPh>
    <rPh sb="248" eb="249">
      <t>オヨ</t>
    </rPh>
    <rPh sb="250" eb="252">
      <t>オスイ</t>
    </rPh>
    <rPh sb="252" eb="254">
      <t>ショリ</t>
    </rPh>
    <rPh sb="254" eb="255">
      <t>ヒ</t>
    </rPh>
    <rPh sb="256" eb="258">
      <t>サクゲン</t>
    </rPh>
    <rPh sb="259" eb="261">
      <t>ヒツヨウ</t>
    </rPh>
    <rPh sb="267" eb="269">
      <t>シセツ</t>
    </rPh>
    <rPh sb="269" eb="272">
      <t>リヨウリツ</t>
    </rPh>
    <rPh sb="273" eb="276">
      <t>ヘイキンチ</t>
    </rPh>
    <rPh sb="284" eb="285">
      <t>クラ</t>
    </rPh>
    <rPh sb="294" eb="295">
      <t>ヒク</t>
    </rPh>
    <rPh sb="299" eb="302">
      <t>スイセンカ</t>
    </rPh>
    <rPh sb="302" eb="303">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</si>
</sst>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F7-480F-A055-F7AEDFCCF02C}"/>
            </c:ext>
          </c:extLst>
        </c:ser>
        <c:dLbls>
          <c:showLegendKey val="0"/>
          <c:showVal val="0"/>
          <c:showCatName val="0"/>
          <c:showSerName val="0"/>
          <c:showPercent val="0"/>
          <c:showBubbleSize val="0"/>
        </c:dLbls>
        <c:gapWidth val="150"/>
        <c:axId val="86920576"/>
        <c:axId val="8692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CFF7-480F-A055-F7AEDFCCF02C}"/>
            </c:ext>
          </c:extLst>
        </c:ser>
        <c:dLbls>
          <c:showLegendKey val="0"/>
          <c:showVal val="0"/>
          <c:showCatName val="0"/>
          <c:showSerName val="0"/>
          <c:showPercent val="0"/>
          <c:showBubbleSize val="0"/>
        </c:dLbls>
        <c:marker val="1"/>
        <c:smooth val="0"/>
        <c:axId val="86920576"/>
        <c:axId val="86922752"/>
      </c:lineChart>
      <c:dateAx>
        <c:axId val="86920576"/>
        <c:scaling>
          <c:orientation val="minMax"/>
        </c:scaling>
        <c:delete val="1"/>
        <c:axPos val="b"/>
        <c:numFmt formatCode="ge" sourceLinked="1"/>
        <c:majorTickMark val="none"/>
        <c:minorTickMark val="none"/>
        <c:tickLblPos val="none"/>
        <c:crossAx val="86922752"/>
        <c:crosses val="autoZero"/>
        <c:auto val="1"/>
        <c:lblOffset val="100"/>
        <c:baseTimeUnit val="years"/>
      </c:dateAx>
      <c:valAx>
        <c:axId val="869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40.82</c:v>
                </c:pt>
                <c:pt idx="1">
                  <c:v>51.02</c:v>
                </c:pt>
                <c:pt idx="2">
                  <c:v>51.02</c:v>
                </c:pt>
                <c:pt idx="3">
                  <c:v>48.98</c:v>
                </c:pt>
                <c:pt idx="4">
                  <c:v>48.98</c:v>
                </c:pt>
              </c:numCache>
            </c:numRef>
          </c:val>
          <c:extLst xmlns:c16r2="http://schemas.microsoft.com/office/drawing/2015/06/chart">
            <c:ext xmlns:c16="http://schemas.microsoft.com/office/drawing/2014/chart" uri="{C3380CC4-5D6E-409C-BE32-E72D297353CC}">
              <c16:uniqueId val="{00000000-0525-4E05-B297-841065106261}"/>
            </c:ext>
          </c:extLst>
        </c:ser>
        <c:dLbls>
          <c:showLegendKey val="0"/>
          <c:showVal val="0"/>
          <c:showCatName val="0"/>
          <c:showSerName val="0"/>
          <c:showPercent val="0"/>
          <c:showBubbleSize val="0"/>
        </c:dLbls>
        <c:gapWidth val="150"/>
        <c:axId val="97504640"/>
        <c:axId val="9751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525-4E05-B297-841065106261}"/>
            </c:ext>
          </c:extLst>
        </c:ser>
        <c:dLbls>
          <c:showLegendKey val="0"/>
          <c:showVal val="0"/>
          <c:showCatName val="0"/>
          <c:showSerName val="0"/>
          <c:showPercent val="0"/>
          <c:showBubbleSize val="0"/>
        </c:dLbls>
        <c:marker val="1"/>
        <c:smooth val="0"/>
        <c:axId val="97504640"/>
        <c:axId val="97510912"/>
      </c:lineChart>
      <c:dateAx>
        <c:axId val="97504640"/>
        <c:scaling>
          <c:orientation val="minMax"/>
        </c:scaling>
        <c:delete val="1"/>
        <c:axPos val="b"/>
        <c:numFmt formatCode="ge" sourceLinked="1"/>
        <c:majorTickMark val="none"/>
        <c:minorTickMark val="none"/>
        <c:tickLblPos val="none"/>
        <c:crossAx val="97510912"/>
        <c:crosses val="autoZero"/>
        <c:auto val="1"/>
        <c:lblOffset val="100"/>
        <c:baseTimeUnit val="years"/>
      </c:dateAx>
      <c:valAx>
        <c:axId val="975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91.76</c:v>
                </c:pt>
                <c:pt idx="1">
                  <c:v>97.44</c:v>
                </c:pt>
                <c:pt idx="2">
                  <c:v>98.7</c:v>
                </c:pt>
                <c:pt idx="3">
                  <c:v>100</c:v>
                </c:pt>
                <c:pt idx="4">
                  <c:v>100</c:v>
                </c:pt>
              </c:numCache>
            </c:numRef>
          </c:val>
          <c:extLst xmlns:c16r2="http://schemas.microsoft.com/office/drawing/2015/06/chart">
            <c:ext xmlns:c16="http://schemas.microsoft.com/office/drawing/2014/chart" uri="{C3380CC4-5D6E-409C-BE32-E72D297353CC}">
              <c16:uniqueId val="{00000000-C3E8-4406-879C-D81600626DB0}"/>
            </c:ext>
          </c:extLst>
        </c:ser>
        <c:dLbls>
          <c:showLegendKey val="0"/>
          <c:showVal val="0"/>
          <c:showCatName val="0"/>
          <c:showSerName val="0"/>
          <c:showPercent val="0"/>
          <c:showBubbleSize val="0"/>
        </c:dLbls>
        <c:gapWidth val="150"/>
        <c:axId val="97566720"/>
        <c:axId val="975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3E8-4406-879C-D81600626DB0}"/>
            </c:ext>
          </c:extLst>
        </c:ser>
        <c:dLbls>
          <c:showLegendKey val="0"/>
          <c:showVal val="0"/>
          <c:showCatName val="0"/>
          <c:showSerName val="0"/>
          <c:showPercent val="0"/>
          <c:showBubbleSize val="0"/>
        </c:dLbls>
        <c:marker val="1"/>
        <c:smooth val="0"/>
        <c:axId val="97566720"/>
        <c:axId val="97568640"/>
      </c:lineChart>
      <c:dateAx>
        <c:axId val="97566720"/>
        <c:scaling>
          <c:orientation val="minMax"/>
        </c:scaling>
        <c:delete val="1"/>
        <c:axPos val="b"/>
        <c:numFmt formatCode="ge" sourceLinked="1"/>
        <c:majorTickMark val="none"/>
        <c:minorTickMark val="none"/>
        <c:tickLblPos val="none"/>
        <c:crossAx val="97568640"/>
        <c:crosses val="autoZero"/>
        <c:auto val="1"/>
        <c:lblOffset val="100"/>
        <c:baseTimeUnit val="years"/>
      </c:dateAx>
      <c:valAx>
        <c:axId val="975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84.95</c:v>
                </c:pt>
                <c:pt idx="1">
                  <c:v>84.8</c:v>
                </c:pt>
                <c:pt idx="2">
                  <c:v>82.11</c:v>
                </c:pt>
                <c:pt idx="3">
                  <c:v>91.28</c:v>
                </c:pt>
                <c:pt idx="4">
                  <c:v>96.27</c:v>
                </c:pt>
              </c:numCache>
            </c:numRef>
          </c:val>
          <c:extLst xmlns:c16r2="http://schemas.microsoft.com/office/drawing/2015/06/chart">
            <c:ext xmlns:c16="http://schemas.microsoft.com/office/drawing/2014/chart" uri="{C3380CC4-5D6E-409C-BE32-E72D297353CC}">
              <c16:uniqueId val="{00000000-91C2-4603-9987-57E22B3A7E45}"/>
            </c:ext>
          </c:extLst>
        </c:ser>
        <c:dLbls>
          <c:showLegendKey val="0"/>
          <c:showVal val="0"/>
          <c:showCatName val="0"/>
          <c:showSerName val="0"/>
          <c:showPercent val="0"/>
          <c:showBubbleSize val="0"/>
        </c:dLbls>
        <c:gapWidth val="150"/>
        <c:axId val="86958080"/>
        <c:axId val="8696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C2-4603-9987-57E22B3A7E45}"/>
            </c:ext>
          </c:extLst>
        </c:ser>
        <c:dLbls>
          <c:showLegendKey val="0"/>
          <c:showVal val="0"/>
          <c:showCatName val="0"/>
          <c:showSerName val="0"/>
          <c:showPercent val="0"/>
          <c:showBubbleSize val="0"/>
        </c:dLbls>
        <c:marker val="1"/>
        <c:smooth val="0"/>
        <c:axId val="86958080"/>
        <c:axId val="86960000"/>
      </c:lineChart>
      <c:dateAx>
        <c:axId val="86958080"/>
        <c:scaling>
          <c:orientation val="minMax"/>
        </c:scaling>
        <c:delete val="1"/>
        <c:axPos val="b"/>
        <c:numFmt formatCode="ge" sourceLinked="1"/>
        <c:majorTickMark val="none"/>
        <c:minorTickMark val="none"/>
        <c:tickLblPos val="none"/>
        <c:crossAx val="86960000"/>
        <c:crosses val="autoZero"/>
        <c:auto val="1"/>
        <c:lblOffset val="100"/>
        <c:baseTimeUnit val="years"/>
      </c:dateAx>
      <c:valAx>
        <c:axId val="869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F6-4FFB-B9F1-B9AA7CD914E8}"/>
            </c:ext>
          </c:extLst>
        </c:ser>
        <c:dLbls>
          <c:showLegendKey val="0"/>
          <c:showVal val="0"/>
          <c:showCatName val="0"/>
          <c:showSerName val="0"/>
          <c:showPercent val="0"/>
          <c:showBubbleSize val="0"/>
        </c:dLbls>
        <c:gapWidth val="150"/>
        <c:axId val="88060288"/>
        <c:axId val="880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F6-4FFB-B9F1-B9AA7CD914E8}"/>
            </c:ext>
          </c:extLst>
        </c:ser>
        <c:dLbls>
          <c:showLegendKey val="0"/>
          <c:showVal val="0"/>
          <c:showCatName val="0"/>
          <c:showSerName val="0"/>
          <c:showPercent val="0"/>
          <c:showBubbleSize val="0"/>
        </c:dLbls>
        <c:marker val="1"/>
        <c:smooth val="0"/>
        <c:axId val="88060288"/>
        <c:axId val="88062208"/>
      </c:lineChart>
      <c:dateAx>
        <c:axId val="88060288"/>
        <c:scaling>
          <c:orientation val="minMax"/>
        </c:scaling>
        <c:delete val="1"/>
        <c:axPos val="b"/>
        <c:numFmt formatCode="ge" sourceLinked="1"/>
        <c:majorTickMark val="none"/>
        <c:minorTickMark val="none"/>
        <c:tickLblPos val="none"/>
        <c:crossAx val="88062208"/>
        <c:crosses val="autoZero"/>
        <c:auto val="1"/>
        <c:lblOffset val="100"/>
        <c:baseTimeUnit val="years"/>
      </c:dateAx>
      <c:valAx>
        <c:axId val="880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8F-44AA-A8F2-61A0ED8535E2}"/>
            </c:ext>
          </c:extLst>
        </c:ser>
        <c:dLbls>
          <c:showLegendKey val="0"/>
          <c:showVal val="0"/>
          <c:showCatName val="0"/>
          <c:showSerName val="0"/>
          <c:showPercent val="0"/>
          <c:showBubbleSize val="0"/>
        </c:dLbls>
        <c:gapWidth val="150"/>
        <c:axId val="93665536"/>
        <c:axId val="936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8F-44AA-A8F2-61A0ED8535E2}"/>
            </c:ext>
          </c:extLst>
        </c:ser>
        <c:dLbls>
          <c:showLegendKey val="0"/>
          <c:showVal val="0"/>
          <c:showCatName val="0"/>
          <c:showSerName val="0"/>
          <c:showPercent val="0"/>
          <c:showBubbleSize val="0"/>
        </c:dLbls>
        <c:marker val="1"/>
        <c:smooth val="0"/>
        <c:axId val="93665536"/>
        <c:axId val="93680000"/>
      </c:lineChart>
      <c:dateAx>
        <c:axId val="93665536"/>
        <c:scaling>
          <c:orientation val="minMax"/>
        </c:scaling>
        <c:delete val="1"/>
        <c:axPos val="b"/>
        <c:numFmt formatCode="ge" sourceLinked="1"/>
        <c:majorTickMark val="none"/>
        <c:minorTickMark val="none"/>
        <c:tickLblPos val="none"/>
        <c:crossAx val="93680000"/>
        <c:crosses val="autoZero"/>
        <c:auto val="1"/>
        <c:lblOffset val="100"/>
        <c:baseTimeUnit val="years"/>
      </c:dateAx>
      <c:valAx>
        <c:axId val="936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42-4055-969C-BF3B3381207D}"/>
            </c:ext>
          </c:extLst>
        </c:ser>
        <c:dLbls>
          <c:showLegendKey val="0"/>
          <c:showVal val="0"/>
          <c:showCatName val="0"/>
          <c:showSerName val="0"/>
          <c:showPercent val="0"/>
          <c:showBubbleSize val="0"/>
        </c:dLbls>
        <c:gapWidth val="150"/>
        <c:axId val="93715840"/>
        <c:axId val="976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42-4055-969C-BF3B3381207D}"/>
            </c:ext>
          </c:extLst>
        </c:ser>
        <c:dLbls>
          <c:showLegendKey val="0"/>
          <c:showVal val="0"/>
          <c:showCatName val="0"/>
          <c:showSerName val="0"/>
          <c:showPercent val="0"/>
          <c:showBubbleSize val="0"/>
        </c:dLbls>
        <c:marker val="1"/>
        <c:smooth val="0"/>
        <c:axId val="93715840"/>
        <c:axId val="97658368"/>
      </c:lineChart>
      <c:dateAx>
        <c:axId val="93715840"/>
        <c:scaling>
          <c:orientation val="minMax"/>
        </c:scaling>
        <c:delete val="1"/>
        <c:axPos val="b"/>
        <c:numFmt formatCode="ge" sourceLinked="1"/>
        <c:majorTickMark val="none"/>
        <c:minorTickMark val="none"/>
        <c:tickLblPos val="none"/>
        <c:crossAx val="97658368"/>
        <c:crosses val="autoZero"/>
        <c:auto val="1"/>
        <c:lblOffset val="100"/>
        <c:baseTimeUnit val="years"/>
      </c:dateAx>
      <c:valAx>
        <c:axId val="976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96-4A89-9ACA-57D114DFD6F5}"/>
            </c:ext>
          </c:extLst>
        </c:ser>
        <c:dLbls>
          <c:showLegendKey val="0"/>
          <c:showVal val="0"/>
          <c:showCatName val="0"/>
          <c:showSerName val="0"/>
          <c:showPercent val="0"/>
          <c:showBubbleSize val="0"/>
        </c:dLbls>
        <c:gapWidth val="150"/>
        <c:axId val="97685504"/>
        <c:axId val="976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96-4A89-9ACA-57D114DFD6F5}"/>
            </c:ext>
          </c:extLst>
        </c:ser>
        <c:dLbls>
          <c:showLegendKey val="0"/>
          <c:showVal val="0"/>
          <c:showCatName val="0"/>
          <c:showSerName val="0"/>
          <c:showPercent val="0"/>
          <c:showBubbleSize val="0"/>
        </c:dLbls>
        <c:marker val="1"/>
        <c:smooth val="0"/>
        <c:axId val="97685504"/>
        <c:axId val="97687424"/>
      </c:lineChart>
      <c:dateAx>
        <c:axId val="97685504"/>
        <c:scaling>
          <c:orientation val="minMax"/>
        </c:scaling>
        <c:delete val="1"/>
        <c:axPos val="b"/>
        <c:numFmt formatCode="ge" sourceLinked="1"/>
        <c:majorTickMark val="none"/>
        <c:minorTickMark val="none"/>
        <c:tickLblPos val="none"/>
        <c:crossAx val="97687424"/>
        <c:crosses val="autoZero"/>
        <c:auto val="1"/>
        <c:lblOffset val="100"/>
        <c:baseTimeUnit val="years"/>
      </c:dateAx>
      <c:valAx>
        <c:axId val="976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2157.2800000000002</c:v>
                </c:pt>
                <c:pt idx="1">
                  <c:v>1971.1</c:v>
                </c:pt>
                <c:pt idx="2">
                  <c:v>1880.11</c:v>
                </c:pt>
                <c:pt idx="3">
                  <c:v>570.45000000000005</c:v>
                </c:pt>
                <c:pt idx="4">
                  <c:v>226.32</c:v>
                </c:pt>
              </c:numCache>
            </c:numRef>
          </c:val>
          <c:extLst xmlns:c16r2="http://schemas.microsoft.com/office/drawing/2015/06/chart">
            <c:ext xmlns:c16="http://schemas.microsoft.com/office/drawing/2014/chart" uri="{C3380CC4-5D6E-409C-BE32-E72D297353CC}">
              <c16:uniqueId val="{00000000-079D-4100-991C-4A45B030C0AF}"/>
            </c:ext>
          </c:extLst>
        </c:ser>
        <c:dLbls>
          <c:showLegendKey val="0"/>
          <c:showVal val="0"/>
          <c:showCatName val="0"/>
          <c:showSerName val="0"/>
          <c:showPercent val="0"/>
          <c:showBubbleSize val="0"/>
        </c:dLbls>
        <c:gapWidth val="150"/>
        <c:axId val="97735040"/>
        <c:axId val="97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079D-4100-991C-4A45B030C0AF}"/>
            </c:ext>
          </c:extLst>
        </c:ser>
        <c:dLbls>
          <c:showLegendKey val="0"/>
          <c:showVal val="0"/>
          <c:showCatName val="0"/>
          <c:showSerName val="0"/>
          <c:showPercent val="0"/>
          <c:showBubbleSize val="0"/>
        </c:dLbls>
        <c:marker val="1"/>
        <c:smooth val="0"/>
        <c:axId val="97735040"/>
        <c:axId val="97736960"/>
      </c:lineChart>
      <c:dateAx>
        <c:axId val="97735040"/>
        <c:scaling>
          <c:orientation val="minMax"/>
        </c:scaling>
        <c:delete val="1"/>
        <c:axPos val="b"/>
        <c:numFmt formatCode="ge" sourceLinked="1"/>
        <c:majorTickMark val="none"/>
        <c:minorTickMark val="none"/>
        <c:tickLblPos val="none"/>
        <c:crossAx val="97736960"/>
        <c:crosses val="autoZero"/>
        <c:auto val="1"/>
        <c:lblOffset val="100"/>
        <c:baseTimeUnit val="years"/>
      </c:dateAx>
      <c:valAx>
        <c:axId val="977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26.66</c:v>
                </c:pt>
                <c:pt idx="1">
                  <c:v>24.74</c:v>
                </c:pt>
                <c:pt idx="2">
                  <c:v>23.76</c:v>
                </c:pt>
                <c:pt idx="3">
                  <c:v>27.89</c:v>
                </c:pt>
                <c:pt idx="4">
                  <c:v>19.989999999999998</c:v>
                </c:pt>
              </c:numCache>
            </c:numRef>
          </c:val>
          <c:extLst xmlns:c16r2="http://schemas.microsoft.com/office/drawing/2015/06/chart">
            <c:ext xmlns:c16="http://schemas.microsoft.com/office/drawing/2014/chart" uri="{C3380CC4-5D6E-409C-BE32-E72D297353CC}">
              <c16:uniqueId val="{00000000-33FE-4B5C-98E3-7A847A535C4B}"/>
            </c:ext>
          </c:extLst>
        </c:ser>
        <c:dLbls>
          <c:showLegendKey val="0"/>
          <c:showVal val="0"/>
          <c:showCatName val="0"/>
          <c:showSerName val="0"/>
          <c:showPercent val="0"/>
          <c:showBubbleSize val="0"/>
        </c:dLbls>
        <c:gapWidth val="150"/>
        <c:axId val="97772288"/>
        <c:axId val="9777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33FE-4B5C-98E3-7A847A535C4B}"/>
            </c:ext>
          </c:extLst>
        </c:ser>
        <c:dLbls>
          <c:showLegendKey val="0"/>
          <c:showVal val="0"/>
          <c:showCatName val="0"/>
          <c:showSerName val="0"/>
          <c:showPercent val="0"/>
          <c:showBubbleSize val="0"/>
        </c:dLbls>
        <c:marker val="1"/>
        <c:smooth val="0"/>
        <c:axId val="97772288"/>
        <c:axId val="97774208"/>
      </c:lineChart>
      <c:dateAx>
        <c:axId val="97772288"/>
        <c:scaling>
          <c:orientation val="minMax"/>
        </c:scaling>
        <c:delete val="1"/>
        <c:axPos val="b"/>
        <c:numFmt formatCode="ge" sourceLinked="1"/>
        <c:majorTickMark val="none"/>
        <c:minorTickMark val="none"/>
        <c:tickLblPos val="none"/>
        <c:crossAx val="97774208"/>
        <c:crosses val="autoZero"/>
        <c:auto val="1"/>
        <c:lblOffset val="100"/>
        <c:baseTimeUnit val="years"/>
      </c:dateAx>
      <c:valAx>
        <c:axId val="977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679.17</c:v>
                </c:pt>
                <c:pt idx="1">
                  <c:v>597.02</c:v>
                </c:pt>
                <c:pt idx="2">
                  <c:v>607</c:v>
                </c:pt>
                <c:pt idx="3">
                  <c:v>544.48</c:v>
                </c:pt>
                <c:pt idx="4">
                  <c:v>799.88</c:v>
                </c:pt>
              </c:numCache>
            </c:numRef>
          </c:val>
          <c:extLst xmlns:c16r2="http://schemas.microsoft.com/office/drawing/2015/06/chart">
            <c:ext xmlns:c16="http://schemas.microsoft.com/office/drawing/2014/chart" uri="{C3380CC4-5D6E-409C-BE32-E72D297353CC}">
              <c16:uniqueId val="{00000000-48C4-427F-8F68-63E956B3021A}"/>
            </c:ext>
          </c:extLst>
        </c:ser>
        <c:dLbls>
          <c:showLegendKey val="0"/>
          <c:showVal val="0"/>
          <c:showCatName val="0"/>
          <c:showSerName val="0"/>
          <c:showPercent val="0"/>
          <c:showBubbleSize val="0"/>
        </c:dLbls>
        <c:gapWidth val="150"/>
        <c:axId val="97481856"/>
        <c:axId val="9748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48C4-427F-8F68-63E956B3021A}"/>
            </c:ext>
          </c:extLst>
        </c:ser>
        <c:dLbls>
          <c:showLegendKey val="0"/>
          <c:showVal val="0"/>
          <c:showCatName val="0"/>
          <c:showSerName val="0"/>
          <c:showPercent val="0"/>
          <c:showBubbleSize val="0"/>
        </c:dLbls>
        <c:marker val="1"/>
        <c:smooth val="0"/>
        <c:axId val="97481856"/>
        <c:axId val="97483776"/>
      </c:lineChart>
      <c:dateAx>
        <c:axId val="97481856"/>
        <c:scaling>
          <c:orientation val="minMax"/>
        </c:scaling>
        <c:delete val="1"/>
        <c:axPos val="b"/>
        <c:numFmt formatCode="ge" sourceLinked="1"/>
        <c:majorTickMark val="none"/>
        <c:minorTickMark val="none"/>
        <c:tickLblPos val="none"/>
        <c:crossAx val="97483776"/>
        <c:crosses val="autoZero"/>
        <c:auto val="1"/>
        <c:lblOffset val="100"/>
        <c:baseTimeUnit val="years"/>
      </c:dateAx>
      <c:valAx>
        <c:axId val="974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身延町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12329</v>
      </c>
      <c r="AM8" s="49"/>
      <c r="AN8" s="49"/>
      <c r="AO8" s="49"/>
      <c r="AP8" s="49"/>
      <c r="AQ8" s="49"/>
      <c r="AR8" s="49"/>
      <c r="AS8" s="49"/>
      <c r="AT8" s="44">
        <f>データ!T6</f>
        <v>301.98</v>
      </c>
      <c r="AU8" s="44"/>
      <c r="AV8" s="44"/>
      <c r="AW8" s="44"/>
      <c r="AX8" s="44"/>
      <c r="AY8" s="44"/>
      <c r="AZ8" s="44"/>
      <c r="BA8" s="44"/>
      <c r="BB8" s="44">
        <f>データ!U6</f>
        <v>40.83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0.62</v>
      </c>
      <c r="Q10" s="44"/>
      <c r="R10" s="44"/>
      <c r="S10" s="44"/>
      <c r="T10" s="44"/>
      <c r="U10" s="44"/>
      <c r="V10" s="44"/>
      <c r="W10" s="44">
        <f>データ!Q6</f>
        <v>100</v>
      </c>
      <c r="X10" s="44"/>
      <c r="Y10" s="44"/>
      <c r="Z10" s="44"/>
      <c r="AA10" s="44"/>
      <c r="AB10" s="44"/>
      <c r="AC10" s="44"/>
      <c r="AD10" s="49">
        <f>データ!R6</f>
        <v>3490</v>
      </c>
      <c r="AE10" s="49"/>
      <c r="AF10" s="49"/>
      <c r="AG10" s="49"/>
      <c r="AH10" s="49"/>
      <c r="AI10" s="49"/>
      <c r="AJ10" s="49"/>
      <c r="AK10" s="2"/>
      <c r="AL10" s="49">
        <f>データ!V6</f>
        <v>75</v>
      </c>
      <c r="AM10" s="49"/>
      <c r="AN10" s="49"/>
      <c r="AO10" s="49"/>
      <c r="AP10" s="49"/>
      <c r="AQ10" s="49"/>
      <c r="AR10" s="49"/>
      <c r="AS10" s="49"/>
      <c r="AT10" s="44">
        <f>データ!W6</f>
        <v>0.06</v>
      </c>
      <c r="AU10" s="44"/>
      <c r="AV10" s="44"/>
      <c r="AW10" s="44"/>
      <c r="AX10" s="44"/>
      <c r="AY10" s="44"/>
      <c r="AZ10" s="44"/>
      <c r="BA10" s="44"/>
      <c r="BB10" s="44">
        <f>データ!X6</f>
        <v>1250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121</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AAOIOFzojn5juAdwxDNIWOKx817LjBfj0mMU6y9y2TIEh+hI4SN2GPfOCQmUCuUuCToIt3OVdCQXTaW9R1j3oQ==" saltValue="yK5VLuAUD5/J/yV80AGxf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67</v>
      </c>
      <c r="B4" s="29"/>
      <c r="C4" s="29"/>
      <c r="D4" s="29"/>
      <c r="E4" s="29"/>
      <c r="F4" s="29"/>
      <c r="G4" s="29"/>
      <c r="H4" s="85"/>
      <c r="I4" s="86"/>
      <c r="J4" s="86"/>
      <c r="K4" s="86"/>
      <c r="L4" s="86"/>
      <c r="M4" s="86"/>
      <c r="N4" s="86"/>
      <c r="O4" s="86"/>
      <c r="P4" s="86"/>
      <c r="Q4" s="86"/>
      <c r="R4" s="86"/>
      <c r="S4" s="86"/>
      <c r="T4" s="86"/>
      <c r="U4" s="86"/>
      <c r="V4" s="86"/>
      <c r="W4" s="86"/>
      <c r="X4" s="87"/>
      <c r="Y4" s="81" t="s">
        <v>68</v>
      </c>
      <c r="Z4" s="81"/>
      <c r="AA4" s="81"/>
      <c r="AB4" s="81"/>
      <c r="AC4" s="81"/>
      <c r="AD4" s="81"/>
      <c r="AE4" s="81"/>
      <c r="AF4" s="81"/>
      <c r="AG4" s="81"/>
      <c r="AH4" s="81"/>
      <c r="AI4" s="81"/>
      <c r="AJ4" s="81" t="s">
        <v>69</v>
      </c>
      <c r="AK4" s="81"/>
      <c r="AL4" s="81"/>
      <c r="AM4" s="81"/>
      <c r="AN4" s="81"/>
      <c r="AO4" s="81"/>
      <c r="AP4" s="81"/>
      <c r="AQ4" s="81"/>
      <c r="AR4" s="81"/>
      <c r="AS4" s="81"/>
      <c r="AT4" s="81"/>
      <c r="AU4" s="81" t="s">
        <v>70</v>
      </c>
      <c r="AV4" s="81"/>
      <c r="AW4" s="81"/>
      <c r="AX4" s="81"/>
      <c r="AY4" s="81"/>
      <c r="AZ4" s="81"/>
      <c r="BA4" s="81"/>
      <c r="BB4" s="81"/>
      <c r="BC4" s="81"/>
      <c r="BD4" s="81"/>
      <c r="BE4" s="81"/>
      <c r="BF4" s="81" t="s">
        <v>71</v>
      </c>
      <c r="BG4" s="81"/>
      <c r="BH4" s="81"/>
      <c r="BI4" s="81"/>
      <c r="BJ4" s="81"/>
      <c r="BK4" s="81"/>
      <c r="BL4" s="81"/>
      <c r="BM4" s="81"/>
      <c r="BN4" s="81"/>
      <c r="BO4" s="81"/>
      <c r="BP4" s="81"/>
      <c r="BQ4" s="81" t="s">
        <v>72</v>
      </c>
      <c r="BR4" s="81"/>
      <c r="BS4" s="81"/>
      <c r="BT4" s="81"/>
      <c r="BU4" s="81"/>
      <c r="BV4" s="81"/>
      <c r="BW4" s="81"/>
      <c r="BX4" s="81"/>
      <c r="BY4" s="81"/>
      <c r="BZ4" s="81"/>
      <c r="CA4" s="81"/>
      <c r="CB4" s="81" t="s">
        <v>73</v>
      </c>
      <c r="CC4" s="81"/>
      <c r="CD4" s="81"/>
      <c r="CE4" s="81"/>
      <c r="CF4" s="81"/>
      <c r="CG4" s="81"/>
      <c r="CH4" s="81"/>
      <c r="CI4" s="81"/>
      <c r="CJ4" s="81"/>
      <c r="CK4" s="81"/>
      <c r="CL4" s="81"/>
      <c r="CM4" s="81" t="s">
        <v>74</v>
      </c>
      <c r="CN4" s="81"/>
      <c r="CO4" s="81"/>
      <c r="CP4" s="81"/>
      <c r="CQ4" s="81"/>
      <c r="CR4" s="81"/>
      <c r="CS4" s="81"/>
      <c r="CT4" s="81"/>
      <c r="CU4" s="81"/>
      <c r="CV4" s="81"/>
      <c r="CW4" s="81"/>
      <c r="CX4" s="81" t="s">
        <v>75</v>
      </c>
      <c r="CY4" s="81"/>
      <c r="CZ4" s="81"/>
      <c r="DA4" s="81"/>
      <c r="DB4" s="81"/>
      <c r="DC4" s="81"/>
      <c r="DD4" s="81"/>
      <c r="DE4" s="81"/>
      <c r="DF4" s="81"/>
      <c r="DG4" s="81"/>
      <c r="DH4" s="81"/>
      <c r="DI4" s="81" t="s">
        <v>76</v>
      </c>
      <c r="DJ4" s="81"/>
      <c r="DK4" s="81"/>
      <c r="DL4" s="81"/>
      <c r="DM4" s="81"/>
      <c r="DN4" s="81"/>
      <c r="DO4" s="81"/>
      <c r="DP4" s="81"/>
      <c r="DQ4" s="81"/>
      <c r="DR4" s="81"/>
      <c r="DS4" s="81"/>
      <c r="DT4" s="81" t="s">
        <v>77</v>
      </c>
      <c r="DU4" s="81"/>
      <c r="DV4" s="81"/>
      <c r="DW4" s="81"/>
      <c r="DX4" s="81"/>
      <c r="DY4" s="81"/>
      <c r="DZ4" s="81"/>
      <c r="EA4" s="81"/>
      <c r="EB4" s="81"/>
      <c r="EC4" s="81"/>
      <c r="ED4" s="81"/>
      <c r="EE4" s="81" t="s">
        <v>78</v>
      </c>
      <c r="EF4" s="81"/>
      <c r="EG4" s="81"/>
      <c r="EH4" s="81"/>
      <c r="EI4" s="81"/>
      <c r="EJ4" s="81"/>
      <c r="EK4" s="81"/>
      <c r="EL4" s="81"/>
      <c r="EM4" s="81"/>
      <c r="EN4" s="81"/>
      <c r="EO4" s="81"/>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193658</v>
      </c>
      <c r="D6" s="32">
        <f t="shared" si="3"/>
        <v>47</v>
      </c>
      <c r="E6" s="32">
        <f t="shared" si="3"/>
        <v>17</v>
      </c>
      <c r="F6" s="32">
        <f t="shared" si="3"/>
        <v>5</v>
      </c>
      <c r="G6" s="32">
        <f t="shared" si="3"/>
        <v>0</v>
      </c>
      <c r="H6" s="32" t="str">
        <f t="shared" si="3"/>
        <v>山梨県　身延町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0.62</v>
      </c>
      <c r="Q6" s="33">
        <f t="shared" si="3"/>
        <v>100</v>
      </c>
      <c r="R6" s="33">
        <f t="shared" si="3"/>
        <v>3490</v>
      </c>
      <c r="S6" s="33">
        <f t="shared" si="3"/>
        <v>12329</v>
      </c>
      <c r="T6" s="33">
        <f t="shared" si="3"/>
        <v>301.98</v>
      </c>
      <c r="U6" s="33">
        <f t="shared" si="3"/>
        <v>40.83</v>
      </c>
      <c r="V6" s="33">
        <f t="shared" si="3"/>
        <v>75</v>
      </c>
      <c r="W6" s="33">
        <f t="shared" si="3"/>
        <v>0.06</v>
      </c>
      <c r="X6" s="33">
        <f t="shared" si="3"/>
        <v>1250</v>
      </c>
      <c r="Y6" s="34">
        <f>IF(Y7="",NA(),Y7)</f>
        <v>84.95</v>
      </c>
      <c r="Z6" s="34">
        <f t="shared" ref="Z6:AH6" si="4">IF(Z7="",NA(),Z7)</f>
        <v>84.8</v>
      </c>
      <c r="AA6" s="34">
        <f t="shared" si="4"/>
        <v>82.11</v>
      </c>
      <c r="AB6" s="34">
        <f t="shared" si="4"/>
        <v>91.28</v>
      </c>
      <c r="AC6" s="34">
        <f t="shared" si="4"/>
        <v>96.27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2157.2800000000002</v>
      </c>
      <c r="BG6" s="34">
        <f t="shared" ref="BG6:BO6" si="7">IF(BG7="",NA(),BG7)</f>
        <v>1971.1</v>
      </c>
      <c r="BH6" s="34">
        <f t="shared" si="7"/>
        <v>1880.11</v>
      </c>
      <c r="BI6" s="34">
        <f t="shared" si="7"/>
        <v>570.45000000000005</v>
      </c>
      <c r="BJ6" s="34">
        <f t="shared" si="7"/>
        <v>226.32</v>
      </c>
      <c r="BK6" s="34">
        <f t="shared" si="7"/>
        <v>1126.77</v>
      </c>
      <c r="BL6" s="34">
        <f t="shared" si="7"/>
        <v>1044.8</v>
      </c>
      <c r="BM6" s="34">
        <f t="shared" si="7"/>
        <v>1081.8</v>
      </c>
      <c r="BN6" s="34">
        <f t="shared" si="7"/>
        <v>974.93</v>
      </c>
      <c r="BO6" s="34">
        <f t="shared" si="7"/>
        <v>855.8</v>
      </c>
      <c r="BP6" s="33" t="str">
        <f>IF(BP7="","",IF(BP7="-","【-】","【"&amp;SUBSTITUTE(TEXT(BP7,"#,##0.00"),"-","△")&amp;"】"))</f>
        <v>【814.89】</v>
      </c>
      <c r="BQ6" s="34">
        <f>IF(BQ7="",NA(),BQ7)</f>
        <v>26.66</v>
      </c>
      <c r="BR6" s="34">
        <f t="shared" ref="BR6:BZ6" si="8">IF(BR7="",NA(),BR7)</f>
        <v>24.74</v>
      </c>
      <c r="BS6" s="34">
        <f t="shared" si="8"/>
        <v>23.76</v>
      </c>
      <c r="BT6" s="34">
        <f t="shared" si="8"/>
        <v>27.89</v>
      </c>
      <c r="BU6" s="34">
        <f t="shared" si="8"/>
        <v>19.989999999999998</v>
      </c>
      <c r="BV6" s="34">
        <f t="shared" si="8"/>
        <v>50.9</v>
      </c>
      <c r="BW6" s="34">
        <f t="shared" si="8"/>
        <v>50.82</v>
      </c>
      <c r="BX6" s="34">
        <f t="shared" si="8"/>
        <v>52.19</v>
      </c>
      <c r="BY6" s="34">
        <f t="shared" si="8"/>
        <v>55.32</v>
      </c>
      <c r="BZ6" s="34">
        <f t="shared" si="8"/>
        <v>59.8</v>
      </c>
      <c r="CA6" s="33" t="str">
        <f>IF(CA7="","",IF(CA7="-","【-】","【"&amp;SUBSTITUTE(TEXT(CA7,"#,##0.00"),"-","△")&amp;"】"))</f>
        <v>【60.64】</v>
      </c>
      <c r="CB6" s="34">
        <f>IF(CB7="",NA(),CB7)</f>
        <v>679.17</v>
      </c>
      <c r="CC6" s="34">
        <f t="shared" ref="CC6:CK6" si="9">IF(CC7="",NA(),CC7)</f>
        <v>597.02</v>
      </c>
      <c r="CD6" s="34">
        <f t="shared" si="9"/>
        <v>607</v>
      </c>
      <c r="CE6" s="34">
        <f t="shared" si="9"/>
        <v>544.48</v>
      </c>
      <c r="CF6" s="34">
        <f t="shared" si="9"/>
        <v>799.88</v>
      </c>
      <c r="CG6" s="34">
        <f t="shared" si="9"/>
        <v>293.27</v>
      </c>
      <c r="CH6" s="34">
        <f t="shared" si="9"/>
        <v>300.52</v>
      </c>
      <c r="CI6" s="34">
        <f t="shared" si="9"/>
        <v>296.14</v>
      </c>
      <c r="CJ6" s="34">
        <f t="shared" si="9"/>
        <v>283.17</v>
      </c>
      <c r="CK6" s="34">
        <f t="shared" si="9"/>
        <v>263.76</v>
      </c>
      <c r="CL6" s="33" t="str">
        <f>IF(CL7="","",IF(CL7="-","【-】","【"&amp;SUBSTITUTE(TEXT(CL7,"#,##0.00"),"-","△")&amp;"】"))</f>
        <v>【255.52】</v>
      </c>
      <c r="CM6" s="34">
        <f>IF(CM7="",NA(),CM7)</f>
        <v>40.82</v>
      </c>
      <c r="CN6" s="34">
        <f t="shared" ref="CN6:CV6" si="10">IF(CN7="",NA(),CN7)</f>
        <v>51.02</v>
      </c>
      <c r="CO6" s="34">
        <f t="shared" si="10"/>
        <v>51.02</v>
      </c>
      <c r="CP6" s="34">
        <f t="shared" si="10"/>
        <v>48.98</v>
      </c>
      <c r="CQ6" s="34">
        <f t="shared" si="10"/>
        <v>48.98</v>
      </c>
      <c r="CR6" s="34">
        <f t="shared" si="10"/>
        <v>53.78</v>
      </c>
      <c r="CS6" s="34">
        <f t="shared" si="10"/>
        <v>53.24</v>
      </c>
      <c r="CT6" s="34">
        <f t="shared" si="10"/>
        <v>52.31</v>
      </c>
      <c r="CU6" s="34">
        <f t="shared" si="10"/>
        <v>60.65</v>
      </c>
      <c r="CV6" s="34">
        <f t="shared" si="10"/>
        <v>51.75</v>
      </c>
      <c r="CW6" s="33" t="str">
        <f>IF(CW7="","",IF(CW7="-","【-】","【"&amp;SUBSTITUTE(TEXT(CW7,"#,##0.00"),"-","△")&amp;"】"))</f>
        <v>【52.49】</v>
      </c>
      <c r="CX6" s="34">
        <f>IF(CX7="",NA(),CX7)</f>
        <v>91.76</v>
      </c>
      <c r="CY6" s="34">
        <f t="shared" ref="CY6:DG6" si="11">IF(CY7="",NA(),CY7)</f>
        <v>97.44</v>
      </c>
      <c r="CZ6" s="34">
        <f t="shared" si="11"/>
        <v>98.7</v>
      </c>
      <c r="DA6" s="34">
        <f t="shared" si="11"/>
        <v>100</v>
      </c>
      <c r="DB6" s="34">
        <f t="shared" si="11"/>
        <v>100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193658</v>
      </c>
      <c r="D7" s="36">
        <v>47</v>
      </c>
      <c r="E7" s="36">
        <v>17</v>
      </c>
      <c r="F7" s="36">
        <v>5</v>
      </c>
      <c r="G7" s="36">
        <v>0</v>
      </c>
      <c r="H7" s="36" t="s">
        <v>108</v>
      </c>
      <c r="I7" s="36" t="s">
        <v>109</v>
      </c>
      <c r="J7" s="36" t="s">
        <v>110</v>
      </c>
      <c r="K7" s="36" t="s">
        <v>111</v>
      </c>
      <c r="L7" s="36" t="s">
        <v>112</v>
      </c>
      <c r="M7" s="36" t="s">
        <v>113</v>
      </c>
      <c r="N7" s="37" t="s">
        <v>114</v>
      </c>
      <c r="O7" s="37" t="s">
        <v>115</v>
      </c>
      <c r="P7" s="37">
        <v>0.62</v>
      </c>
      <c r="Q7" s="37">
        <v>100</v>
      </c>
      <c r="R7" s="37">
        <v>3490</v>
      </c>
      <c r="S7" s="37">
        <v>12329</v>
      </c>
      <c r="T7" s="37">
        <v>301.98</v>
      </c>
      <c r="U7" s="37">
        <v>40.83</v>
      </c>
      <c r="V7" s="37">
        <v>75</v>
      </c>
      <c r="W7" s="37">
        <v>0.06</v>
      </c>
      <c r="X7" s="37">
        <v>1250</v>
      </c>
      <c r="Y7" s="37">
        <v>84.95</v>
      </c>
      <c r="Z7" s="37">
        <v>84.8</v>
      </c>
      <c r="AA7" s="37">
        <v>82.11</v>
      </c>
      <c r="AB7" s="37">
        <v>91.28</v>
      </c>
      <c r="AC7" s="37">
        <v>96.27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2157.2800000000002</v>
      </c>
      <c r="BG7" s="37">
        <v>1971.1</v>
      </c>
      <c r="BH7" s="37">
        <v>1880.11</v>
      </c>
      <c r="BI7" s="37">
        <v>570.45000000000005</v>
      </c>
      <c r="BJ7" s="37">
        <v>226.32</v>
      </c>
      <c r="BK7" s="37">
        <v>1126.77</v>
      </c>
      <c r="BL7" s="37">
        <v>1044.8</v>
      </c>
      <c r="BM7" s="37">
        <v>1081.8</v>
      </c>
      <c r="BN7" s="37">
        <v>974.93</v>
      </c>
      <c r="BO7" s="37">
        <v>855.8</v>
      </c>
      <c r="BP7" s="37">
        <v>814.89</v>
      </c>
      <c r="BQ7" s="37">
        <v>26.66</v>
      </c>
      <c r="BR7" s="37">
        <v>24.74</v>
      </c>
      <c r="BS7" s="37">
        <v>23.76</v>
      </c>
      <c r="BT7" s="37">
        <v>27.89</v>
      </c>
      <c r="BU7" s="37">
        <v>19.989999999999998</v>
      </c>
      <c r="BV7" s="37">
        <v>50.9</v>
      </c>
      <c r="BW7" s="37">
        <v>50.82</v>
      </c>
      <c r="BX7" s="37">
        <v>52.19</v>
      </c>
      <c r="BY7" s="37">
        <v>55.32</v>
      </c>
      <c r="BZ7" s="37">
        <v>59.8</v>
      </c>
      <c r="CA7" s="37">
        <v>60.64</v>
      </c>
      <c r="CB7" s="37">
        <v>679.17</v>
      </c>
      <c r="CC7" s="37">
        <v>597.02</v>
      </c>
      <c r="CD7" s="37">
        <v>607</v>
      </c>
      <c r="CE7" s="37">
        <v>544.48</v>
      </c>
      <c r="CF7" s="37">
        <v>799.88</v>
      </c>
      <c r="CG7" s="37">
        <v>293.27</v>
      </c>
      <c r="CH7" s="37">
        <v>300.52</v>
      </c>
      <c r="CI7" s="37">
        <v>296.14</v>
      </c>
      <c r="CJ7" s="37">
        <v>283.17</v>
      </c>
      <c r="CK7" s="37">
        <v>263.76</v>
      </c>
      <c r="CL7" s="37">
        <v>255.52</v>
      </c>
      <c r="CM7" s="37">
        <v>40.82</v>
      </c>
      <c r="CN7" s="37">
        <v>51.02</v>
      </c>
      <c r="CO7" s="37">
        <v>51.02</v>
      </c>
      <c r="CP7" s="37">
        <v>48.98</v>
      </c>
      <c r="CQ7" s="37">
        <v>48.98</v>
      </c>
      <c r="CR7" s="37">
        <v>53.78</v>
      </c>
      <c r="CS7" s="37">
        <v>53.24</v>
      </c>
      <c r="CT7" s="37">
        <v>52.31</v>
      </c>
      <c r="CU7" s="37">
        <v>60.65</v>
      </c>
      <c r="CV7" s="37">
        <v>51.75</v>
      </c>
      <c r="CW7" s="37">
        <v>52.49</v>
      </c>
      <c r="CX7" s="37">
        <v>91.76</v>
      </c>
      <c r="CY7" s="37">
        <v>97.44</v>
      </c>
      <c r="CZ7" s="37">
        <v>98.7</v>
      </c>
      <c r="DA7" s="37">
        <v>100</v>
      </c>
      <c r="DB7" s="37">
        <v>100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2019-01-29T00:28:31Z</cp:lastPrinted>
  <dcterms:created xsi:type="dcterms:W3CDTF">2018-12-03T09:24:20Z</dcterms:created>
  <dcterms:modified xsi:type="dcterms:W3CDTF">2019-02-05T08:30:42Z</dcterms:modified>
</cp:coreProperties>
</file>