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1qr+58nRw/ROZG0pXb26Aq3igpccFQ69jeFA8RSti8pRYhHUTt+Jxjy1wNpdXxuTe1SrS+E1EcMYA6quj1neQ==" workbookSaltValue="4eshGlhZzcvFCFFmsjkaa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<sst xmlns="http://schemas.openxmlformats.org/spreadsheetml/2006/main" count="240" uniqueCount="126">
  <si>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</si>
  <si>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</si>
  <si>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</si>
  <si>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</si>
  <si>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</si>
  <si>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</si>
  <si>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</si>
  <si>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</si>
  <si>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</si>
  <si>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</si>
  <si>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</si>
  <si>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</si>
  <si>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</si>
  <si>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</si>
  <si>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</si>
  <si>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</si>
  <si>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</si>
  <si>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</si>
  <si>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</si>
  <si>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</si>
  <si>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</si>
  <si>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</si>
  <si>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</si>
  <si>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</si>
  <si>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</si>
  <si>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</si>
  <si>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</si>
  <si>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</si>
  <si>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</si>
  <si>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</si>
  <si>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</si>
  <si>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</si>
  <si>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</si>
  <si>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</si>
  <si>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</si>
  <si>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</si>
  <si>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</si>
  <si>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</si>
  <si>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</si>
  <si>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</si>
  <si>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</si>
  <si>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</si>
  <si>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</si>
  <si>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</si>
  <si>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</si>
  <si>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</si>
  <si>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</si>
  <si>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</si>
  <si>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</si>
  <si>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</si>
  <si>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</si>
  <si>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</si>
  <si>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</si>
  <si>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</si>
  <si>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</si>
  <si>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</si>
  <si>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</si>
  <si>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</si>
  <si>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</si>
  <si>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</si>
  <si>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</si>
  <si>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</si>
  <si>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</si>
  <si>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</si>
  <si>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</si>
  <si>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</si>
  <si>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</si>
  <si>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</si>
  <si>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</si>
  <si>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</si>
  <si>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</si>
  <si>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</si>
  <si>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</si>
  <si>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</si>
  <si>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</si>
  <si>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</si>
  <si>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</si>
  <si>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</si>
  <si>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</si>
  <si>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</si>
  <si>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</si>
  <si>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</si>
  <si>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</si>
  <si>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</si>
  <si>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</si>
  <si>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</si>
  <si>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</si>
  <si>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</si>
  <si>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</si>
  <si>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</si>
  <si>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</si>
  <si>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</si>
  <si>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</si>
  <si>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</si>
  <si>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</si>
  <si>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</si>
  <si>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</si>
  <si>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</si>
  <si>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</si>
  <si>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</si>
  <si>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</si>
  <si>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</si>
  <si>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</si>
  <si>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</si>
  <si>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</si>
  <si>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</si>
  <si>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</si>
  <si>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</si>
  <si>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</si>
  <si>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</si>
  <si>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</si>
  <si>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</si>
  <si>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</si>
  <si>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</si>
  <si>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</si>
  <si>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</si>
  <si>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</si>
  <si>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</si>
  <si>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</si>
  <si>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</si>
  <si>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</si>
  <si>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</si>
  <si>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</si>
  <si>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整備後２５年を経過し、老朽化が進みつつあるため、平成２９年度に機能診断を行い、平成３０年度に施設最適整備構想を策定し、効率的に改修できるよう進めている。</t>
    <phoneticPr fontId="4"/>
  </si>
  <si>
    <t>小規模な施設であり、使用している人口も少ないため、高利率な起債などについても繰り上げ償還するなど効率的に経営できるよう努力している。また最適整備構想を策定し、効率的に運営、改修できるように進めている。</t>
    <rPh sb="68" eb="70">
      <t>サイテキ</t>
    </rPh>
    <rPh sb="70" eb="72">
      <t>セイビ</t>
    </rPh>
    <rPh sb="72" eb="74">
      <t>コウソウ</t>
    </rPh>
    <rPh sb="75" eb="77">
      <t>サクテイ</t>
    </rPh>
    <rPh sb="79" eb="82">
      <t>コウリツテキ</t>
    </rPh>
    <rPh sb="83" eb="85">
      <t>ウンエイ</t>
    </rPh>
    <rPh sb="86" eb="88">
      <t>カイシュウ</t>
    </rPh>
    <rPh sb="94" eb="95">
      <t>スス</t>
    </rPh>
    <phoneticPr fontId="4"/>
  </si>
  <si>
    <t xml:space="preserve">収益的収支比率が100％越えとなっているのは、補助金収入が増え、償還金が減少したためである。H30年度においても、同様の高水準となる見込みであるが、H31年度以降は、H28年度以前の水準に戻る見込みである。なお使用している人口については年々減少しているため、将来的に使用料収入は見込めない。施設利用率については、施設の利用状況から見て適正であると言える。水洗化率については高水準を保っている。　　　　　　　　　　　　　　　　　　　本施設は小規模であり、使用している人口も少ないため、高利率な起債などについても繰り上げ償還するなど効率的に経営できるよう努力している。
</t>
    <rPh sb="0" eb="7">
      <t>シュウエキテキシュウシヒリツ</t>
    </rPh>
    <rPh sb="12" eb="13">
      <t>ゴ</t>
    </rPh>
    <rPh sb="23" eb="26">
      <t>ホジョキン</t>
    </rPh>
    <rPh sb="26" eb="28">
      <t>シュウニュウ</t>
    </rPh>
    <rPh sb="29" eb="30">
      <t>フ</t>
    </rPh>
    <rPh sb="32" eb="34">
      <t>ショウカン</t>
    </rPh>
    <rPh sb="34" eb="35">
      <t>キン</t>
    </rPh>
    <rPh sb="36" eb="38">
      <t>ゲンショウ</t>
    </rPh>
    <rPh sb="49" eb="51">
      <t>ネンド</t>
    </rPh>
    <rPh sb="57" eb="59">
      <t>ドウヨウ</t>
    </rPh>
    <rPh sb="60" eb="63">
      <t>コウスイジュン</t>
    </rPh>
    <rPh sb="66" eb="68">
      <t>ミコ</t>
    </rPh>
    <rPh sb="77" eb="79">
      <t>ネンド</t>
    </rPh>
    <rPh sb="79" eb="81">
      <t>イコウ</t>
    </rPh>
    <rPh sb="86" eb="88">
      <t>ネンド</t>
    </rPh>
    <rPh sb="88" eb="90">
      <t>イゼン</t>
    </rPh>
    <rPh sb="91" eb="93">
      <t>スイジュン</t>
    </rPh>
    <rPh sb="94" eb="95">
      <t>モド</t>
    </rPh>
    <rPh sb="96" eb="98">
      <t>ミコ</t>
    </rPh>
    <rPh sb="105" eb="107">
      <t>シヨウ</t>
    </rPh>
    <rPh sb="111" eb="113">
      <t>ジンコウ</t>
    </rPh>
    <rPh sb="118" eb="120">
      <t>ネンネン</t>
    </rPh>
    <rPh sb="120" eb="122">
      <t>ゲンショウ</t>
    </rPh>
    <rPh sb="129" eb="131">
      <t>ショウライ</t>
    </rPh>
    <rPh sb="131" eb="132">
      <t>テキ</t>
    </rPh>
    <rPh sb="133" eb="135">
      <t>シヨウ</t>
    </rPh>
    <rPh sb="135" eb="136">
      <t>リョウ</t>
    </rPh>
    <rPh sb="136" eb="138">
      <t>シュウニュウ</t>
    </rPh>
    <rPh sb="139" eb="141">
      <t>ミコ</t>
    </rPh>
    <rPh sb="145" eb="147">
      <t>シセツ</t>
    </rPh>
    <rPh sb="147" eb="149">
      <t>リヨウ</t>
    </rPh>
    <rPh sb="149" eb="150">
      <t>リツ</t>
    </rPh>
    <rPh sb="156" eb="158">
      <t>シセツ</t>
    </rPh>
    <rPh sb="159" eb="161">
      <t>リヨウ</t>
    </rPh>
    <rPh sb="161" eb="163">
      <t>ジョウキョウ</t>
    </rPh>
    <rPh sb="165" eb="166">
      <t>ミ</t>
    </rPh>
    <rPh sb="167" eb="169">
      <t>テキセイ</t>
    </rPh>
    <rPh sb="173" eb="174">
      <t>イ</t>
    </rPh>
    <rPh sb="177" eb="180">
      <t>スイセンカ</t>
    </rPh>
    <rPh sb="180" eb="181">
      <t>リツ</t>
    </rPh>
    <rPh sb="186" eb="189">
      <t>コウスイジュン</t>
    </rPh>
    <rPh sb="190" eb="191">
      <t>タモ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</si>
</sst>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7E-4899-BF2E-422F33597881}"/>
            </c:ext>
          </c:extLst>
        </c:ser>
        <c:dLbls>
          <c:showLegendKey val="0"/>
          <c:showVal val="0"/>
          <c:showCatName val="0"/>
          <c:showSerName val="0"/>
          <c:showPercent val="0"/>
          <c:showBubbleSize val="0"/>
        </c:dLbls>
        <c:gapWidth val="150"/>
        <c:axId val="86456960"/>
        <c:axId val="8646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57E-4899-BF2E-422F33597881}"/>
            </c:ext>
          </c:extLst>
        </c:ser>
        <c:dLbls>
          <c:showLegendKey val="0"/>
          <c:showVal val="0"/>
          <c:showCatName val="0"/>
          <c:showSerName val="0"/>
          <c:showPercent val="0"/>
          <c:showBubbleSize val="0"/>
        </c:dLbls>
        <c:marker val="1"/>
        <c:smooth val="0"/>
        <c:axId val="86456960"/>
        <c:axId val="86467328"/>
      </c:lineChart>
      <c:dateAx>
        <c:axId val="86456960"/>
        <c:scaling>
          <c:orientation val="minMax"/>
        </c:scaling>
        <c:delete val="1"/>
        <c:axPos val="b"/>
        <c:numFmt formatCode="ge" sourceLinked="1"/>
        <c:majorTickMark val="none"/>
        <c:minorTickMark val="none"/>
        <c:tickLblPos val="none"/>
        <c:crossAx val="86467328"/>
        <c:crosses val="autoZero"/>
        <c:auto val="1"/>
        <c:lblOffset val="100"/>
        <c:baseTimeUnit val="years"/>
      </c:dateAx>
      <c:valAx>
        <c:axId val="864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97.56</c:v>
                </c:pt>
                <c:pt idx="4">
                  <c:v>97.56</c:v>
                </c:pt>
              </c:numCache>
            </c:numRef>
          </c:val>
          <c:extLst xmlns:c16r2="http://schemas.microsoft.com/office/drawing/2015/06/chart">
            <c:ext xmlns:c16="http://schemas.microsoft.com/office/drawing/2014/chart" uri="{C3380CC4-5D6E-409C-BE32-E72D297353CC}">
              <c16:uniqueId val="{00000000-89FE-44DF-BB33-56134246E04C}"/>
            </c:ext>
          </c:extLst>
        </c:ser>
        <c:dLbls>
          <c:showLegendKey val="0"/>
          <c:showVal val="0"/>
          <c:showCatName val="0"/>
          <c:showSerName val="0"/>
          <c:showPercent val="0"/>
          <c:showBubbleSize val="0"/>
        </c:dLbls>
        <c:gapWidth val="150"/>
        <c:axId val="94358144"/>
        <c:axId val="9436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9FE-44DF-BB33-56134246E04C}"/>
            </c:ext>
          </c:extLst>
        </c:ser>
        <c:dLbls>
          <c:showLegendKey val="0"/>
          <c:showVal val="0"/>
          <c:showCatName val="0"/>
          <c:showSerName val="0"/>
          <c:showPercent val="0"/>
          <c:showBubbleSize val="0"/>
        </c:dLbls>
        <c:marker val="1"/>
        <c:smooth val="0"/>
        <c:axId val="94358144"/>
        <c:axId val="94364416"/>
      </c:lineChart>
      <c:dateAx>
        <c:axId val="94358144"/>
        <c:scaling>
          <c:orientation val="minMax"/>
        </c:scaling>
        <c:delete val="1"/>
        <c:axPos val="b"/>
        <c:numFmt formatCode="ge" sourceLinked="1"/>
        <c:majorTickMark val="none"/>
        <c:minorTickMark val="none"/>
        <c:tickLblPos val="none"/>
        <c:crossAx val="94364416"/>
        <c:crosses val="autoZero"/>
        <c:auto val="1"/>
        <c:lblOffset val="100"/>
        <c:baseTimeUnit val="years"/>
      </c:dateAx>
      <c:valAx>
        <c:axId val="943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95.08</c:v>
                </c:pt>
                <c:pt idx="3">
                  <c:v>95.08</c:v>
                </c:pt>
                <c:pt idx="4">
                  <c:v>96.55</c:v>
                </c:pt>
              </c:numCache>
            </c:numRef>
          </c:val>
          <c:extLst xmlns:c16r2="http://schemas.microsoft.com/office/drawing/2015/06/chart">
            <c:ext xmlns:c16="http://schemas.microsoft.com/office/drawing/2014/chart" uri="{C3380CC4-5D6E-409C-BE32-E72D297353CC}">
              <c16:uniqueId val="{00000000-B9E6-4B14-BAEF-10E61B32C5CA}"/>
            </c:ext>
          </c:extLst>
        </c:ser>
        <c:dLbls>
          <c:showLegendKey val="0"/>
          <c:showVal val="0"/>
          <c:showCatName val="0"/>
          <c:showSerName val="0"/>
          <c:showPercent val="0"/>
          <c:showBubbleSize val="0"/>
        </c:dLbls>
        <c:gapWidth val="150"/>
        <c:axId val="94415872"/>
        <c:axId val="9442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B9E6-4B14-BAEF-10E61B32C5CA}"/>
            </c:ext>
          </c:extLst>
        </c:ser>
        <c:dLbls>
          <c:showLegendKey val="0"/>
          <c:showVal val="0"/>
          <c:showCatName val="0"/>
          <c:showSerName val="0"/>
          <c:showPercent val="0"/>
          <c:showBubbleSize val="0"/>
        </c:dLbls>
        <c:marker val="1"/>
        <c:smooth val="0"/>
        <c:axId val="94415872"/>
        <c:axId val="94422144"/>
      </c:lineChart>
      <c:dateAx>
        <c:axId val="94415872"/>
        <c:scaling>
          <c:orientation val="minMax"/>
        </c:scaling>
        <c:delete val="1"/>
        <c:axPos val="b"/>
        <c:numFmt formatCode="ge" sourceLinked="1"/>
        <c:majorTickMark val="none"/>
        <c:minorTickMark val="none"/>
        <c:tickLblPos val="none"/>
        <c:crossAx val="94422144"/>
        <c:crosses val="autoZero"/>
        <c:auto val="1"/>
        <c:lblOffset val="100"/>
        <c:baseTimeUnit val="years"/>
      </c:dateAx>
      <c:valAx>
        <c:axId val="944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92.45</c:v>
                </c:pt>
                <c:pt idx="1">
                  <c:v>84.47</c:v>
                </c:pt>
                <c:pt idx="2">
                  <c:v>85.35</c:v>
                </c:pt>
                <c:pt idx="3">
                  <c:v>85</c:v>
                </c:pt>
                <c:pt idx="4">
                  <c:v>108.45</c:v>
                </c:pt>
              </c:numCache>
            </c:numRef>
          </c:val>
          <c:extLst xmlns:c16r2="http://schemas.microsoft.com/office/drawing/2015/06/chart">
            <c:ext xmlns:c16="http://schemas.microsoft.com/office/drawing/2014/chart" uri="{C3380CC4-5D6E-409C-BE32-E72D297353CC}">
              <c16:uniqueId val="{00000000-05A7-4FFE-84DB-3FB9AE3E20B0}"/>
            </c:ext>
          </c:extLst>
        </c:ser>
        <c:dLbls>
          <c:showLegendKey val="0"/>
          <c:showVal val="0"/>
          <c:showCatName val="0"/>
          <c:showSerName val="0"/>
          <c:showPercent val="0"/>
          <c:showBubbleSize val="0"/>
        </c:dLbls>
        <c:gapWidth val="150"/>
        <c:axId val="86494208"/>
        <c:axId val="8649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A7-4FFE-84DB-3FB9AE3E20B0}"/>
            </c:ext>
          </c:extLst>
        </c:ser>
        <c:dLbls>
          <c:showLegendKey val="0"/>
          <c:showVal val="0"/>
          <c:showCatName val="0"/>
          <c:showSerName val="0"/>
          <c:showPercent val="0"/>
          <c:showBubbleSize val="0"/>
        </c:dLbls>
        <c:marker val="1"/>
        <c:smooth val="0"/>
        <c:axId val="86494208"/>
        <c:axId val="86496384"/>
      </c:lineChart>
      <c:dateAx>
        <c:axId val="86494208"/>
        <c:scaling>
          <c:orientation val="minMax"/>
        </c:scaling>
        <c:delete val="1"/>
        <c:axPos val="b"/>
        <c:numFmt formatCode="ge" sourceLinked="1"/>
        <c:majorTickMark val="none"/>
        <c:minorTickMark val="none"/>
        <c:tickLblPos val="none"/>
        <c:crossAx val="86496384"/>
        <c:crosses val="autoZero"/>
        <c:auto val="1"/>
        <c:lblOffset val="100"/>
        <c:baseTimeUnit val="years"/>
      </c:dateAx>
      <c:valAx>
        <c:axId val="864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F0-46E8-BF67-20EB0321352D}"/>
            </c:ext>
          </c:extLst>
        </c:ser>
        <c:dLbls>
          <c:showLegendKey val="0"/>
          <c:showVal val="0"/>
          <c:showCatName val="0"/>
          <c:showSerName val="0"/>
          <c:showPercent val="0"/>
          <c:showBubbleSize val="0"/>
        </c:dLbls>
        <c:gapWidth val="150"/>
        <c:axId val="87842176"/>
        <c:axId val="878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F0-46E8-BF67-20EB0321352D}"/>
            </c:ext>
          </c:extLst>
        </c:ser>
        <c:dLbls>
          <c:showLegendKey val="0"/>
          <c:showVal val="0"/>
          <c:showCatName val="0"/>
          <c:showSerName val="0"/>
          <c:showPercent val="0"/>
          <c:showBubbleSize val="0"/>
        </c:dLbls>
        <c:marker val="1"/>
        <c:smooth val="0"/>
        <c:axId val="87842176"/>
        <c:axId val="87864832"/>
      </c:lineChart>
      <c:dateAx>
        <c:axId val="87842176"/>
        <c:scaling>
          <c:orientation val="minMax"/>
        </c:scaling>
        <c:delete val="1"/>
        <c:axPos val="b"/>
        <c:numFmt formatCode="ge" sourceLinked="1"/>
        <c:majorTickMark val="none"/>
        <c:minorTickMark val="none"/>
        <c:tickLblPos val="none"/>
        <c:crossAx val="87864832"/>
        <c:crosses val="autoZero"/>
        <c:auto val="1"/>
        <c:lblOffset val="100"/>
        <c:baseTimeUnit val="years"/>
      </c:dateAx>
      <c:valAx>
        <c:axId val="878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64-4310-A5A9-94DE01390FF9}"/>
            </c:ext>
          </c:extLst>
        </c:ser>
        <c:dLbls>
          <c:showLegendKey val="0"/>
          <c:showVal val="0"/>
          <c:showCatName val="0"/>
          <c:showSerName val="0"/>
          <c:showPercent val="0"/>
          <c:showBubbleSize val="0"/>
        </c:dLbls>
        <c:gapWidth val="150"/>
        <c:axId val="89677824"/>
        <c:axId val="896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64-4310-A5A9-94DE01390FF9}"/>
            </c:ext>
          </c:extLst>
        </c:ser>
        <c:dLbls>
          <c:showLegendKey val="0"/>
          <c:showVal val="0"/>
          <c:showCatName val="0"/>
          <c:showSerName val="0"/>
          <c:showPercent val="0"/>
          <c:showBubbleSize val="0"/>
        </c:dLbls>
        <c:marker val="1"/>
        <c:smooth val="0"/>
        <c:axId val="89677824"/>
        <c:axId val="89679744"/>
      </c:lineChart>
      <c:dateAx>
        <c:axId val="89677824"/>
        <c:scaling>
          <c:orientation val="minMax"/>
        </c:scaling>
        <c:delete val="1"/>
        <c:axPos val="b"/>
        <c:numFmt formatCode="ge" sourceLinked="1"/>
        <c:majorTickMark val="none"/>
        <c:minorTickMark val="none"/>
        <c:tickLblPos val="none"/>
        <c:crossAx val="89679744"/>
        <c:crosses val="autoZero"/>
        <c:auto val="1"/>
        <c:lblOffset val="100"/>
        <c:baseTimeUnit val="years"/>
      </c:dateAx>
      <c:valAx>
        <c:axId val="896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39-40D4-ABFA-12141734EB31}"/>
            </c:ext>
          </c:extLst>
        </c:ser>
        <c:dLbls>
          <c:showLegendKey val="0"/>
          <c:showVal val="0"/>
          <c:showCatName val="0"/>
          <c:showSerName val="0"/>
          <c:showPercent val="0"/>
          <c:showBubbleSize val="0"/>
        </c:dLbls>
        <c:gapWidth val="150"/>
        <c:axId val="89721472"/>
        <c:axId val="897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39-40D4-ABFA-12141734EB31}"/>
            </c:ext>
          </c:extLst>
        </c:ser>
        <c:dLbls>
          <c:showLegendKey val="0"/>
          <c:showVal val="0"/>
          <c:showCatName val="0"/>
          <c:showSerName val="0"/>
          <c:showPercent val="0"/>
          <c:showBubbleSize val="0"/>
        </c:dLbls>
        <c:marker val="1"/>
        <c:smooth val="0"/>
        <c:axId val="89721472"/>
        <c:axId val="89727744"/>
      </c:lineChart>
      <c:dateAx>
        <c:axId val="89721472"/>
        <c:scaling>
          <c:orientation val="minMax"/>
        </c:scaling>
        <c:delete val="1"/>
        <c:axPos val="b"/>
        <c:numFmt formatCode="ge" sourceLinked="1"/>
        <c:majorTickMark val="none"/>
        <c:minorTickMark val="none"/>
        <c:tickLblPos val="none"/>
        <c:crossAx val="89727744"/>
        <c:crosses val="autoZero"/>
        <c:auto val="1"/>
        <c:lblOffset val="100"/>
        <c:baseTimeUnit val="years"/>
      </c:dateAx>
      <c:valAx>
        <c:axId val="897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46-4806-A619-A5B63B2CB4A6}"/>
            </c:ext>
          </c:extLst>
        </c:ser>
        <c:dLbls>
          <c:showLegendKey val="0"/>
          <c:showVal val="0"/>
          <c:showCatName val="0"/>
          <c:showSerName val="0"/>
          <c:showPercent val="0"/>
          <c:showBubbleSize val="0"/>
        </c:dLbls>
        <c:gapWidth val="150"/>
        <c:axId val="89754624"/>
        <c:axId val="897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46-4806-A619-A5B63B2CB4A6}"/>
            </c:ext>
          </c:extLst>
        </c:ser>
        <c:dLbls>
          <c:showLegendKey val="0"/>
          <c:showVal val="0"/>
          <c:showCatName val="0"/>
          <c:showSerName val="0"/>
          <c:showPercent val="0"/>
          <c:showBubbleSize val="0"/>
        </c:dLbls>
        <c:marker val="1"/>
        <c:smooth val="0"/>
        <c:axId val="89754624"/>
        <c:axId val="89756800"/>
      </c:lineChart>
      <c:dateAx>
        <c:axId val="89754624"/>
        <c:scaling>
          <c:orientation val="minMax"/>
        </c:scaling>
        <c:delete val="1"/>
        <c:axPos val="b"/>
        <c:numFmt formatCode="ge" sourceLinked="1"/>
        <c:majorTickMark val="none"/>
        <c:minorTickMark val="none"/>
        <c:tickLblPos val="none"/>
        <c:crossAx val="89756800"/>
        <c:crosses val="autoZero"/>
        <c:auto val="1"/>
        <c:lblOffset val="100"/>
        <c:baseTimeUnit val="years"/>
      </c:dateAx>
      <c:valAx>
        <c:axId val="897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B3-4C88-9557-BF0D77644B99}"/>
            </c:ext>
          </c:extLst>
        </c:ser>
        <c:dLbls>
          <c:showLegendKey val="0"/>
          <c:showVal val="0"/>
          <c:showCatName val="0"/>
          <c:showSerName val="0"/>
          <c:showPercent val="0"/>
          <c:showBubbleSize val="0"/>
        </c:dLbls>
        <c:gapWidth val="150"/>
        <c:axId val="94517120"/>
        <c:axId val="9451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FB3-4C88-9557-BF0D77644B99}"/>
            </c:ext>
          </c:extLst>
        </c:ser>
        <c:dLbls>
          <c:showLegendKey val="0"/>
          <c:showVal val="0"/>
          <c:showCatName val="0"/>
          <c:showSerName val="0"/>
          <c:showPercent val="0"/>
          <c:showBubbleSize val="0"/>
        </c:dLbls>
        <c:marker val="1"/>
        <c:smooth val="0"/>
        <c:axId val="94517120"/>
        <c:axId val="94519296"/>
      </c:lineChart>
      <c:dateAx>
        <c:axId val="94517120"/>
        <c:scaling>
          <c:orientation val="minMax"/>
        </c:scaling>
        <c:delete val="1"/>
        <c:axPos val="b"/>
        <c:numFmt formatCode="ge" sourceLinked="1"/>
        <c:majorTickMark val="none"/>
        <c:minorTickMark val="none"/>
        <c:tickLblPos val="none"/>
        <c:crossAx val="94519296"/>
        <c:crosses val="autoZero"/>
        <c:auto val="1"/>
        <c:lblOffset val="100"/>
        <c:baseTimeUnit val="years"/>
      </c:dateAx>
      <c:valAx>
        <c:axId val="945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61.44</c:v>
                </c:pt>
                <c:pt idx="1">
                  <c:v>54.35</c:v>
                </c:pt>
                <c:pt idx="2">
                  <c:v>43.57</c:v>
                </c:pt>
                <c:pt idx="3">
                  <c:v>73.040000000000006</c:v>
                </c:pt>
                <c:pt idx="4">
                  <c:v>40.68</c:v>
                </c:pt>
              </c:numCache>
            </c:numRef>
          </c:val>
          <c:extLst xmlns:c16r2="http://schemas.microsoft.com/office/drawing/2015/06/chart">
            <c:ext xmlns:c16="http://schemas.microsoft.com/office/drawing/2014/chart" uri="{C3380CC4-5D6E-409C-BE32-E72D297353CC}">
              <c16:uniqueId val="{00000000-DC55-428B-B4D5-1E24DFBC7F42}"/>
            </c:ext>
          </c:extLst>
        </c:ser>
        <c:dLbls>
          <c:showLegendKey val="0"/>
          <c:showVal val="0"/>
          <c:showCatName val="0"/>
          <c:showSerName val="0"/>
          <c:showPercent val="0"/>
          <c:showBubbleSize val="0"/>
        </c:dLbls>
        <c:gapWidth val="150"/>
        <c:axId val="94537984"/>
        <c:axId val="9455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C55-428B-B4D5-1E24DFBC7F42}"/>
            </c:ext>
          </c:extLst>
        </c:ser>
        <c:dLbls>
          <c:showLegendKey val="0"/>
          <c:showVal val="0"/>
          <c:showCatName val="0"/>
          <c:showSerName val="0"/>
          <c:showPercent val="0"/>
          <c:showBubbleSize val="0"/>
        </c:dLbls>
        <c:marker val="1"/>
        <c:smooth val="0"/>
        <c:axId val="94537984"/>
        <c:axId val="94556544"/>
      </c:lineChart>
      <c:dateAx>
        <c:axId val="94537984"/>
        <c:scaling>
          <c:orientation val="minMax"/>
        </c:scaling>
        <c:delete val="1"/>
        <c:axPos val="b"/>
        <c:numFmt formatCode="ge" sourceLinked="1"/>
        <c:majorTickMark val="none"/>
        <c:minorTickMark val="none"/>
        <c:tickLblPos val="none"/>
        <c:crossAx val="94556544"/>
        <c:crosses val="autoZero"/>
        <c:auto val="1"/>
        <c:lblOffset val="100"/>
        <c:baseTimeUnit val="years"/>
      </c:dateAx>
      <c:valAx>
        <c:axId val="945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207.6</c:v>
                </c:pt>
                <c:pt idx="1">
                  <c:v>183.81</c:v>
                </c:pt>
                <c:pt idx="2">
                  <c:v>252.15</c:v>
                </c:pt>
                <c:pt idx="3">
                  <c:v>169.47</c:v>
                </c:pt>
                <c:pt idx="4">
                  <c:v>318.44</c:v>
                </c:pt>
              </c:numCache>
            </c:numRef>
          </c:val>
          <c:extLst xmlns:c16r2="http://schemas.microsoft.com/office/drawing/2015/06/chart">
            <c:ext xmlns:c16="http://schemas.microsoft.com/office/drawing/2014/chart" uri="{C3380CC4-5D6E-409C-BE32-E72D297353CC}">
              <c16:uniqueId val="{00000000-7823-40EF-A0AF-2131DE27D1A1}"/>
            </c:ext>
          </c:extLst>
        </c:ser>
        <c:dLbls>
          <c:showLegendKey val="0"/>
          <c:showVal val="0"/>
          <c:showCatName val="0"/>
          <c:showSerName val="0"/>
          <c:showPercent val="0"/>
          <c:showBubbleSize val="0"/>
        </c:dLbls>
        <c:gapWidth val="150"/>
        <c:axId val="94324992"/>
        <c:axId val="9433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7823-40EF-A0AF-2131DE27D1A1}"/>
            </c:ext>
          </c:extLst>
        </c:ser>
        <c:dLbls>
          <c:showLegendKey val="0"/>
          <c:showVal val="0"/>
          <c:showCatName val="0"/>
          <c:showSerName val="0"/>
          <c:showPercent val="0"/>
          <c:showBubbleSize val="0"/>
        </c:dLbls>
        <c:marker val="1"/>
        <c:smooth val="0"/>
        <c:axId val="94324992"/>
        <c:axId val="94331264"/>
      </c:lineChart>
      <c:dateAx>
        <c:axId val="94324992"/>
        <c:scaling>
          <c:orientation val="minMax"/>
        </c:scaling>
        <c:delete val="1"/>
        <c:axPos val="b"/>
        <c:numFmt formatCode="ge" sourceLinked="1"/>
        <c:majorTickMark val="none"/>
        <c:minorTickMark val="none"/>
        <c:tickLblPos val="none"/>
        <c:crossAx val="94331264"/>
        <c:crosses val="autoZero"/>
        <c:auto val="1"/>
        <c:lblOffset val="100"/>
        <c:baseTimeUnit val="years"/>
      </c:dateAx>
      <c:valAx>
        <c:axId val="943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早川町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1091</v>
      </c>
      <c r="AM8" s="66"/>
      <c r="AN8" s="66"/>
      <c r="AO8" s="66"/>
      <c r="AP8" s="66"/>
      <c r="AQ8" s="66"/>
      <c r="AR8" s="66"/>
      <c r="AS8" s="66"/>
      <c r="AT8" s="65">
        <f>データ!T6</f>
        <v>369.96</v>
      </c>
      <c r="AU8" s="65"/>
      <c r="AV8" s="65"/>
      <c r="AW8" s="65"/>
      <c r="AX8" s="65"/>
      <c r="AY8" s="65"/>
      <c r="AZ8" s="65"/>
      <c r="BA8" s="65"/>
      <c r="BB8" s="65">
        <f>データ!U6</f>
        <v>2.95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5.37</v>
      </c>
      <c r="Q10" s="65"/>
      <c r="R10" s="65"/>
      <c r="S10" s="65"/>
      <c r="T10" s="65"/>
      <c r="U10" s="65"/>
      <c r="V10" s="65"/>
      <c r="W10" s="65">
        <f>データ!Q6</f>
        <v>100</v>
      </c>
      <c r="X10" s="65"/>
      <c r="Y10" s="65"/>
      <c r="Z10" s="65"/>
      <c r="AA10" s="65"/>
      <c r="AB10" s="65"/>
      <c r="AC10" s="65"/>
      <c r="AD10" s="66">
        <f>データ!R6</f>
        <v>6000</v>
      </c>
      <c r="AE10" s="66"/>
      <c r="AF10" s="66"/>
      <c r="AG10" s="66"/>
      <c r="AH10" s="66"/>
      <c r="AI10" s="66"/>
      <c r="AJ10" s="66"/>
      <c r="AK10" s="2"/>
      <c r="AL10" s="66">
        <f>データ!V6</f>
        <v>58</v>
      </c>
      <c r="AM10" s="66"/>
      <c r="AN10" s="66"/>
      <c r="AO10" s="66"/>
      <c r="AP10" s="66"/>
      <c r="AQ10" s="66"/>
      <c r="AR10" s="66"/>
      <c r="AS10" s="66"/>
      <c r="AT10" s="65">
        <f>データ!W6</f>
        <v>0.08</v>
      </c>
      <c r="AU10" s="65"/>
      <c r="AV10" s="65"/>
      <c r="AW10" s="65"/>
      <c r="AX10" s="65"/>
      <c r="AY10" s="65"/>
      <c r="AZ10" s="65"/>
      <c r="BA10" s="65"/>
      <c r="BB10" s="65">
        <f>データ!X6</f>
        <v>725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Y81kQhq7vTwqaLugzD+bO+fNMwJNHfoihldW3MH3QRDskIdbfNvAfeOtHzgYboJgPTzkminNzrEpAaAwwpUAAA==" saltValue="1s++ipTQfic5xglLkdoiJ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193640</v>
      </c>
      <c r="D6" s="32">
        <f t="shared" si="3"/>
        <v>47</v>
      </c>
      <c r="E6" s="32">
        <f t="shared" si="3"/>
        <v>17</v>
      </c>
      <c r="F6" s="32">
        <f t="shared" si="3"/>
        <v>5</v>
      </c>
      <c r="G6" s="32">
        <f t="shared" si="3"/>
        <v>0</v>
      </c>
      <c r="H6" s="32" t="str">
        <f t="shared" si="3"/>
        <v>山梨県　早川町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5.37</v>
      </c>
      <c r="Q6" s="33">
        <f t="shared" si="3"/>
        <v>100</v>
      </c>
      <c r="R6" s="33">
        <f t="shared" si="3"/>
        <v>6000</v>
      </c>
      <c r="S6" s="33">
        <f t="shared" si="3"/>
        <v>1091</v>
      </c>
      <c r="T6" s="33">
        <f t="shared" si="3"/>
        <v>369.96</v>
      </c>
      <c r="U6" s="33">
        <f t="shared" si="3"/>
        <v>2.95</v>
      </c>
      <c r="V6" s="33">
        <f t="shared" si="3"/>
        <v>58</v>
      </c>
      <c r="W6" s="33">
        <f t="shared" si="3"/>
        <v>0.08</v>
      </c>
      <c r="X6" s="33">
        <f t="shared" si="3"/>
        <v>725</v>
      </c>
      <c r="Y6" s="34">
        <f>IF(Y7="",NA(),Y7)</f>
        <v>92.45</v>
      </c>
      <c r="Z6" s="34">
        <f t="shared" ref="Z6:AH6" si="4">IF(Z7="",NA(),Z7)</f>
        <v>84.47</v>
      </c>
      <c r="AA6" s="34">
        <f t="shared" si="4"/>
        <v>85.35</v>
      </c>
      <c r="AB6" s="34">
        <f t="shared" si="4"/>
        <v>85</v>
      </c>
      <c r="AC6" s="34">
        <f t="shared" si="4"/>
        <v>108.45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61.44</v>
      </c>
      <c r="BR6" s="34">
        <f t="shared" ref="BR6:BZ6" si="8">IF(BR7="",NA(),BR7)</f>
        <v>54.35</v>
      </c>
      <c r="BS6" s="34">
        <f t="shared" si="8"/>
        <v>43.57</v>
      </c>
      <c r="BT6" s="34">
        <f t="shared" si="8"/>
        <v>73.040000000000006</v>
      </c>
      <c r="BU6" s="34">
        <f t="shared" si="8"/>
        <v>40.68</v>
      </c>
      <c r="BV6" s="34">
        <f t="shared" si="8"/>
        <v>50.9</v>
      </c>
      <c r="BW6" s="34">
        <f t="shared" si="8"/>
        <v>50.82</v>
      </c>
      <c r="BX6" s="34">
        <f t="shared" si="8"/>
        <v>52.19</v>
      </c>
      <c r="BY6" s="34">
        <f t="shared" si="8"/>
        <v>55.32</v>
      </c>
      <c r="BZ6" s="34">
        <f t="shared" si="8"/>
        <v>59.8</v>
      </c>
      <c r="CA6" s="33" t="str">
        <f>IF(CA7="","",IF(CA7="-","【-】","【"&amp;SUBSTITUTE(TEXT(CA7,"#,##0.00"),"-","△")&amp;"】"))</f>
        <v>【60.64】</v>
      </c>
      <c r="CB6" s="34">
        <f>IF(CB7="",NA(),CB7)</f>
        <v>207.6</v>
      </c>
      <c r="CC6" s="34">
        <f t="shared" ref="CC6:CK6" si="9">IF(CC7="",NA(),CC7)</f>
        <v>183.81</v>
      </c>
      <c r="CD6" s="34">
        <f t="shared" si="9"/>
        <v>252.15</v>
      </c>
      <c r="CE6" s="34">
        <f t="shared" si="9"/>
        <v>169.47</v>
      </c>
      <c r="CF6" s="34">
        <f t="shared" si="9"/>
        <v>318.44</v>
      </c>
      <c r="CG6" s="34">
        <f t="shared" si="9"/>
        <v>293.27</v>
      </c>
      <c r="CH6" s="34">
        <f t="shared" si="9"/>
        <v>300.52</v>
      </c>
      <c r="CI6" s="34">
        <f t="shared" si="9"/>
        <v>296.14</v>
      </c>
      <c r="CJ6" s="34">
        <f t="shared" si="9"/>
        <v>283.17</v>
      </c>
      <c r="CK6" s="34">
        <f t="shared" si="9"/>
        <v>263.76</v>
      </c>
      <c r="CL6" s="33" t="str">
        <f>IF(CL7="","",IF(CL7="-","【-】","【"&amp;SUBSTITUTE(TEXT(CL7,"#,##0.00"),"-","△")&amp;"】"))</f>
        <v>【255.52】</v>
      </c>
      <c r="CM6" s="34">
        <f>IF(CM7="",NA(),CM7)</f>
        <v>100</v>
      </c>
      <c r="CN6" s="34">
        <f t="shared" ref="CN6:CV6" si="10">IF(CN7="",NA(),CN7)</f>
        <v>100</v>
      </c>
      <c r="CO6" s="34">
        <f t="shared" si="10"/>
        <v>100</v>
      </c>
      <c r="CP6" s="34">
        <f t="shared" si="10"/>
        <v>97.56</v>
      </c>
      <c r="CQ6" s="34">
        <f t="shared" si="10"/>
        <v>97.56</v>
      </c>
      <c r="CR6" s="34">
        <f t="shared" si="10"/>
        <v>53.78</v>
      </c>
      <c r="CS6" s="34">
        <f t="shared" si="10"/>
        <v>53.24</v>
      </c>
      <c r="CT6" s="34">
        <f t="shared" si="10"/>
        <v>52.31</v>
      </c>
      <c r="CU6" s="34">
        <f t="shared" si="10"/>
        <v>60.65</v>
      </c>
      <c r="CV6" s="34">
        <f t="shared" si="10"/>
        <v>51.75</v>
      </c>
      <c r="CW6" s="33" t="str">
        <f>IF(CW7="","",IF(CW7="-","【-】","【"&amp;SUBSTITUTE(TEXT(CW7,"#,##0.00"),"-","△")&amp;"】"))</f>
        <v>【52.49】</v>
      </c>
      <c r="CX6" s="34">
        <f>IF(CX7="",NA(),CX7)</f>
        <v>100</v>
      </c>
      <c r="CY6" s="34">
        <f t="shared" ref="CY6:DG6" si="11">IF(CY7="",NA(),CY7)</f>
        <v>100</v>
      </c>
      <c r="CZ6" s="34">
        <f t="shared" si="11"/>
        <v>95.08</v>
      </c>
      <c r="DA6" s="34">
        <f t="shared" si="11"/>
        <v>95.08</v>
      </c>
      <c r="DB6" s="34">
        <f t="shared" si="11"/>
        <v>96.55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193640</v>
      </c>
      <c r="D7" s="36">
        <v>47</v>
      </c>
      <c r="E7" s="36">
        <v>17</v>
      </c>
      <c r="F7" s="36">
        <v>5</v>
      </c>
      <c r="G7" s="36">
        <v>0</v>
      </c>
      <c r="H7" s="36" t="s">
        <v>110</v>
      </c>
      <c r="I7" s="36" t="s">
        <v>111</v>
      </c>
      <c r="J7" s="36" t="s">
        <v>112</v>
      </c>
      <c r="K7" s="36" t="s">
        <v>113</v>
      </c>
      <c r="L7" s="36" t="s">
        <v>114</v>
      </c>
      <c r="M7" s="36" t="s">
        <v>115</v>
      </c>
      <c r="N7" s="37" t="s">
        <v>116</v>
      </c>
      <c r="O7" s="37" t="s">
        <v>117</v>
      </c>
      <c r="P7" s="37">
        <v>5.37</v>
      </c>
      <c r="Q7" s="37">
        <v>100</v>
      </c>
      <c r="R7" s="37">
        <v>6000</v>
      </c>
      <c r="S7" s="37">
        <v>1091</v>
      </c>
      <c r="T7" s="37">
        <v>369.96</v>
      </c>
      <c r="U7" s="37">
        <v>2.95</v>
      </c>
      <c r="V7" s="37">
        <v>58</v>
      </c>
      <c r="W7" s="37">
        <v>0.08</v>
      </c>
      <c r="X7" s="37">
        <v>725</v>
      </c>
      <c r="Y7" s="37">
        <v>92.45</v>
      </c>
      <c r="Z7" s="37">
        <v>84.47</v>
      </c>
      <c r="AA7" s="37">
        <v>85.35</v>
      </c>
      <c r="AB7" s="37">
        <v>85</v>
      </c>
      <c r="AC7" s="37">
        <v>108.45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61.44</v>
      </c>
      <c r="BR7" s="37">
        <v>54.35</v>
      </c>
      <c r="BS7" s="37">
        <v>43.57</v>
      </c>
      <c r="BT7" s="37">
        <v>73.040000000000006</v>
      </c>
      <c r="BU7" s="37">
        <v>40.68</v>
      </c>
      <c r="BV7" s="37">
        <v>50.9</v>
      </c>
      <c r="BW7" s="37">
        <v>50.82</v>
      </c>
      <c r="BX7" s="37">
        <v>52.19</v>
      </c>
      <c r="BY7" s="37">
        <v>55.32</v>
      </c>
      <c r="BZ7" s="37">
        <v>59.8</v>
      </c>
      <c r="CA7" s="37">
        <v>60.64</v>
      </c>
      <c r="CB7" s="37">
        <v>207.6</v>
      </c>
      <c r="CC7" s="37">
        <v>183.81</v>
      </c>
      <c r="CD7" s="37">
        <v>252.15</v>
      </c>
      <c r="CE7" s="37">
        <v>169.47</v>
      </c>
      <c r="CF7" s="37">
        <v>318.44</v>
      </c>
      <c r="CG7" s="37">
        <v>293.27</v>
      </c>
      <c r="CH7" s="37">
        <v>300.52</v>
      </c>
      <c r="CI7" s="37">
        <v>296.14</v>
      </c>
      <c r="CJ7" s="37">
        <v>283.17</v>
      </c>
      <c r="CK7" s="37">
        <v>263.76</v>
      </c>
      <c r="CL7" s="37">
        <v>255.52</v>
      </c>
      <c r="CM7" s="37">
        <v>100</v>
      </c>
      <c r="CN7" s="37">
        <v>100</v>
      </c>
      <c r="CO7" s="37">
        <v>100</v>
      </c>
      <c r="CP7" s="37">
        <v>97.56</v>
      </c>
      <c r="CQ7" s="37">
        <v>97.56</v>
      </c>
      <c r="CR7" s="37">
        <v>53.78</v>
      </c>
      <c r="CS7" s="37">
        <v>53.24</v>
      </c>
      <c r="CT7" s="37">
        <v>52.31</v>
      </c>
      <c r="CU7" s="37">
        <v>60.65</v>
      </c>
      <c r="CV7" s="37">
        <v>51.75</v>
      </c>
      <c r="CW7" s="37">
        <v>52.49</v>
      </c>
      <c r="CX7" s="37">
        <v>100</v>
      </c>
      <c r="CY7" s="37">
        <v>100</v>
      </c>
      <c r="CZ7" s="37">
        <v>95.08</v>
      </c>
      <c r="DA7" s="37">
        <v>95.08</v>
      </c>
      <c r="DB7" s="37">
        <v>96.55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2018-12-03T09:24:19Z</dcterms:created>
  <dcterms:modified xsi:type="dcterms:W3CDTF">2019-02-05T08:03:40Z</dcterms:modified>
  <cp:category/>
</cp:coreProperties>
</file>