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6yHDc8OQ24XT298+NIRJHd8NRwWoJV5FGkakhvmd1Ym27i9WHYxOFHczuMi2EvMCisWiU05EjMaoc5507VdOg==" workbookSaltValue="UduDrN/sFKg83984q1gp+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<sst xmlns="http://schemas.openxmlformats.org/spreadsheetml/2006/main" count="240" uniqueCount="127">
  <si>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</si>
  <si>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</si>
  <si>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</si>
  <si>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</si>
  <si>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</si>
  <si>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</si>
  <si>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</si>
  <si>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</si>
  <si>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</si>
  <si>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</si>
  <si>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</si>
  <si>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</si>
  <si>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</si>
  <si>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</si>
  <si>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</si>
  <si>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</si>
  <si>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</si>
  <si>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</si>
  <si>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</si>
  <si>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</si>
  <si>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</si>
  <si>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</si>
  <si>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</si>
  <si>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</si>
  <si>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</si>
  <si>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</si>
  <si>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</si>
  <si>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</si>
  <si>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</si>
  <si>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</si>
  <si>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</si>
  <si>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</si>
  <si>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</si>
  <si>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</si>
  <si>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</si>
  <si>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</si>
  <si>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</si>
  <si>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</si>
  <si>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</si>
  <si>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</si>
  <si>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</si>
  <si>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</si>
  <si>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</si>
  <si>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</si>
  <si>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</si>
  <si>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</si>
  <si>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</si>
  <si>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</si>
  <si>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</si>
  <si>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</si>
  <si>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</si>
  <si>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</si>
  <si>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</si>
  <si>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</si>
  <si>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</si>
  <si>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</si>
  <si>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</si>
  <si>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</si>
  <si>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</si>
  <si>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</si>
  <si>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</si>
  <si>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</si>
  <si>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</si>
  <si>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</si>
  <si>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</si>
  <si>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</si>
  <si>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</si>
  <si>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</si>
  <si>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</si>
  <si>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</si>
  <si>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</si>
  <si>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</si>
  <si>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</si>
  <si>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</si>
  <si>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</si>
  <si>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</si>
  <si>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</si>
  <si>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</si>
  <si>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</si>
  <si>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</si>
  <si>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</si>
  <si>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</si>
  <si>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</si>
  <si>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</si>
  <si>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</si>
  <si>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</si>
  <si>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</si>
  <si>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</si>
  <si>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</si>
  <si>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</si>
  <si>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</si>
  <si>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</si>
  <si>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</si>
  <si>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</si>
  <si>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</si>
  <si>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</si>
  <si>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</si>
  <si>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</si>
  <si>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</si>
  <si>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</si>
  <si>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</si>
  <si>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</si>
  <si>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</si>
  <si>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</si>
  <si>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</si>
  <si>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</si>
  <si>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</si>
  <si>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</si>
  <si>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</si>
  <si>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</si>
  <si>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</si>
  <si>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</si>
  <si>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</si>
  <si>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</si>
  <si>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</si>
  <si>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</si>
  <si>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</si>
  <si>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</si>
  <si>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</si>
  <si>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</si>
  <si>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</si>
  <si>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</si>
  <si>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</si>
  <si>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</si>
  <si>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６３年度より計画を進め、平成３年度に供用開始を始めた施設に関して、計画当時比べ大きく生活環境が変化し、また稼働後、３０年近くを経過し、施設老朽化も課題であった。今後の進むべき方向性を検討する必要があり、全体計画を見直しを行うなど、計画的に更新していく。</t>
    <rPh sb="0" eb="2">
      <t>ショウワ</t>
    </rPh>
    <rPh sb="4" eb="6">
      <t>ネンド</t>
    </rPh>
    <rPh sb="8" eb="10">
      <t>ケイカク</t>
    </rPh>
    <rPh sb="11" eb="12">
      <t>スス</t>
    </rPh>
    <rPh sb="14" eb="16">
      <t>ヘイセイ</t>
    </rPh>
    <rPh sb="17" eb="18">
      <t>ネン</t>
    </rPh>
    <rPh sb="18" eb="19">
      <t>ド</t>
    </rPh>
    <rPh sb="20" eb="22">
      <t>キョウヨウ</t>
    </rPh>
    <rPh sb="22" eb="24">
      <t>カイシ</t>
    </rPh>
    <rPh sb="25" eb="26">
      <t>ハジ</t>
    </rPh>
    <rPh sb="28" eb="30">
      <t>シセツ</t>
    </rPh>
    <rPh sb="31" eb="32">
      <t>カン</t>
    </rPh>
    <rPh sb="35" eb="37">
      <t>ケイカク</t>
    </rPh>
    <rPh sb="37" eb="39">
      <t>トウジ</t>
    </rPh>
    <rPh sb="39" eb="40">
      <t>クラ</t>
    </rPh>
    <rPh sb="41" eb="42">
      <t>オオ</t>
    </rPh>
    <rPh sb="44" eb="46">
      <t>セイカツ</t>
    </rPh>
    <rPh sb="46" eb="48">
      <t>カンキョウ</t>
    </rPh>
    <rPh sb="49" eb="51">
      <t>ヘンカ</t>
    </rPh>
    <rPh sb="55" eb="57">
      <t>カドウ</t>
    </rPh>
    <rPh sb="57" eb="58">
      <t>ゴ</t>
    </rPh>
    <rPh sb="61" eb="62">
      <t>ネン</t>
    </rPh>
    <rPh sb="62" eb="63">
      <t>チカ</t>
    </rPh>
    <rPh sb="65" eb="67">
      <t>ケイカ</t>
    </rPh>
    <rPh sb="69" eb="71">
      <t>シセツ</t>
    </rPh>
    <rPh sb="71" eb="74">
      <t>ロウキュウカ</t>
    </rPh>
    <rPh sb="75" eb="77">
      <t>カダイ</t>
    </rPh>
    <rPh sb="82" eb="84">
      <t>コンゴ</t>
    </rPh>
    <rPh sb="85" eb="86">
      <t>スス</t>
    </rPh>
    <rPh sb="89" eb="92">
      <t>ホウコウセイ</t>
    </rPh>
    <rPh sb="93" eb="95">
      <t>ケントウ</t>
    </rPh>
    <rPh sb="97" eb="99">
      <t>ヒツヨウ</t>
    </rPh>
    <rPh sb="103" eb="105">
      <t>ゼンタイ</t>
    </rPh>
    <rPh sb="105" eb="107">
      <t>ケイカク</t>
    </rPh>
    <rPh sb="108" eb="110">
      <t>ミナオ</t>
    </rPh>
    <rPh sb="112" eb="113">
      <t>オコナ</t>
    </rPh>
    <rPh sb="117" eb="120">
      <t>ケイカクテキ</t>
    </rPh>
    <rPh sb="121" eb="123">
      <t>コウシン</t>
    </rPh>
    <phoneticPr fontId="4"/>
  </si>
  <si>
    <t xml:space="preserve">収益的収支比率について下降傾向であったが、上昇に転じた。これは、償還金が減少しているのが影響している。H３１年には償還が完了することから、収益的収支比率は上昇するものと考えられるが、本施設は小規模であり、使用している人口も少ないため、効率的に経営できるように努力していく。予算規模が小さいため、全体計画を見直し(H３０）、今後の維持管理を効率的に行うよう努力していく。
</t>
    <rPh sb="11" eb="13">
      <t>カコウ</t>
    </rPh>
    <rPh sb="13" eb="15">
      <t>ケイコウ</t>
    </rPh>
    <rPh sb="21" eb="23">
      <t>ジョウショウ</t>
    </rPh>
    <rPh sb="24" eb="25">
      <t>テン</t>
    </rPh>
    <rPh sb="32" eb="34">
      <t>ショウカン</t>
    </rPh>
    <rPh sb="34" eb="35">
      <t>キン</t>
    </rPh>
    <rPh sb="36" eb="38">
      <t>ゲンショウ</t>
    </rPh>
    <rPh sb="44" eb="46">
      <t>エイキョウ</t>
    </rPh>
    <rPh sb="54" eb="55">
      <t>ネン</t>
    </rPh>
    <rPh sb="57" eb="59">
      <t>ショウカン</t>
    </rPh>
    <rPh sb="60" eb="62">
      <t>カンリョウ</t>
    </rPh>
    <rPh sb="69" eb="71">
      <t>シュウエキ</t>
    </rPh>
    <rPh sb="71" eb="72">
      <t>テキ</t>
    </rPh>
    <rPh sb="72" eb="74">
      <t>シュウシ</t>
    </rPh>
    <rPh sb="74" eb="76">
      <t>ヒリツ</t>
    </rPh>
    <rPh sb="77" eb="79">
      <t>ジョウショウ</t>
    </rPh>
    <rPh sb="84" eb="85">
      <t>カンガ</t>
    </rPh>
    <rPh sb="91" eb="92">
      <t>ホン</t>
    </rPh>
    <rPh sb="92" eb="94">
      <t>シセツ</t>
    </rPh>
    <rPh sb="95" eb="98">
      <t>ショウキボ</t>
    </rPh>
    <rPh sb="102" eb="104">
      <t>シヨウ</t>
    </rPh>
    <rPh sb="108" eb="110">
      <t>ジンコウ</t>
    </rPh>
    <rPh sb="111" eb="112">
      <t>スク</t>
    </rPh>
    <rPh sb="117" eb="119">
      <t>コウリツ</t>
    </rPh>
    <rPh sb="119" eb="120">
      <t>テキ</t>
    </rPh>
    <rPh sb="121" eb="123">
      <t>ケイエイ</t>
    </rPh>
    <rPh sb="129" eb="131">
      <t>ドリョク</t>
    </rPh>
    <rPh sb="161" eb="163">
      <t>コンゴ</t>
    </rPh>
    <phoneticPr fontId="4"/>
  </si>
  <si>
    <t>この施設の所在地は、重要伝統的建造物保存地区であって、家屋の外観などを改修できないことから特定環境保全公共下水道を整備したものである。
そのため、小規模施設であり、使用している人口も少なく予算規模も小さいため、できるだけ効率的に経営できるよう努力していく。その最初の取り組みとして全体計画を見直しを行っていく。</t>
    <rPh sb="130" eb="132">
      <t>サイショ</t>
    </rPh>
    <rPh sb="133" eb="134">
      <t>ト</t>
    </rPh>
    <rPh sb="135" eb="136">
      <t>ク</t>
    </rPh>
    <rPh sb="140" eb="142">
      <t>ゼンタイ</t>
    </rPh>
    <rPh sb="142" eb="144">
      <t>ケイカク</t>
    </rPh>
    <rPh sb="145" eb="147">
      <t>ミナオ</t>
    </rPh>
    <rPh sb="149" eb="15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</si>
</sst>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78-426A-8EED-46D5BFFBE5C8}"/>
            </c:ext>
          </c:extLst>
        </c:ser>
        <c:dLbls>
          <c:showLegendKey val="0"/>
          <c:showVal val="0"/>
          <c:showCatName val="0"/>
          <c:showSerName val="0"/>
          <c:showPercent val="0"/>
          <c:showBubbleSize val="0"/>
        </c:dLbls>
        <c:gapWidth val="150"/>
        <c:axId val="47856256"/>
        <c:axId val="478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2C78-426A-8EED-46D5BFFBE5C8}"/>
            </c:ext>
          </c:extLst>
        </c:ser>
        <c:dLbls>
          <c:showLegendKey val="0"/>
          <c:showVal val="0"/>
          <c:showCatName val="0"/>
          <c:showSerName val="0"/>
          <c:showPercent val="0"/>
          <c:showBubbleSize val="0"/>
        </c:dLbls>
        <c:marker val="1"/>
        <c:smooth val="0"/>
        <c:axId val="47856256"/>
        <c:axId val="47866624"/>
      </c:lineChart>
      <c:dateAx>
        <c:axId val="47856256"/>
        <c:scaling>
          <c:orientation val="minMax"/>
        </c:scaling>
        <c:delete val="1"/>
        <c:axPos val="b"/>
        <c:numFmt formatCode="ge" sourceLinked="1"/>
        <c:majorTickMark val="none"/>
        <c:minorTickMark val="none"/>
        <c:tickLblPos val="none"/>
        <c:crossAx val="47866624"/>
        <c:crosses val="autoZero"/>
        <c:auto val="1"/>
        <c:lblOffset val="100"/>
        <c:baseTimeUnit val="years"/>
      </c:dateAx>
      <c:valAx>
        <c:axId val="478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93.91</c:v>
                </c:pt>
                <c:pt idx="1">
                  <c:v>98.26</c:v>
                </c:pt>
                <c:pt idx="2">
                  <c:v>99.13</c:v>
                </c:pt>
                <c:pt idx="3">
                  <c:v>100</c:v>
                </c:pt>
                <c:pt idx="4">
                  <c:v>100</c:v>
                </c:pt>
              </c:numCache>
            </c:numRef>
          </c:val>
          <c:extLst xmlns:c16r2="http://schemas.microsoft.com/office/drawing/2015/06/chart">
            <c:ext xmlns:c16="http://schemas.microsoft.com/office/drawing/2014/chart" uri="{C3380CC4-5D6E-409C-BE32-E72D297353CC}">
              <c16:uniqueId val="{00000000-D2FA-4CE2-8AEA-AB51F9C048D9}"/>
            </c:ext>
          </c:extLst>
        </c:ser>
        <c:dLbls>
          <c:showLegendKey val="0"/>
          <c:showVal val="0"/>
          <c:showCatName val="0"/>
          <c:showSerName val="0"/>
          <c:showPercent val="0"/>
          <c:showBubbleSize val="0"/>
        </c:dLbls>
        <c:gapWidth val="150"/>
        <c:axId val="81517184"/>
        <c:axId val="8151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D2FA-4CE2-8AEA-AB51F9C048D9}"/>
            </c:ext>
          </c:extLst>
        </c:ser>
        <c:dLbls>
          <c:showLegendKey val="0"/>
          <c:showVal val="0"/>
          <c:showCatName val="0"/>
          <c:showSerName val="0"/>
          <c:showPercent val="0"/>
          <c:showBubbleSize val="0"/>
        </c:dLbls>
        <c:marker val="1"/>
        <c:smooth val="0"/>
        <c:axId val="81517184"/>
        <c:axId val="81519360"/>
      </c:lineChart>
      <c:dateAx>
        <c:axId val="81517184"/>
        <c:scaling>
          <c:orientation val="minMax"/>
        </c:scaling>
        <c:delete val="1"/>
        <c:axPos val="b"/>
        <c:numFmt formatCode="ge" sourceLinked="1"/>
        <c:majorTickMark val="none"/>
        <c:minorTickMark val="none"/>
        <c:tickLblPos val="none"/>
        <c:crossAx val="81519360"/>
        <c:crosses val="autoZero"/>
        <c:auto val="1"/>
        <c:lblOffset val="100"/>
        <c:baseTimeUnit val="years"/>
      </c:dateAx>
      <c:valAx>
        <c:axId val="815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520-4740-8C8A-0D13037DEB26}"/>
            </c:ext>
          </c:extLst>
        </c:ser>
        <c:dLbls>
          <c:showLegendKey val="0"/>
          <c:showVal val="0"/>
          <c:showCatName val="0"/>
          <c:showSerName val="0"/>
          <c:showPercent val="0"/>
          <c:showBubbleSize val="0"/>
        </c:dLbls>
        <c:gapWidth val="150"/>
        <c:axId val="81574912"/>
        <c:axId val="8158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C520-4740-8C8A-0D13037DEB26}"/>
            </c:ext>
          </c:extLst>
        </c:ser>
        <c:dLbls>
          <c:showLegendKey val="0"/>
          <c:showVal val="0"/>
          <c:showCatName val="0"/>
          <c:showSerName val="0"/>
          <c:showPercent val="0"/>
          <c:showBubbleSize val="0"/>
        </c:dLbls>
        <c:marker val="1"/>
        <c:smooth val="0"/>
        <c:axId val="81574912"/>
        <c:axId val="81581184"/>
      </c:lineChart>
      <c:dateAx>
        <c:axId val="81574912"/>
        <c:scaling>
          <c:orientation val="minMax"/>
        </c:scaling>
        <c:delete val="1"/>
        <c:axPos val="b"/>
        <c:numFmt formatCode="ge" sourceLinked="1"/>
        <c:majorTickMark val="none"/>
        <c:minorTickMark val="none"/>
        <c:tickLblPos val="none"/>
        <c:crossAx val="81581184"/>
        <c:crosses val="autoZero"/>
        <c:auto val="1"/>
        <c:lblOffset val="100"/>
        <c:baseTimeUnit val="years"/>
      </c:dateAx>
      <c:valAx>
        <c:axId val="815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50.57</c:v>
                </c:pt>
                <c:pt idx="1">
                  <c:v>50.42</c:v>
                </c:pt>
                <c:pt idx="2">
                  <c:v>45.16</c:v>
                </c:pt>
                <c:pt idx="3">
                  <c:v>42.75</c:v>
                </c:pt>
                <c:pt idx="4">
                  <c:v>43.71</c:v>
                </c:pt>
              </c:numCache>
            </c:numRef>
          </c:val>
          <c:extLst xmlns:c16r2="http://schemas.microsoft.com/office/drawing/2015/06/chart">
            <c:ext xmlns:c16="http://schemas.microsoft.com/office/drawing/2014/chart" uri="{C3380CC4-5D6E-409C-BE32-E72D297353CC}">
              <c16:uniqueId val="{00000000-AFB7-4C13-8210-D47C48D30E3C}"/>
            </c:ext>
          </c:extLst>
        </c:ser>
        <c:dLbls>
          <c:showLegendKey val="0"/>
          <c:showVal val="0"/>
          <c:showCatName val="0"/>
          <c:showSerName val="0"/>
          <c:showPercent val="0"/>
          <c:showBubbleSize val="0"/>
        </c:dLbls>
        <c:gapWidth val="150"/>
        <c:axId val="47893504"/>
        <c:axId val="4789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B7-4C13-8210-D47C48D30E3C}"/>
            </c:ext>
          </c:extLst>
        </c:ser>
        <c:dLbls>
          <c:showLegendKey val="0"/>
          <c:showVal val="0"/>
          <c:showCatName val="0"/>
          <c:showSerName val="0"/>
          <c:showPercent val="0"/>
          <c:showBubbleSize val="0"/>
        </c:dLbls>
        <c:marker val="1"/>
        <c:smooth val="0"/>
        <c:axId val="47893504"/>
        <c:axId val="47895680"/>
      </c:lineChart>
      <c:dateAx>
        <c:axId val="47893504"/>
        <c:scaling>
          <c:orientation val="minMax"/>
        </c:scaling>
        <c:delete val="1"/>
        <c:axPos val="b"/>
        <c:numFmt formatCode="ge" sourceLinked="1"/>
        <c:majorTickMark val="none"/>
        <c:minorTickMark val="none"/>
        <c:tickLblPos val="none"/>
        <c:crossAx val="47895680"/>
        <c:crosses val="autoZero"/>
        <c:auto val="1"/>
        <c:lblOffset val="100"/>
        <c:baseTimeUnit val="years"/>
      </c:dateAx>
      <c:valAx>
        <c:axId val="478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B8-425F-AEC1-F0240AC1BF66}"/>
            </c:ext>
          </c:extLst>
        </c:ser>
        <c:dLbls>
          <c:showLegendKey val="0"/>
          <c:showVal val="0"/>
          <c:showCatName val="0"/>
          <c:showSerName val="0"/>
          <c:showPercent val="0"/>
          <c:showBubbleSize val="0"/>
        </c:dLbls>
        <c:gapWidth val="150"/>
        <c:axId val="80043392"/>
        <c:axId val="800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B8-425F-AEC1-F0240AC1BF66}"/>
            </c:ext>
          </c:extLst>
        </c:ser>
        <c:dLbls>
          <c:showLegendKey val="0"/>
          <c:showVal val="0"/>
          <c:showCatName val="0"/>
          <c:showSerName val="0"/>
          <c:showPercent val="0"/>
          <c:showBubbleSize val="0"/>
        </c:dLbls>
        <c:marker val="1"/>
        <c:smooth val="0"/>
        <c:axId val="80043392"/>
        <c:axId val="80066048"/>
      </c:lineChart>
      <c:dateAx>
        <c:axId val="80043392"/>
        <c:scaling>
          <c:orientation val="minMax"/>
        </c:scaling>
        <c:delete val="1"/>
        <c:axPos val="b"/>
        <c:numFmt formatCode="ge" sourceLinked="1"/>
        <c:majorTickMark val="none"/>
        <c:minorTickMark val="none"/>
        <c:tickLblPos val="none"/>
        <c:crossAx val="80066048"/>
        <c:crosses val="autoZero"/>
        <c:auto val="1"/>
        <c:lblOffset val="100"/>
        <c:baseTimeUnit val="years"/>
      </c:dateAx>
      <c:valAx>
        <c:axId val="800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D1-413E-8AE9-89BF1B6C7372}"/>
            </c:ext>
          </c:extLst>
        </c:ser>
        <c:dLbls>
          <c:showLegendKey val="0"/>
          <c:showVal val="0"/>
          <c:showCatName val="0"/>
          <c:showSerName val="0"/>
          <c:showPercent val="0"/>
          <c:showBubbleSize val="0"/>
        </c:dLbls>
        <c:gapWidth val="150"/>
        <c:axId val="80175104"/>
        <c:axId val="801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D1-413E-8AE9-89BF1B6C7372}"/>
            </c:ext>
          </c:extLst>
        </c:ser>
        <c:dLbls>
          <c:showLegendKey val="0"/>
          <c:showVal val="0"/>
          <c:showCatName val="0"/>
          <c:showSerName val="0"/>
          <c:showPercent val="0"/>
          <c:showBubbleSize val="0"/>
        </c:dLbls>
        <c:marker val="1"/>
        <c:smooth val="0"/>
        <c:axId val="80175104"/>
        <c:axId val="80177024"/>
      </c:lineChart>
      <c:dateAx>
        <c:axId val="80175104"/>
        <c:scaling>
          <c:orientation val="minMax"/>
        </c:scaling>
        <c:delete val="1"/>
        <c:axPos val="b"/>
        <c:numFmt formatCode="ge" sourceLinked="1"/>
        <c:majorTickMark val="none"/>
        <c:minorTickMark val="none"/>
        <c:tickLblPos val="none"/>
        <c:crossAx val="80177024"/>
        <c:crosses val="autoZero"/>
        <c:auto val="1"/>
        <c:lblOffset val="100"/>
        <c:baseTimeUnit val="years"/>
      </c:dateAx>
      <c:valAx>
        <c:axId val="801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DC-4EE8-BB91-2A335159E299}"/>
            </c:ext>
          </c:extLst>
        </c:ser>
        <c:dLbls>
          <c:showLegendKey val="0"/>
          <c:showVal val="0"/>
          <c:showCatName val="0"/>
          <c:showSerName val="0"/>
          <c:showPercent val="0"/>
          <c:showBubbleSize val="0"/>
        </c:dLbls>
        <c:gapWidth val="150"/>
        <c:axId val="80216832"/>
        <c:axId val="802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DC-4EE8-BB91-2A335159E299}"/>
            </c:ext>
          </c:extLst>
        </c:ser>
        <c:dLbls>
          <c:showLegendKey val="0"/>
          <c:showVal val="0"/>
          <c:showCatName val="0"/>
          <c:showSerName val="0"/>
          <c:showPercent val="0"/>
          <c:showBubbleSize val="0"/>
        </c:dLbls>
        <c:marker val="1"/>
        <c:smooth val="0"/>
        <c:axId val="80216832"/>
        <c:axId val="80218752"/>
      </c:lineChart>
      <c:dateAx>
        <c:axId val="80216832"/>
        <c:scaling>
          <c:orientation val="minMax"/>
        </c:scaling>
        <c:delete val="1"/>
        <c:axPos val="b"/>
        <c:numFmt formatCode="ge" sourceLinked="1"/>
        <c:majorTickMark val="none"/>
        <c:minorTickMark val="none"/>
        <c:tickLblPos val="none"/>
        <c:crossAx val="80218752"/>
        <c:crosses val="autoZero"/>
        <c:auto val="1"/>
        <c:lblOffset val="100"/>
        <c:baseTimeUnit val="years"/>
      </c:dateAx>
      <c:valAx>
        <c:axId val="802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B1-4141-AD8C-1B4D80E0FCA4}"/>
            </c:ext>
          </c:extLst>
        </c:ser>
        <c:dLbls>
          <c:showLegendKey val="0"/>
          <c:showVal val="0"/>
          <c:showCatName val="0"/>
          <c:showSerName val="0"/>
          <c:showPercent val="0"/>
          <c:showBubbleSize val="0"/>
        </c:dLbls>
        <c:gapWidth val="150"/>
        <c:axId val="80249984"/>
        <c:axId val="8025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B1-4141-AD8C-1B4D80E0FCA4}"/>
            </c:ext>
          </c:extLst>
        </c:ser>
        <c:dLbls>
          <c:showLegendKey val="0"/>
          <c:showVal val="0"/>
          <c:showCatName val="0"/>
          <c:showSerName val="0"/>
          <c:showPercent val="0"/>
          <c:showBubbleSize val="0"/>
        </c:dLbls>
        <c:marker val="1"/>
        <c:smooth val="0"/>
        <c:axId val="80249984"/>
        <c:axId val="80251904"/>
      </c:lineChart>
      <c:dateAx>
        <c:axId val="80249984"/>
        <c:scaling>
          <c:orientation val="minMax"/>
        </c:scaling>
        <c:delete val="1"/>
        <c:axPos val="b"/>
        <c:numFmt formatCode="ge" sourceLinked="1"/>
        <c:majorTickMark val="none"/>
        <c:minorTickMark val="none"/>
        <c:tickLblPos val="none"/>
        <c:crossAx val="80251904"/>
        <c:crosses val="autoZero"/>
        <c:auto val="1"/>
        <c:lblOffset val="100"/>
        <c:baseTimeUnit val="years"/>
      </c:dateAx>
      <c:valAx>
        <c:axId val="8025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19-4C31-B0B7-DB689A520DE4}"/>
            </c:ext>
          </c:extLst>
        </c:ser>
        <c:dLbls>
          <c:showLegendKey val="0"/>
          <c:showVal val="0"/>
          <c:showCatName val="0"/>
          <c:showSerName val="0"/>
          <c:showPercent val="0"/>
          <c:showBubbleSize val="0"/>
        </c:dLbls>
        <c:gapWidth val="150"/>
        <c:axId val="80299520"/>
        <c:axId val="8030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7819-4C31-B0B7-DB689A520DE4}"/>
            </c:ext>
          </c:extLst>
        </c:ser>
        <c:dLbls>
          <c:showLegendKey val="0"/>
          <c:showVal val="0"/>
          <c:showCatName val="0"/>
          <c:showSerName val="0"/>
          <c:showPercent val="0"/>
          <c:showBubbleSize val="0"/>
        </c:dLbls>
        <c:marker val="1"/>
        <c:smooth val="0"/>
        <c:axId val="80299520"/>
        <c:axId val="80301440"/>
      </c:lineChart>
      <c:dateAx>
        <c:axId val="80299520"/>
        <c:scaling>
          <c:orientation val="minMax"/>
        </c:scaling>
        <c:delete val="1"/>
        <c:axPos val="b"/>
        <c:numFmt formatCode="ge" sourceLinked="1"/>
        <c:majorTickMark val="none"/>
        <c:minorTickMark val="none"/>
        <c:tickLblPos val="none"/>
        <c:crossAx val="80301440"/>
        <c:crosses val="autoZero"/>
        <c:auto val="1"/>
        <c:lblOffset val="100"/>
        <c:baseTimeUnit val="years"/>
      </c:dateAx>
      <c:valAx>
        <c:axId val="803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17.86</c:v>
                </c:pt>
                <c:pt idx="1">
                  <c:v>15.96</c:v>
                </c:pt>
                <c:pt idx="2">
                  <c:v>13.81</c:v>
                </c:pt>
                <c:pt idx="3">
                  <c:v>17.11</c:v>
                </c:pt>
                <c:pt idx="4">
                  <c:v>20.16</c:v>
                </c:pt>
              </c:numCache>
            </c:numRef>
          </c:val>
          <c:extLst xmlns:c16r2="http://schemas.microsoft.com/office/drawing/2015/06/chart">
            <c:ext xmlns:c16="http://schemas.microsoft.com/office/drawing/2014/chart" uri="{C3380CC4-5D6E-409C-BE32-E72D297353CC}">
              <c16:uniqueId val="{00000000-8E7A-480B-A05B-F88CAB3283F3}"/>
            </c:ext>
          </c:extLst>
        </c:ser>
        <c:dLbls>
          <c:showLegendKey val="0"/>
          <c:showVal val="0"/>
          <c:showCatName val="0"/>
          <c:showSerName val="0"/>
          <c:showPercent val="0"/>
          <c:showBubbleSize val="0"/>
        </c:dLbls>
        <c:gapWidth val="150"/>
        <c:axId val="80324480"/>
        <c:axId val="8033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8E7A-480B-A05B-F88CAB3283F3}"/>
            </c:ext>
          </c:extLst>
        </c:ser>
        <c:dLbls>
          <c:showLegendKey val="0"/>
          <c:showVal val="0"/>
          <c:showCatName val="0"/>
          <c:showSerName val="0"/>
          <c:showPercent val="0"/>
          <c:showBubbleSize val="0"/>
        </c:dLbls>
        <c:marker val="1"/>
        <c:smooth val="0"/>
        <c:axId val="80324480"/>
        <c:axId val="80334848"/>
      </c:lineChart>
      <c:dateAx>
        <c:axId val="80324480"/>
        <c:scaling>
          <c:orientation val="minMax"/>
        </c:scaling>
        <c:delete val="1"/>
        <c:axPos val="b"/>
        <c:numFmt formatCode="ge" sourceLinked="1"/>
        <c:majorTickMark val="none"/>
        <c:minorTickMark val="none"/>
        <c:tickLblPos val="none"/>
        <c:crossAx val="80334848"/>
        <c:crosses val="autoZero"/>
        <c:auto val="1"/>
        <c:lblOffset val="100"/>
        <c:baseTimeUnit val="years"/>
      </c:dateAx>
      <c:valAx>
        <c:axId val="803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85.77</c:v>
                </c:pt>
                <c:pt idx="1">
                  <c:v>91.85</c:v>
                </c:pt>
                <c:pt idx="2">
                  <c:v>102.2</c:v>
                </c:pt>
                <c:pt idx="3">
                  <c:v>82.56</c:v>
                </c:pt>
                <c:pt idx="4">
                  <c:v>61.9</c:v>
                </c:pt>
              </c:numCache>
            </c:numRef>
          </c:val>
          <c:extLst xmlns:c16r2="http://schemas.microsoft.com/office/drawing/2015/06/chart">
            <c:ext xmlns:c16="http://schemas.microsoft.com/office/drawing/2014/chart" uri="{C3380CC4-5D6E-409C-BE32-E72D297353CC}">
              <c16:uniqueId val="{00000000-95EF-4602-A1D9-0CCC6CF8B38A}"/>
            </c:ext>
          </c:extLst>
        </c:ser>
        <c:dLbls>
          <c:showLegendKey val="0"/>
          <c:showVal val="0"/>
          <c:showCatName val="0"/>
          <c:showSerName val="0"/>
          <c:showPercent val="0"/>
          <c:showBubbleSize val="0"/>
        </c:dLbls>
        <c:gapWidth val="150"/>
        <c:axId val="81479936"/>
        <c:axId val="8149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95EF-4602-A1D9-0CCC6CF8B38A}"/>
            </c:ext>
          </c:extLst>
        </c:ser>
        <c:dLbls>
          <c:showLegendKey val="0"/>
          <c:showVal val="0"/>
          <c:showCatName val="0"/>
          <c:showSerName val="0"/>
          <c:showPercent val="0"/>
          <c:showBubbleSize val="0"/>
        </c:dLbls>
        <c:marker val="1"/>
        <c:smooth val="0"/>
        <c:axId val="81479936"/>
        <c:axId val="81490304"/>
      </c:lineChart>
      <c:dateAx>
        <c:axId val="81479936"/>
        <c:scaling>
          <c:orientation val="minMax"/>
        </c:scaling>
        <c:delete val="1"/>
        <c:axPos val="b"/>
        <c:numFmt formatCode="ge" sourceLinked="1"/>
        <c:majorTickMark val="none"/>
        <c:minorTickMark val="none"/>
        <c:tickLblPos val="none"/>
        <c:crossAx val="81490304"/>
        <c:crosses val="autoZero"/>
        <c:auto val="1"/>
        <c:lblOffset val="100"/>
        <c:baseTimeUnit val="years"/>
      </c:dateAx>
      <c:valAx>
        <c:axId val="814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早川町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1091</v>
      </c>
      <c r="AM8" s="49"/>
      <c r="AN8" s="49"/>
      <c r="AO8" s="49"/>
      <c r="AP8" s="49"/>
      <c r="AQ8" s="49"/>
      <c r="AR8" s="49"/>
      <c r="AS8" s="49"/>
      <c r="AT8" s="44">
        <f>データ!T6</f>
        <v>369.96</v>
      </c>
      <c r="AU8" s="44"/>
      <c r="AV8" s="44"/>
      <c r="AW8" s="44"/>
      <c r="AX8" s="44"/>
      <c r="AY8" s="44"/>
      <c r="AZ8" s="44"/>
      <c r="BA8" s="44"/>
      <c r="BB8" s="44">
        <f>データ!U6</f>
        <v>2.95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5.19</v>
      </c>
      <c r="Q10" s="44"/>
      <c r="R10" s="44"/>
      <c r="S10" s="44"/>
      <c r="T10" s="44"/>
      <c r="U10" s="44"/>
      <c r="V10" s="44"/>
      <c r="W10" s="44">
        <f>データ!Q6</f>
        <v>100</v>
      </c>
      <c r="X10" s="44"/>
      <c r="Y10" s="44"/>
      <c r="Z10" s="44"/>
      <c r="AA10" s="44"/>
      <c r="AB10" s="44"/>
      <c r="AC10" s="44"/>
      <c r="AD10" s="49">
        <f>データ!R6</f>
        <v>4500</v>
      </c>
      <c r="AE10" s="49"/>
      <c r="AF10" s="49"/>
      <c r="AG10" s="49"/>
      <c r="AH10" s="49"/>
      <c r="AI10" s="49"/>
      <c r="AJ10" s="49"/>
      <c r="AK10" s="2"/>
      <c r="AL10" s="49">
        <f>データ!V6</f>
        <v>56</v>
      </c>
      <c r="AM10" s="49"/>
      <c r="AN10" s="49"/>
      <c r="AO10" s="49"/>
      <c r="AP10" s="49"/>
      <c r="AQ10" s="49"/>
      <c r="AR10" s="49"/>
      <c r="AS10" s="49"/>
      <c r="AT10" s="44">
        <f>データ!W6</f>
        <v>0.03</v>
      </c>
      <c r="AU10" s="44"/>
      <c r="AV10" s="44"/>
      <c r="AW10" s="44"/>
      <c r="AX10" s="44"/>
      <c r="AY10" s="44"/>
      <c r="AZ10" s="44"/>
      <c r="BA10" s="44"/>
      <c r="BB10" s="44">
        <f>データ!X6</f>
        <v>1866.67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57</v>
      </c>
      <c r="N86" s="25" t="s">
        <v>56</v>
      </c>
      <c r="O86" s="25" t="str">
        <f>データ!EO6</f>
        <v>【0.10】</v>
      </c>
    </row>
  </sheetData>
  <sheetProtection algorithmName="SHA-512" hashValue="W4DnVnSMOEXFVIiMjdU3hSPGRqdmk2wXv10bmgwn9PQcglY3Xp2Ydfhe52JCRw632IgAf5h+75I5dzUJ+kmg8w==" saltValue="2U0gnUeuRIaDzBBL+VrMZ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193640</v>
      </c>
      <c r="D6" s="32">
        <f t="shared" si="3"/>
        <v>47</v>
      </c>
      <c r="E6" s="32">
        <f t="shared" si="3"/>
        <v>17</v>
      </c>
      <c r="F6" s="32">
        <f t="shared" si="3"/>
        <v>4</v>
      </c>
      <c r="G6" s="32">
        <f t="shared" si="3"/>
        <v>0</v>
      </c>
      <c r="H6" s="32" t="str">
        <f t="shared" si="3"/>
        <v>山梨県　早川町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5.19</v>
      </c>
      <c r="Q6" s="33">
        <f t="shared" si="3"/>
        <v>100</v>
      </c>
      <c r="R6" s="33">
        <f t="shared" si="3"/>
        <v>4500</v>
      </c>
      <c r="S6" s="33">
        <f t="shared" si="3"/>
        <v>1091</v>
      </c>
      <c r="T6" s="33">
        <f t="shared" si="3"/>
        <v>369.96</v>
      </c>
      <c r="U6" s="33">
        <f t="shared" si="3"/>
        <v>2.95</v>
      </c>
      <c r="V6" s="33">
        <f t="shared" si="3"/>
        <v>56</v>
      </c>
      <c r="W6" s="33">
        <f t="shared" si="3"/>
        <v>0.03</v>
      </c>
      <c r="X6" s="33">
        <f t="shared" si="3"/>
        <v>1866.67</v>
      </c>
      <c r="Y6" s="34">
        <f>IF(Y7="",NA(),Y7)</f>
        <v>50.57</v>
      </c>
      <c r="Z6" s="34">
        <f t="shared" ref="Z6:AH6" si="4">IF(Z7="",NA(),Z7)</f>
        <v>50.42</v>
      </c>
      <c r="AA6" s="34">
        <f t="shared" si="4"/>
        <v>45.16</v>
      </c>
      <c r="AB6" s="34">
        <f t="shared" si="4"/>
        <v>42.75</v>
      </c>
      <c r="AC6" s="34">
        <f t="shared" si="4"/>
        <v>43.71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17.86</v>
      </c>
      <c r="BR6" s="34">
        <f t="shared" ref="BR6:BZ6" si="8">IF(BR7="",NA(),BR7)</f>
        <v>15.96</v>
      </c>
      <c r="BS6" s="34">
        <f t="shared" si="8"/>
        <v>13.81</v>
      </c>
      <c r="BT6" s="34">
        <f t="shared" si="8"/>
        <v>17.11</v>
      </c>
      <c r="BU6" s="34">
        <f t="shared" si="8"/>
        <v>20.16</v>
      </c>
      <c r="BV6" s="34">
        <f t="shared" si="8"/>
        <v>64.63</v>
      </c>
      <c r="BW6" s="34">
        <f t="shared" si="8"/>
        <v>66.56</v>
      </c>
      <c r="BX6" s="34">
        <f t="shared" si="8"/>
        <v>66.22</v>
      </c>
      <c r="BY6" s="34">
        <f t="shared" si="8"/>
        <v>69.87</v>
      </c>
      <c r="BZ6" s="34">
        <f t="shared" si="8"/>
        <v>74.3</v>
      </c>
      <c r="CA6" s="33" t="str">
        <f>IF(CA7="","",IF(CA7="-","【-】","【"&amp;SUBSTITUTE(TEXT(CA7,"#,##0.00"),"-","△")&amp;"】"))</f>
        <v>【75.58】</v>
      </c>
      <c r="CB6" s="34">
        <f>IF(CB7="",NA(),CB7)</f>
        <v>85.77</v>
      </c>
      <c r="CC6" s="34">
        <f t="shared" ref="CC6:CK6" si="9">IF(CC7="",NA(),CC7)</f>
        <v>91.85</v>
      </c>
      <c r="CD6" s="34">
        <f t="shared" si="9"/>
        <v>102.2</v>
      </c>
      <c r="CE6" s="34">
        <f t="shared" si="9"/>
        <v>82.56</v>
      </c>
      <c r="CF6" s="34">
        <f t="shared" si="9"/>
        <v>61.9</v>
      </c>
      <c r="CG6" s="34">
        <f t="shared" si="9"/>
        <v>245.75</v>
      </c>
      <c r="CH6" s="34">
        <f t="shared" si="9"/>
        <v>244.29</v>
      </c>
      <c r="CI6" s="34">
        <f t="shared" si="9"/>
        <v>246.72</v>
      </c>
      <c r="CJ6" s="34">
        <f t="shared" si="9"/>
        <v>234.96</v>
      </c>
      <c r="CK6" s="34">
        <f t="shared" si="9"/>
        <v>221.81</v>
      </c>
      <c r="CL6" s="33" t="str">
        <f>IF(CL7="","",IF(CL7="-","【-】","【"&amp;SUBSTITUTE(TEXT(CL7,"#,##0.00"),"-","△")&amp;"】"))</f>
        <v>【215.23】</v>
      </c>
      <c r="CM6" s="34">
        <f>IF(CM7="",NA(),CM7)</f>
        <v>93.91</v>
      </c>
      <c r="CN6" s="34">
        <f t="shared" ref="CN6:CV6" si="10">IF(CN7="",NA(),CN7)</f>
        <v>98.26</v>
      </c>
      <c r="CO6" s="34">
        <f t="shared" si="10"/>
        <v>99.13</v>
      </c>
      <c r="CP6" s="34">
        <f t="shared" si="10"/>
        <v>100</v>
      </c>
      <c r="CQ6" s="34">
        <f t="shared" si="10"/>
        <v>100</v>
      </c>
      <c r="CR6" s="34">
        <f t="shared" si="10"/>
        <v>43.65</v>
      </c>
      <c r="CS6" s="34">
        <f t="shared" si="10"/>
        <v>43.58</v>
      </c>
      <c r="CT6" s="34">
        <f t="shared" si="10"/>
        <v>41.35</v>
      </c>
      <c r="CU6" s="34">
        <f t="shared" si="10"/>
        <v>42.9</v>
      </c>
      <c r="CV6" s="34">
        <f t="shared" si="10"/>
        <v>43.36</v>
      </c>
      <c r="CW6" s="33" t="str">
        <f>IF(CW7="","",IF(CW7="-","【-】","【"&amp;SUBSTITUTE(TEXT(CW7,"#,##0.00"),"-","△")&amp;"】"))</f>
        <v>【42.66】</v>
      </c>
      <c r="CX6" s="34">
        <f>IF(CX7="",NA(),CX7)</f>
        <v>100</v>
      </c>
      <c r="CY6" s="34">
        <f t="shared" ref="CY6:DG6" si="11">IF(CY7="",NA(),CY7)</f>
        <v>100</v>
      </c>
      <c r="CZ6" s="34">
        <f t="shared" si="11"/>
        <v>100</v>
      </c>
      <c r="DA6" s="34">
        <f t="shared" si="11"/>
        <v>100</v>
      </c>
      <c r="DB6" s="34">
        <f t="shared" si="11"/>
        <v>100</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193640</v>
      </c>
      <c r="D7" s="36">
        <v>47</v>
      </c>
      <c r="E7" s="36">
        <v>17</v>
      </c>
      <c r="F7" s="36">
        <v>4</v>
      </c>
      <c r="G7" s="36">
        <v>0</v>
      </c>
      <c r="H7" s="36" t="s">
        <v>111</v>
      </c>
      <c r="I7" s="36" t="s">
        <v>112</v>
      </c>
      <c r="J7" s="36" t="s">
        <v>113</v>
      </c>
      <c r="K7" s="36" t="s">
        <v>114</v>
      </c>
      <c r="L7" s="36" t="s">
        <v>115</v>
      </c>
      <c r="M7" s="36" t="s">
        <v>116</v>
      </c>
      <c r="N7" s="37" t="s">
        <v>117</v>
      </c>
      <c r="O7" s="37" t="s">
        <v>118</v>
      </c>
      <c r="P7" s="37">
        <v>5.19</v>
      </c>
      <c r="Q7" s="37">
        <v>100</v>
      </c>
      <c r="R7" s="37">
        <v>4500</v>
      </c>
      <c r="S7" s="37">
        <v>1091</v>
      </c>
      <c r="T7" s="37">
        <v>369.96</v>
      </c>
      <c r="U7" s="37">
        <v>2.95</v>
      </c>
      <c r="V7" s="37">
        <v>56</v>
      </c>
      <c r="W7" s="37">
        <v>0.03</v>
      </c>
      <c r="X7" s="37">
        <v>1866.67</v>
      </c>
      <c r="Y7" s="37">
        <v>50.57</v>
      </c>
      <c r="Z7" s="37">
        <v>50.42</v>
      </c>
      <c r="AA7" s="37">
        <v>45.16</v>
      </c>
      <c r="AB7" s="37">
        <v>42.75</v>
      </c>
      <c r="AC7" s="37">
        <v>43.71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1569.13</v>
      </c>
      <c r="BL7" s="37">
        <v>1436</v>
      </c>
      <c r="BM7" s="37">
        <v>1434.89</v>
      </c>
      <c r="BN7" s="37">
        <v>1298.9100000000001</v>
      </c>
      <c r="BO7" s="37">
        <v>1243.71</v>
      </c>
      <c r="BP7" s="37">
        <v>1225.44</v>
      </c>
      <c r="BQ7" s="37">
        <v>17.86</v>
      </c>
      <c r="BR7" s="37">
        <v>15.96</v>
      </c>
      <c r="BS7" s="37">
        <v>13.81</v>
      </c>
      <c r="BT7" s="37">
        <v>17.11</v>
      </c>
      <c r="BU7" s="37">
        <v>20.16</v>
      </c>
      <c r="BV7" s="37">
        <v>64.63</v>
      </c>
      <c r="BW7" s="37">
        <v>66.56</v>
      </c>
      <c r="BX7" s="37">
        <v>66.22</v>
      </c>
      <c r="BY7" s="37">
        <v>69.87</v>
      </c>
      <c r="BZ7" s="37">
        <v>74.3</v>
      </c>
      <c r="CA7" s="37">
        <v>75.58</v>
      </c>
      <c r="CB7" s="37">
        <v>85.77</v>
      </c>
      <c r="CC7" s="37">
        <v>91.85</v>
      </c>
      <c r="CD7" s="37">
        <v>102.2</v>
      </c>
      <c r="CE7" s="37">
        <v>82.56</v>
      </c>
      <c r="CF7" s="37">
        <v>61.9</v>
      </c>
      <c r="CG7" s="37">
        <v>245.75</v>
      </c>
      <c r="CH7" s="37">
        <v>244.29</v>
      </c>
      <c r="CI7" s="37">
        <v>246.72</v>
      </c>
      <c r="CJ7" s="37">
        <v>234.96</v>
      </c>
      <c r="CK7" s="37">
        <v>221.81</v>
      </c>
      <c r="CL7" s="37">
        <v>215.23</v>
      </c>
      <c r="CM7" s="37">
        <v>93.91</v>
      </c>
      <c r="CN7" s="37">
        <v>98.26</v>
      </c>
      <c r="CO7" s="37">
        <v>99.13</v>
      </c>
      <c r="CP7" s="37">
        <v>100</v>
      </c>
      <c r="CQ7" s="37">
        <v>100</v>
      </c>
      <c r="CR7" s="37">
        <v>43.65</v>
      </c>
      <c r="CS7" s="37">
        <v>43.58</v>
      </c>
      <c r="CT7" s="37">
        <v>41.35</v>
      </c>
      <c r="CU7" s="37">
        <v>42.9</v>
      </c>
      <c r="CV7" s="37">
        <v>43.36</v>
      </c>
      <c r="CW7" s="37">
        <v>42.66</v>
      </c>
      <c r="CX7" s="37">
        <v>100</v>
      </c>
      <c r="CY7" s="37">
        <v>100</v>
      </c>
      <c r="CZ7" s="37">
        <v>100</v>
      </c>
      <c r="DA7" s="37">
        <v>100</v>
      </c>
      <c r="DB7" s="37">
        <v>100</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2018-12-03T09:14:06Z</dcterms:created>
  <dcterms:modified xsi:type="dcterms:W3CDTF">2019-02-05T08:03:20Z</dcterms:modified>
  <cp:category/>
</cp:coreProperties>
</file>