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80nPwdttULpk+6bGriAM8RT8VRd641FxsjmpXHwc+p5wDTGcuXmtNjud0SYJU0gG3iAqCRFPLhHyqlTKMFi7A==" workbookSaltValue="dt1gl6wk93aS6pH/ycPJD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<sst xmlns="http://schemas.openxmlformats.org/spreadsheetml/2006/main" count="244" uniqueCount="125">
  <si>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</si>
  <si>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</si>
  <si>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</si>
  <si>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</si>
  <si>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</si>
  <si>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</si>
  <si>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</si>
  <si>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</si>
  <si>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</si>
  <si>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</si>
  <si>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</si>
  <si>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</si>
  <si>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</si>
  <si>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</si>
  <si>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</si>
  <si>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</si>
  <si>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</si>
  <si>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</si>
  <si>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</si>
  <si>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</si>
  <si>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</si>
  <si>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</si>
  <si>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</si>
  <si>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</si>
  <si>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</si>
  <si>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</si>
  <si>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</si>
  <si>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</si>
  <si>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</si>
  <si>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</si>
  <si>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</si>
  <si>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</si>
  <si>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</si>
  <si>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</si>
  <si>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</si>
  <si>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</si>
  <si>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</si>
  <si>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</si>
  <si>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</si>
  <si>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</si>
  <si>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</si>
  <si>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</si>
  <si>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</si>
  <si>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</si>
  <si>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</si>
  <si>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</si>
  <si>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</si>
  <si>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</si>
  <si>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</si>
  <si>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</si>
  <si>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</si>
  <si>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</si>
  <si>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</si>
  <si>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</si>
  <si>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</si>
  <si>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</si>
  <si>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</si>
  <si>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</si>
  <si>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</si>
  <si>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</si>
  <si>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</si>
  <si>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</si>
  <si>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</si>
  <si>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</si>
  <si>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</si>
  <si>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</si>
  <si>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</si>
  <si>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</si>
  <si>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</si>
  <si>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</si>
  <si>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</si>
  <si>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</si>
  <si>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</si>
  <si>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</si>
  <si>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</si>
  <si>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</si>
  <si>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</si>
  <si>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</si>
  <si>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</si>
  <si>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</si>
  <si>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</si>
  <si>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</si>
  <si>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</si>
  <si>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</si>
  <si>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</si>
  <si>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</si>
  <si>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</si>
  <si>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</si>
  <si>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</si>
  <si>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</si>
  <si>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</si>
  <si>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</si>
  <si>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</si>
  <si>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</si>
  <si>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</si>
  <si>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</si>
  <si>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</si>
  <si>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</si>
  <si>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</si>
  <si>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</si>
  <si>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</si>
  <si>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</si>
  <si>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</si>
  <si>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</si>
  <si>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</si>
  <si>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</si>
  <si>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</si>
  <si>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</si>
  <si>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</si>
  <si>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</si>
  <si>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</si>
  <si>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</si>
  <si>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</si>
  <si>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</si>
  <si>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</si>
  <si>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</si>
  <si>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</si>
  <si>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</si>
  <si>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</si>
  <si>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</si>
  <si>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</si>
  <si>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</si>
  <si>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管渠改善率については、耐用年数未到来のため０％となっているが、機器の更新及び修繕の増加を見越しての修繕計画を設定していく必要がある。</t>
    <rPh sb="0" eb="2">
      <t>カンキョ</t>
    </rPh>
    <rPh sb="2" eb="4">
      <t>カイゼン</t>
    </rPh>
    <rPh sb="4" eb="5">
      <t>リツ</t>
    </rPh>
    <rPh sb="11" eb="12">
      <t>タイ</t>
    </rPh>
    <rPh sb="12" eb="13">
      <t>ヨウ</t>
    </rPh>
    <rPh sb="13" eb="15">
      <t>ネンスウ</t>
    </rPh>
    <rPh sb="15" eb="18">
      <t>ミトウライ</t>
    </rPh>
    <rPh sb="31" eb="33">
      <t>キキ</t>
    </rPh>
    <rPh sb="34" eb="36">
      <t>コウシン</t>
    </rPh>
    <rPh sb="36" eb="37">
      <t>オヨ</t>
    </rPh>
    <rPh sb="38" eb="40">
      <t>シュウゼン</t>
    </rPh>
    <rPh sb="41" eb="43">
      <t>ゾウカ</t>
    </rPh>
    <rPh sb="44" eb="46">
      <t>ミコ</t>
    </rPh>
    <rPh sb="49" eb="51">
      <t>シュウゼン</t>
    </rPh>
    <rPh sb="51" eb="53">
      <t>ケイカク</t>
    </rPh>
    <rPh sb="54" eb="56">
      <t>セッテイ</t>
    </rPh>
    <rPh sb="60" eb="62">
      <t>ヒツヨウ</t>
    </rPh>
    <phoneticPr fontId="4"/>
  </si>
  <si>
    <t>企業債残高対事業規模比率についてはH28年度より大きく減少しているが、類似団体や全国平均と比べ依然として高い水準であるため、引続き債務残高を考慮した事業を実施していくことが必要と考える。
経費回収率については、類似団体平均値に比べ低い状況にあるため、適正な料金改定が必要な状況となっている。
水洗化率については、人口減少の影響もあったが緩やかに上昇している。</t>
    <rPh sb="0" eb="2">
      <t>キギョウ</t>
    </rPh>
    <rPh sb="2" eb="3">
      <t>サイ</t>
    </rPh>
    <rPh sb="3" eb="5">
      <t>ザンダカ</t>
    </rPh>
    <rPh sb="5" eb="6">
      <t>タイ</t>
    </rPh>
    <rPh sb="6" eb="8">
      <t>ジギョウ</t>
    </rPh>
    <rPh sb="8" eb="10">
      <t>キボ</t>
    </rPh>
    <rPh sb="10" eb="12">
      <t>ヒリツ</t>
    </rPh>
    <rPh sb="20" eb="22">
      <t>ネンド</t>
    </rPh>
    <rPh sb="24" eb="25">
      <t>オオ</t>
    </rPh>
    <rPh sb="27" eb="29">
      <t>ゲンショウ</t>
    </rPh>
    <rPh sb="35" eb="37">
      <t>ルイジ</t>
    </rPh>
    <rPh sb="37" eb="39">
      <t>ダンタイ</t>
    </rPh>
    <rPh sb="40" eb="42">
      <t>ゼンコク</t>
    </rPh>
    <rPh sb="42" eb="44">
      <t>ヘイキン</t>
    </rPh>
    <rPh sb="45" eb="46">
      <t>クラ</t>
    </rPh>
    <rPh sb="47" eb="49">
      <t>イゼン</t>
    </rPh>
    <rPh sb="52" eb="53">
      <t>タカ</t>
    </rPh>
    <rPh sb="54" eb="56">
      <t>スイジュン</t>
    </rPh>
    <rPh sb="62" eb="64">
      <t>ヒキツヅ</t>
    </rPh>
    <rPh sb="65" eb="67">
      <t>サイム</t>
    </rPh>
    <rPh sb="67" eb="69">
      <t>ザンダカ</t>
    </rPh>
    <rPh sb="70" eb="72">
      <t>コウリョ</t>
    </rPh>
    <rPh sb="74" eb="76">
      <t>ジギョウ</t>
    </rPh>
    <rPh sb="77" eb="79">
      <t>ジッシ</t>
    </rPh>
    <rPh sb="86" eb="88">
      <t>ヒツヨウ</t>
    </rPh>
    <rPh sb="89" eb="90">
      <t>カンガ</t>
    </rPh>
    <rPh sb="94" eb="96">
      <t>ケイヒ</t>
    </rPh>
    <rPh sb="96" eb="99">
      <t>カイシュウリツ</t>
    </rPh>
    <rPh sb="105" eb="107">
      <t>ルイジ</t>
    </rPh>
    <rPh sb="107" eb="109">
      <t>ダンタイ</t>
    </rPh>
    <rPh sb="109" eb="111">
      <t>ヘイキン</t>
    </rPh>
    <rPh sb="111" eb="112">
      <t>チ</t>
    </rPh>
    <rPh sb="113" eb="114">
      <t>クラ</t>
    </rPh>
    <rPh sb="115" eb="116">
      <t>ヒク</t>
    </rPh>
    <rPh sb="117" eb="119">
      <t>ジョウキョウ</t>
    </rPh>
    <rPh sb="125" eb="127">
      <t>テキセイ</t>
    </rPh>
    <rPh sb="128" eb="130">
      <t>リョウキン</t>
    </rPh>
    <rPh sb="130" eb="132">
      <t>カイテイ</t>
    </rPh>
    <rPh sb="133" eb="135">
      <t>ヒツヨウ</t>
    </rPh>
    <rPh sb="136" eb="138">
      <t>ジョウキョウ</t>
    </rPh>
    <rPh sb="146" eb="149">
      <t>スイセンカ</t>
    </rPh>
    <rPh sb="149" eb="150">
      <t>リツ</t>
    </rPh>
    <rPh sb="156" eb="158">
      <t>ジンコウ</t>
    </rPh>
    <rPh sb="158" eb="160">
      <t>ゲンショウ</t>
    </rPh>
    <rPh sb="161" eb="163">
      <t>エイキョウ</t>
    </rPh>
    <rPh sb="168" eb="169">
      <t>ユル</t>
    </rPh>
    <rPh sb="172" eb="174">
      <t>ジョウショウ</t>
    </rPh>
    <phoneticPr fontId="4"/>
  </si>
  <si>
    <t>今後の更新及び修繕を考慮すると、現在の経費回収率では厳しい財政状況が予測されるため、適正な下水道料金改定が必要であると考える。</t>
    <rPh sb="0" eb="2">
      <t>コンゴ</t>
    </rPh>
    <rPh sb="3" eb="5">
      <t>コウシン</t>
    </rPh>
    <rPh sb="5" eb="6">
      <t>オヨ</t>
    </rPh>
    <rPh sb="7" eb="9">
      <t>シュウゼン</t>
    </rPh>
    <rPh sb="10" eb="12">
      <t>コウリョ</t>
    </rPh>
    <rPh sb="16" eb="18">
      <t>ゲンザイ</t>
    </rPh>
    <rPh sb="19" eb="21">
      <t>ケイヒ</t>
    </rPh>
    <rPh sb="21" eb="23">
      <t>カイシュウ</t>
    </rPh>
    <rPh sb="23" eb="24">
      <t>リツ</t>
    </rPh>
    <rPh sb="26" eb="27">
      <t>キビ</t>
    </rPh>
    <rPh sb="29" eb="31">
      <t>ザイセイ</t>
    </rPh>
    <rPh sb="31" eb="33">
      <t>ジョウキョウ</t>
    </rPh>
    <rPh sb="34" eb="36">
      <t>ヨソク</t>
    </rPh>
    <rPh sb="42" eb="44">
      <t>テキセイ</t>
    </rPh>
    <rPh sb="45" eb="48">
      <t>ゲスイドウ</t>
    </rPh>
    <rPh sb="48" eb="50">
      <t>リョウキン</t>
    </rPh>
    <rPh sb="50" eb="52">
      <t>カイテイ</t>
    </rPh>
    <rPh sb="53" eb="55">
      <t>ヒツヨウ</t>
    </rPh>
    <rPh sb="59" eb="6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</si>
</sst>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4E-40E9-8875-2C0BE3A9282F}"/>
            </c:ext>
          </c:extLst>
        </c:ser>
        <c:dLbls>
          <c:showLegendKey val="0"/>
          <c:showVal val="0"/>
          <c:showCatName val="0"/>
          <c:showSerName val="0"/>
          <c:showPercent val="0"/>
          <c:showBubbleSize val="0"/>
        </c:dLbls>
        <c:gapWidth val="150"/>
        <c:axId val="82000512"/>
        <c:axId val="820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3A4E-40E9-8875-2C0BE3A9282F}"/>
            </c:ext>
          </c:extLst>
        </c:ser>
        <c:dLbls>
          <c:showLegendKey val="0"/>
          <c:showVal val="0"/>
          <c:showCatName val="0"/>
          <c:showSerName val="0"/>
          <c:showPercent val="0"/>
          <c:showBubbleSize val="0"/>
        </c:dLbls>
        <c:marker val="1"/>
        <c:smooth val="0"/>
        <c:axId val="82000512"/>
        <c:axId val="82010880"/>
      </c:lineChart>
      <c:dateAx>
        <c:axId val="82000512"/>
        <c:scaling>
          <c:orientation val="minMax"/>
        </c:scaling>
        <c:delete val="1"/>
        <c:axPos val="b"/>
        <c:numFmt formatCode="ge" sourceLinked="1"/>
        <c:majorTickMark val="none"/>
        <c:minorTickMark val="none"/>
        <c:tickLblPos val="none"/>
        <c:crossAx val="82010880"/>
        <c:crosses val="autoZero"/>
        <c:auto val="1"/>
        <c:lblOffset val="100"/>
        <c:baseTimeUnit val="years"/>
      </c:dateAx>
      <c:valAx>
        <c:axId val="82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63.25</c:v>
                </c:pt>
              </c:numCache>
            </c:numRef>
          </c:val>
          <c:extLst xmlns:c16r2="http://schemas.microsoft.com/office/drawing/2015/06/chart">
            <c:ext xmlns:c16="http://schemas.microsoft.com/office/drawing/2014/chart" uri="{C3380CC4-5D6E-409C-BE32-E72D297353CC}">
              <c16:uniqueId val="{00000000-3072-4440-92C7-28DF41B66B0E}"/>
            </c:ext>
          </c:extLst>
        </c:ser>
        <c:dLbls>
          <c:showLegendKey val="0"/>
          <c:showVal val="0"/>
          <c:showCatName val="0"/>
          <c:showSerName val="0"/>
          <c:showPercent val="0"/>
          <c:showBubbleSize val="0"/>
        </c:dLbls>
        <c:gapWidth val="150"/>
        <c:axId val="45697664"/>
        <c:axId val="457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3072-4440-92C7-28DF41B66B0E}"/>
            </c:ext>
          </c:extLst>
        </c:ser>
        <c:dLbls>
          <c:showLegendKey val="0"/>
          <c:showVal val="0"/>
          <c:showCatName val="0"/>
          <c:showSerName val="0"/>
          <c:showPercent val="0"/>
          <c:showBubbleSize val="0"/>
        </c:dLbls>
        <c:marker val="1"/>
        <c:smooth val="0"/>
        <c:axId val="45697664"/>
        <c:axId val="45703936"/>
      </c:lineChart>
      <c:dateAx>
        <c:axId val="45697664"/>
        <c:scaling>
          <c:orientation val="minMax"/>
        </c:scaling>
        <c:delete val="1"/>
        <c:axPos val="b"/>
        <c:numFmt formatCode="ge" sourceLinked="1"/>
        <c:majorTickMark val="none"/>
        <c:minorTickMark val="none"/>
        <c:tickLblPos val="none"/>
        <c:crossAx val="45703936"/>
        <c:crosses val="autoZero"/>
        <c:auto val="1"/>
        <c:lblOffset val="100"/>
        <c:baseTimeUnit val="years"/>
      </c:dateAx>
      <c:valAx>
        <c:axId val="45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76.650000000000006</c:v>
                </c:pt>
                <c:pt idx="1">
                  <c:v>78.209999999999994</c:v>
                </c:pt>
                <c:pt idx="2">
                  <c:v>80.459999999999994</c:v>
                </c:pt>
                <c:pt idx="3">
                  <c:v>81.39</c:v>
                </c:pt>
                <c:pt idx="4">
                  <c:v>81.459999999999994</c:v>
                </c:pt>
              </c:numCache>
            </c:numRef>
          </c:val>
          <c:extLst xmlns:c16r2="http://schemas.microsoft.com/office/drawing/2015/06/chart">
            <c:ext xmlns:c16="http://schemas.microsoft.com/office/drawing/2014/chart" uri="{C3380CC4-5D6E-409C-BE32-E72D297353CC}">
              <c16:uniqueId val="{00000000-9C9C-4A94-BC64-EB63967669E7}"/>
            </c:ext>
          </c:extLst>
        </c:ser>
        <c:dLbls>
          <c:showLegendKey val="0"/>
          <c:showVal val="0"/>
          <c:showCatName val="0"/>
          <c:showSerName val="0"/>
          <c:showPercent val="0"/>
          <c:showBubbleSize val="0"/>
        </c:dLbls>
        <c:gapWidth val="150"/>
        <c:axId val="45755392"/>
        <c:axId val="457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9C9C-4A94-BC64-EB63967669E7}"/>
            </c:ext>
          </c:extLst>
        </c:ser>
        <c:dLbls>
          <c:showLegendKey val="0"/>
          <c:showVal val="0"/>
          <c:showCatName val="0"/>
          <c:showSerName val="0"/>
          <c:showPercent val="0"/>
          <c:showBubbleSize val="0"/>
        </c:dLbls>
        <c:marker val="1"/>
        <c:smooth val="0"/>
        <c:axId val="45755392"/>
        <c:axId val="45761664"/>
      </c:lineChart>
      <c:dateAx>
        <c:axId val="45755392"/>
        <c:scaling>
          <c:orientation val="minMax"/>
        </c:scaling>
        <c:delete val="1"/>
        <c:axPos val="b"/>
        <c:numFmt formatCode="ge" sourceLinked="1"/>
        <c:majorTickMark val="none"/>
        <c:minorTickMark val="none"/>
        <c:tickLblPos val="none"/>
        <c:crossAx val="45761664"/>
        <c:crosses val="autoZero"/>
        <c:auto val="1"/>
        <c:lblOffset val="100"/>
        <c:baseTimeUnit val="years"/>
      </c:dateAx>
      <c:valAx>
        <c:axId val="457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59.2</c:v>
                </c:pt>
                <c:pt idx="1">
                  <c:v>61.66</c:v>
                </c:pt>
                <c:pt idx="2">
                  <c:v>61.93</c:v>
                </c:pt>
                <c:pt idx="3">
                  <c:v>59.29</c:v>
                </c:pt>
                <c:pt idx="4">
                  <c:v>60.21</c:v>
                </c:pt>
              </c:numCache>
            </c:numRef>
          </c:val>
          <c:extLst xmlns:c16r2="http://schemas.microsoft.com/office/drawing/2015/06/chart">
            <c:ext xmlns:c16="http://schemas.microsoft.com/office/drawing/2014/chart" uri="{C3380CC4-5D6E-409C-BE32-E72D297353CC}">
              <c16:uniqueId val="{00000000-7DAA-420E-857B-CDA71128DC2F}"/>
            </c:ext>
          </c:extLst>
        </c:ser>
        <c:dLbls>
          <c:showLegendKey val="0"/>
          <c:showVal val="0"/>
          <c:showCatName val="0"/>
          <c:showSerName val="0"/>
          <c:showPercent val="0"/>
          <c:showBubbleSize val="0"/>
        </c:dLbls>
        <c:gapWidth val="150"/>
        <c:axId val="82037760"/>
        <c:axId val="820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AA-420E-857B-CDA71128DC2F}"/>
            </c:ext>
          </c:extLst>
        </c:ser>
        <c:dLbls>
          <c:showLegendKey val="0"/>
          <c:showVal val="0"/>
          <c:showCatName val="0"/>
          <c:showSerName val="0"/>
          <c:showPercent val="0"/>
          <c:showBubbleSize val="0"/>
        </c:dLbls>
        <c:marker val="1"/>
        <c:smooth val="0"/>
        <c:axId val="82037760"/>
        <c:axId val="82039936"/>
      </c:lineChart>
      <c:dateAx>
        <c:axId val="82037760"/>
        <c:scaling>
          <c:orientation val="minMax"/>
        </c:scaling>
        <c:delete val="1"/>
        <c:axPos val="b"/>
        <c:numFmt formatCode="ge" sourceLinked="1"/>
        <c:majorTickMark val="none"/>
        <c:minorTickMark val="none"/>
        <c:tickLblPos val="none"/>
        <c:crossAx val="82039936"/>
        <c:crosses val="autoZero"/>
        <c:auto val="1"/>
        <c:lblOffset val="100"/>
        <c:baseTimeUnit val="years"/>
      </c:dateAx>
      <c:valAx>
        <c:axId val="820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5B-4935-89B7-D149A929368C}"/>
            </c:ext>
          </c:extLst>
        </c:ser>
        <c:dLbls>
          <c:showLegendKey val="0"/>
          <c:showVal val="0"/>
          <c:showCatName val="0"/>
          <c:showSerName val="0"/>
          <c:showPercent val="0"/>
          <c:showBubbleSize val="0"/>
        </c:dLbls>
        <c:gapWidth val="150"/>
        <c:axId val="84303232"/>
        <c:axId val="843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5B-4935-89B7-D149A929368C}"/>
            </c:ext>
          </c:extLst>
        </c:ser>
        <c:dLbls>
          <c:showLegendKey val="0"/>
          <c:showVal val="0"/>
          <c:showCatName val="0"/>
          <c:showSerName val="0"/>
          <c:showPercent val="0"/>
          <c:showBubbleSize val="0"/>
        </c:dLbls>
        <c:marker val="1"/>
        <c:smooth val="0"/>
        <c:axId val="84303232"/>
        <c:axId val="84325888"/>
      </c:lineChart>
      <c:dateAx>
        <c:axId val="84303232"/>
        <c:scaling>
          <c:orientation val="minMax"/>
        </c:scaling>
        <c:delete val="1"/>
        <c:axPos val="b"/>
        <c:numFmt formatCode="ge" sourceLinked="1"/>
        <c:majorTickMark val="none"/>
        <c:minorTickMark val="none"/>
        <c:tickLblPos val="none"/>
        <c:crossAx val="84325888"/>
        <c:crosses val="autoZero"/>
        <c:auto val="1"/>
        <c:lblOffset val="100"/>
        <c:baseTimeUnit val="years"/>
      </c:dateAx>
      <c:valAx>
        <c:axId val="843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CF-4017-8DDE-6B96C060E66B}"/>
            </c:ext>
          </c:extLst>
        </c:ser>
        <c:dLbls>
          <c:showLegendKey val="0"/>
          <c:showVal val="0"/>
          <c:showCatName val="0"/>
          <c:showSerName val="0"/>
          <c:showPercent val="0"/>
          <c:showBubbleSize val="0"/>
        </c:dLbls>
        <c:gapWidth val="150"/>
        <c:axId val="90988544"/>
        <c:axId val="909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CF-4017-8DDE-6B96C060E66B}"/>
            </c:ext>
          </c:extLst>
        </c:ser>
        <c:dLbls>
          <c:showLegendKey val="0"/>
          <c:showVal val="0"/>
          <c:showCatName val="0"/>
          <c:showSerName val="0"/>
          <c:showPercent val="0"/>
          <c:showBubbleSize val="0"/>
        </c:dLbls>
        <c:marker val="1"/>
        <c:smooth val="0"/>
        <c:axId val="90988544"/>
        <c:axId val="90990464"/>
      </c:lineChart>
      <c:dateAx>
        <c:axId val="90988544"/>
        <c:scaling>
          <c:orientation val="minMax"/>
        </c:scaling>
        <c:delete val="1"/>
        <c:axPos val="b"/>
        <c:numFmt formatCode="ge" sourceLinked="1"/>
        <c:majorTickMark val="none"/>
        <c:minorTickMark val="none"/>
        <c:tickLblPos val="none"/>
        <c:crossAx val="90990464"/>
        <c:crosses val="autoZero"/>
        <c:auto val="1"/>
        <c:lblOffset val="100"/>
        <c:baseTimeUnit val="years"/>
      </c:dateAx>
      <c:valAx>
        <c:axId val="909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FF-4A87-9D04-7C8F4325298F}"/>
            </c:ext>
          </c:extLst>
        </c:ser>
        <c:dLbls>
          <c:showLegendKey val="0"/>
          <c:showVal val="0"/>
          <c:showCatName val="0"/>
          <c:showSerName val="0"/>
          <c:showPercent val="0"/>
          <c:showBubbleSize val="0"/>
        </c:dLbls>
        <c:gapWidth val="150"/>
        <c:axId val="91031808"/>
        <c:axId val="910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FF-4A87-9D04-7C8F4325298F}"/>
            </c:ext>
          </c:extLst>
        </c:ser>
        <c:dLbls>
          <c:showLegendKey val="0"/>
          <c:showVal val="0"/>
          <c:showCatName val="0"/>
          <c:showSerName val="0"/>
          <c:showPercent val="0"/>
          <c:showBubbleSize val="0"/>
        </c:dLbls>
        <c:marker val="1"/>
        <c:smooth val="0"/>
        <c:axId val="91031808"/>
        <c:axId val="91038080"/>
      </c:lineChart>
      <c:dateAx>
        <c:axId val="91031808"/>
        <c:scaling>
          <c:orientation val="minMax"/>
        </c:scaling>
        <c:delete val="1"/>
        <c:axPos val="b"/>
        <c:numFmt formatCode="ge" sourceLinked="1"/>
        <c:majorTickMark val="none"/>
        <c:minorTickMark val="none"/>
        <c:tickLblPos val="none"/>
        <c:crossAx val="91038080"/>
        <c:crosses val="autoZero"/>
        <c:auto val="1"/>
        <c:lblOffset val="100"/>
        <c:baseTimeUnit val="years"/>
      </c:dateAx>
      <c:valAx>
        <c:axId val="91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31-4060-AAAA-2F1B2B9F8EAE}"/>
            </c:ext>
          </c:extLst>
        </c:ser>
        <c:dLbls>
          <c:showLegendKey val="0"/>
          <c:showVal val="0"/>
          <c:showCatName val="0"/>
          <c:showSerName val="0"/>
          <c:showPercent val="0"/>
          <c:showBubbleSize val="0"/>
        </c:dLbls>
        <c:gapWidth val="150"/>
        <c:axId val="91065344"/>
        <c:axId val="910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31-4060-AAAA-2F1B2B9F8EAE}"/>
            </c:ext>
          </c:extLst>
        </c:ser>
        <c:dLbls>
          <c:showLegendKey val="0"/>
          <c:showVal val="0"/>
          <c:showCatName val="0"/>
          <c:showSerName val="0"/>
          <c:showPercent val="0"/>
          <c:showBubbleSize val="0"/>
        </c:dLbls>
        <c:marker val="1"/>
        <c:smooth val="0"/>
        <c:axId val="91065344"/>
        <c:axId val="91067520"/>
      </c:lineChart>
      <c:dateAx>
        <c:axId val="91065344"/>
        <c:scaling>
          <c:orientation val="minMax"/>
        </c:scaling>
        <c:delete val="1"/>
        <c:axPos val="b"/>
        <c:numFmt formatCode="ge" sourceLinked="1"/>
        <c:majorTickMark val="none"/>
        <c:minorTickMark val="none"/>
        <c:tickLblPos val="none"/>
        <c:crossAx val="91067520"/>
        <c:crosses val="autoZero"/>
        <c:auto val="1"/>
        <c:lblOffset val="100"/>
        <c:baseTimeUnit val="years"/>
      </c:dateAx>
      <c:valAx>
        <c:axId val="910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3172.13</c:v>
                </c:pt>
                <c:pt idx="1">
                  <c:v>2815.2</c:v>
                </c:pt>
                <c:pt idx="2">
                  <c:v>2948.45</c:v>
                </c:pt>
                <c:pt idx="3">
                  <c:v>2974.84</c:v>
                </c:pt>
                <c:pt idx="4">
                  <c:v>2497.46</c:v>
                </c:pt>
              </c:numCache>
            </c:numRef>
          </c:val>
          <c:extLst xmlns:c16r2="http://schemas.microsoft.com/office/drawing/2015/06/chart">
            <c:ext xmlns:c16="http://schemas.microsoft.com/office/drawing/2014/chart" uri="{C3380CC4-5D6E-409C-BE32-E72D297353CC}">
              <c16:uniqueId val="{00000000-CF1B-4E20-B953-4847954B2561}"/>
            </c:ext>
          </c:extLst>
        </c:ser>
        <c:dLbls>
          <c:showLegendKey val="0"/>
          <c:showVal val="0"/>
          <c:showCatName val="0"/>
          <c:showSerName val="0"/>
          <c:showPercent val="0"/>
          <c:showBubbleSize val="0"/>
        </c:dLbls>
        <c:gapWidth val="150"/>
        <c:axId val="45882752"/>
        <c:axId val="4588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CF1B-4E20-B953-4847954B2561}"/>
            </c:ext>
          </c:extLst>
        </c:ser>
        <c:dLbls>
          <c:showLegendKey val="0"/>
          <c:showVal val="0"/>
          <c:showCatName val="0"/>
          <c:showSerName val="0"/>
          <c:showPercent val="0"/>
          <c:showBubbleSize val="0"/>
        </c:dLbls>
        <c:marker val="1"/>
        <c:smooth val="0"/>
        <c:axId val="45882752"/>
        <c:axId val="45889024"/>
      </c:lineChart>
      <c:dateAx>
        <c:axId val="45882752"/>
        <c:scaling>
          <c:orientation val="minMax"/>
        </c:scaling>
        <c:delete val="1"/>
        <c:axPos val="b"/>
        <c:numFmt formatCode="ge" sourceLinked="1"/>
        <c:majorTickMark val="none"/>
        <c:minorTickMark val="none"/>
        <c:tickLblPos val="none"/>
        <c:crossAx val="45889024"/>
        <c:crosses val="autoZero"/>
        <c:auto val="1"/>
        <c:lblOffset val="100"/>
        <c:baseTimeUnit val="years"/>
      </c:dateAx>
      <c:valAx>
        <c:axId val="45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42.99</c:v>
                </c:pt>
                <c:pt idx="1">
                  <c:v>46.09</c:v>
                </c:pt>
                <c:pt idx="2">
                  <c:v>44.07</c:v>
                </c:pt>
                <c:pt idx="3">
                  <c:v>43.88</c:v>
                </c:pt>
                <c:pt idx="4">
                  <c:v>43.48</c:v>
                </c:pt>
              </c:numCache>
            </c:numRef>
          </c:val>
          <c:extLst xmlns:c16r2="http://schemas.microsoft.com/office/drawing/2015/06/chart">
            <c:ext xmlns:c16="http://schemas.microsoft.com/office/drawing/2014/chart" uri="{C3380CC4-5D6E-409C-BE32-E72D297353CC}">
              <c16:uniqueId val="{00000000-EC13-40AC-9BF3-7DA8600CABEE}"/>
            </c:ext>
          </c:extLst>
        </c:ser>
        <c:dLbls>
          <c:showLegendKey val="0"/>
          <c:showVal val="0"/>
          <c:showCatName val="0"/>
          <c:showSerName val="0"/>
          <c:showPercent val="0"/>
          <c:showBubbleSize val="0"/>
        </c:dLbls>
        <c:gapWidth val="150"/>
        <c:axId val="45897984"/>
        <c:axId val="459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EC13-40AC-9BF3-7DA8600CABEE}"/>
            </c:ext>
          </c:extLst>
        </c:ser>
        <c:dLbls>
          <c:showLegendKey val="0"/>
          <c:showVal val="0"/>
          <c:showCatName val="0"/>
          <c:showSerName val="0"/>
          <c:showPercent val="0"/>
          <c:showBubbleSize val="0"/>
        </c:dLbls>
        <c:marker val="1"/>
        <c:smooth val="0"/>
        <c:axId val="45897984"/>
        <c:axId val="45924736"/>
      </c:lineChart>
      <c:dateAx>
        <c:axId val="45897984"/>
        <c:scaling>
          <c:orientation val="minMax"/>
        </c:scaling>
        <c:delete val="1"/>
        <c:axPos val="b"/>
        <c:numFmt formatCode="ge" sourceLinked="1"/>
        <c:majorTickMark val="none"/>
        <c:minorTickMark val="none"/>
        <c:tickLblPos val="none"/>
        <c:crossAx val="45924736"/>
        <c:crosses val="autoZero"/>
        <c:auto val="1"/>
        <c:lblOffset val="100"/>
        <c:baseTimeUnit val="years"/>
      </c:dateAx>
      <c:valAx>
        <c:axId val="459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251.02</c:v>
                </c:pt>
                <c:pt idx="1">
                  <c:v>238.02</c:v>
                </c:pt>
                <c:pt idx="2">
                  <c:v>241.83</c:v>
                </c:pt>
                <c:pt idx="3">
                  <c:v>243.4</c:v>
                </c:pt>
                <c:pt idx="4">
                  <c:v>245.76</c:v>
                </c:pt>
              </c:numCache>
            </c:numRef>
          </c:val>
          <c:extLst xmlns:c16r2="http://schemas.microsoft.com/office/drawing/2015/06/chart">
            <c:ext xmlns:c16="http://schemas.microsoft.com/office/drawing/2014/chart" uri="{C3380CC4-5D6E-409C-BE32-E72D297353CC}">
              <c16:uniqueId val="{00000000-0620-48C5-8860-DDCC058FE96D}"/>
            </c:ext>
          </c:extLst>
        </c:ser>
        <c:dLbls>
          <c:showLegendKey val="0"/>
          <c:showVal val="0"/>
          <c:showCatName val="0"/>
          <c:showSerName val="0"/>
          <c:showPercent val="0"/>
          <c:showBubbleSize val="0"/>
        </c:dLbls>
        <c:gapWidth val="150"/>
        <c:axId val="81914496"/>
        <c:axId val="819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0620-48C5-8860-DDCC058FE96D}"/>
            </c:ext>
          </c:extLst>
        </c:ser>
        <c:dLbls>
          <c:showLegendKey val="0"/>
          <c:showVal val="0"/>
          <c:showCatName val="0"/>
          <c:showSerName val="0"/>
          <c:showPercent val="0"/>
          <c:showBubbleSize val="0"/>
        </c:dLbls>
        <c:marker val="1"/>
        <c:smooth val="0"/>
        <c:axId val="81914496"/>
        <c:axId val="81924864"/>
      </c:lineChart>
      <c:dateAx>
        <c:axId val="81914496"/>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市川三郷町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16099</v>
      </c>
      <c r="AM8" s="49"/>
      <c r="AN8" s="49"/>
      <c r="AO8" s="49"/>
      <c r="AP8" s="49"/>
      <c r="AQ8" s="49"/>
      <c r="AR8" s="49"/>
      <c r="AS8" s="49"/>
      <c r="AT8" s="44">
        <f>データ!T6</f>
        <v>75.180000000000007</v>
      </c>
      <c r="AU8" s="44"/>
      <c r="AV8" s="44"/>
      <c r="AW8" s="44"/>
      <c r="AX8" s="44"/>
      <c r="AY8" s="44"/>
      <c r="AZ8" s="44"/>
      <c r="BA8" s="44"/>
      <c r="BB8" s="44">
        <f>データ!U6</f>
        <v>214.14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68.39</v>
      </c>
      <c r="Q10" s="44"/>
      <c r="R10" s="44"/>
      <c r="S10" s="44"/>
      <c r="T10" s="44"/>
      <c r="U10" s="44"/>
      <c r="V10" s="44"/>
      <c r="W10" s="44">
        <f>データ!Q6</f>
        <v>102.39</v>
      </c>
      <c r="X10" s="44"/>
      <c r="Y10" s="44"/>
      <c r="Z10" s="44"/>
      <c r="AA10" s="44"/>
      <c r="AB10" s="44"/>
      <c r="AC10" s="44"/>
      <c r="AD10" s="49">
        <f>データ!R6</f>
        <v>1840</v>
      </c>
      <c r="AE10" s="49"/>
      <c r="AF10" s="49"/>
      <c r="AG10" s="49"/>
      <c r="AH10" s="49"/>
      <c r="AI10" s="49"/>
      <c r="AJ10" s="49"/>
      <c r="AK10" s="2"/>
      <c r="AL10" s="49">
        <f>データ!V6</f>
        <v>10962</v>
      </c>
      <c r="AM10" s="49"/>
      <c r="AN10" s="49"/>
      <c r="AO10" s="49"/>
      <c r="AP10" s="49"/>
      <c r="AQ10" s="49"/>
      <c r="AR10" s="49"/>
      <c r="AS10" s="49"/>
      <c r="AT10" s="44">
        <f>データ!W6</f>
        <v>4.1500000000000004</v>
      </c>
      <c r="AU10" s="44"/>
      <c r="AV10" s="44"/>
      <c r="AW10" s="44"/>
      <c r="AX10" s="44"/>
      <c r="AY10" s="44"/>
      <c r="AZ10" s="44"/>
      <c r="BA10" s="44"/>
      <c r="BB10" s="44">
        <f>データ!X6</f>
        <v>2641.45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oCHdObm9gJLY3YXdizIn55sUKODCgNffiiJhrEgyphh6TLwKlALygnnhim0XCZRbS7vVZjtUJTU6KCr5w7DgyQ==" saltValue="AH9zm+yleOIBO8EY6muZL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193461</v>
      </c>
      <c r="D6" s="32">
        <f t="shared" si="3"/>
        <v>47</v>
      </c>
      <c r="E6" s="32">
        <f t="shared" si="3"/>
        <v>17</v>
      </c>
      <c r="F6" s="32">
        <f t="shared" si="3"/>
        <v>1</v>
      </c>
      <c r="G6" s="32">
        <f t="shared" si="3"/>
        <v>0</v>
      </c>
      <c r="H6" s="32" t="str">
        <f t="shared" si="3"/>
        <v>山梨県　市川三郷町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68.39</v>
      </c>
      <c r="Q6" s="33">
        <f t="shared" si="3"/>
        <v>102.39</v>
      </c>
      <c r="R6" s="33">
        <f t="shared" si="3"/>
        <v>1840</v>
      </c>
      <c r="S6" s="33">
        <f t="shared" si="3"/>
        <v>16099</v>
      </c>
      <c r="T6" s="33">
        <f t="shared" si="3"/>
        <v>75.180000000000007</v>
      </c>
      <c r="U6" s="33">
        <f t="shared" si="3"/>
        <v>214.14</v>
      </c>
      <c r="V6" s="33">
        <f t="shared" si="3"/>
        <v>10962</v>
      </c>
      <c r="W6" s="33">
        <f t="shared" si="3"/>
        <v>4.1500000000000004</v>
      </c>
      <c r="X6" s="33">
        <f t="shared" si="3"/>
        <v>2641.45</v>
      </c>
      <c r="Y6" s="34">
        <f>IF(Y7="",NA(),Y7)</f>
        <v>59.2</v>
      </c>
      <c r="Z6" s="34">
        <f t="shared" ref="Z6:AH6" si="4">IF(Z7="",NA(),Z7)</f>
        <v>61.66</v>
      </c>
      <c r="AA6" s="34">
        <f t="shared" si="4"/>
        <v>61.93</v>
      </c>
      <c r="AB6" s="34">
        <f t="shared" si="4"/>
        <v>59.29</v>
      </c>
      <c r="AC6" s="34">
        <f t="shared" si="4"/>
        <v>60.21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3172.13</v>
      </c>
      <c r="BG6" s="34">
        <f t="shared" ref="BG6:BO6" si="7">IF(BG7="",NA(),BG7)</f>
        <v>2815.2</v>
      </c>
      <c r="BH6" s="34">
        <f t="shared" si="7"/>
        <v>2948.45</v>
      </c>
      <c r="BI6" s="34">
        <f t="shared" si="7"/>
        <v>2974.84</v>
      </c>
      <c r="BJ6" s="34">
        <f t="shared" si="7"/>
        <v>2497.46</v>
      </c>
      <c r="BK6" s="34">
        <f t="shared" si="7"/>
        <v>1209.95</v>
      </c>
      <c r="BL6" s="34">
        <f t="shared" si="7"/>
        <v>1136.5</v>
      </c>
      <c r="BM6" s="34">
        <f t="shared" si="7"/>
        <v>1118.56</v>
      </c>
      <c r="BN6" s="34">
        <f t="shared" si="7"/>
        <v>1111.31</v>
      </c>
      <c r="BO6" s="34">
        <f t="shared" si="7"/>
        <v>966.33</v>
      </c>
      <c r="BP6" s="33" t="str">
        <f>IF(BP7="","",IF(BP7="-","【-】","【"&amp;SUBSTITUTE(TEXT(BP7,"#,##0.00"),"-","△")&amp;"】"))</f>
        <v>【707.33】</v>
      </c>
      <c r="BQ6" s="34">
        <f>IF(BQ7="",NA(),BQ7)</f>
        <v>42.99</v>
      </c>
      <c r="BR6" s="34">
        <f t="shared" ref="BR6:BZ6" si="8">IF(BR7="",NA(),BR7)</f>
        <v>46.09</v>
      </c>
      <c r="BS6" s="34">
        <f t="shared" si="8"/>
        <v>44.07</v>
      </c>
      <c r="BT6" s="34">
        <f t="shared" si="8"/>
        <v>43.88</v>
      </c>
      <c r="BU6" s="34">
        <f t="shared" si="8"/>
        <v>43.48</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251.02</v>
      </c>
      <c r="CC6" s="34">
        <f t="shared" ref="CC6:CK6" si="9">IF(CC7="",NA(),CC7)</f>
        <v>238.02</v>
      </c>
      <c r="CD6" s="34">
        <f t="shared" si="9"/>
        <v>241.83</v>
      </c>
      <c r="CE6" s="34">
        <f t="shared" si="9"/>
        <v>243.4</v>
      </c>
      <c r="CF6" s="34">
        <f t="shared" si="9"/>
        <v>245.76</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f t="shared" si="10"/>
        <v>63.25</v>
      </c>
      <c r="CR6" s="34">
        <f t="shared" si="10"/>
        <v>55.81</v>
      </c>
      <c r="CS6" s="34">
        <f t="shared" si="10"/>
        <v>54.44</v>
      </c>
      <c r="CT6" s="34">
        <f t="shared" si="10"/>
        <v>54.67</v>
      </c>
      <c r="CU6" s="34">
        <f t="shared" si="10"/>
        <v>53.51</v>
      </c>
      <c r="CV6" s="34">
        <f t="shared" si="10"/>
        <v>53.5</v>
      </c>
      <c r="CW6" s="33" t="str">
        <f>IF(CW7="","",IF(CW7="-","【-】","【"&amp;SUBSTITUTE(TEXT(CW7,"#,##0.00"),"-","△")&amp;"】"))</f>
        <v>【60.13】</v>
      </c>
      <c r="CX6" s="34">
        <f>IF(CX7="",NA(),CX7)</f>
        <v>76.650000000000006</v>
      </c>
      <c r="CY6" s="34">
        <f t="shared" ref="CY6:DG6" si="11">IF(CY7="",NA(),CY7)</f>
        <v>78.209999999999994</v>
      </c>
      <c r="CZ6" s="34">
        <f t="shared" si="11"/>
        <v>80.459999999999994</v>
      </c>
      <c r="DA6" s="34">
        <f t="shared" si="11"/>
        <v>81.39</v>
      </c>
      <c r="DB6" s="34">
        <f t="shared" si="11"/>
        <v>81.459999999999994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193461</v>
      </c>
      <c r="D7" s="36">
        <v>47</v>
      </c>
      <c r="E7" s="36">
        <v>17</v>
      </c>
      <c r="F7" s="36">
        <v>1</v>
      </c>
      <c r="G7" s="36">
        <v>0</v>
      </c>
      <c r="H7" s="36" t="s">
        <v>109</v>
      </c>
      <c r="I7" s="36" t="s">
        <v>110</v>
      </c>
      <c r="J7" s="36" t="s">
        <v>111</v>
      </c>
      <c r="K7" s="36" t="s">
        <v>112</v>
      </c>
      <c r="L7" s="36" t="s">
        <v>113</v>
      </c>
      <c r="M7" s="36" t="s">
        <v>114</v>
      </c>
      <c r="N7" s="37" t="s">
        <v>115</v>
      </c>
      <c r="O7" s="37" t="s">
        <v>116</v>
      </c>
      <c r="P7" s="37">
        <v>68.39</v>
      </c>
      <c r="Q7" s="37">
        <v>102.39</v>
      </c>
      <c r="R7" s="37">
        <v>1840</v>
      </c>
      <c r="S7" s="37">
        <v>16099</v>
      </c>
      <c r="T7" s="37">
        <v>75.180000000000007</v>
      </c>
      <c r="U7" s="37">
        <v>214.14</v>
      </c>
      <c r="V7" s="37">
        <v>10962</v>
      </c>
      <c r="W7" s="37">
        <v>4.1500000000000004</v>
      </c>
      <c r="X7" s="37">
        <v>2641.45</v>
      </c>
      <c r="Y7" s="37">
        <v>59.2</v>
      </c>
      <c r="Z7" s="37">
        <v>61.66</v>
      </c>
      <c r="AA7" s="37">
        <v>61.93</v>
      </c>
      <c r="AB7" s="37">
        <v>59.29</v>
      </c>
      <c r="AC7" s="37">
        <v>60.21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3172.13</v>
      </c>
      <c r="BG7" s="37">
        <v>2815.2</v>
      </c>
      <c r="BH7" s="37">
        <v>2948.45</v>
      </c>
      <c r="BI7" s="37">
        <v>2974.84</v>
      </c>
      <c r="BJ7" s="37">
        <v>2497.46</v>
      </c>
      <c r="BK7" s="37">
        <v>1209.95</v>
      </c>
      <c r="BL7" s="37">
        <v>1136.5</v>
      </c>
      <c r="BM7" s="37">
        <v>1118.56</v>
      </c>
      <c r="BN7" s="37">
        <v>1111.31</v>
      </c>
      <c r="BO7" s="37">
        <v>966.33</v>
      </c>
      <c r="BP7" s="37">
        <v>707.33</v>
      </c>
      <c r="BQ7" s="37">
        <v>42.99</v>
      </c>
      <c r="BR7" s="37">
        <v>46.09</v>
      </c>
      <c r="BS7" s="37">
        <v>44.07</v>
      </c>
      <c r="BT7" s="37">
        <v>43.88</v>
      </c>
      <c r="BU7" s="37">
        <v>43.48</v>
      </c>
      <c r="BV7" s="37">
        <v>69.48</v>
      </c>
      <c r="BW7" s="37">
        <v>71.650000000000006</v>
      </c>
      <c r="BX7" s="37">
        <v>72.33</v>
      </c>
      <c r="BY7" s="37">
        <v>75.540000000000006</v>
      </c>
      <c r="BZ7" s="37">
        <v>81.739999999999995</v>
      </c>
      <c r="CA7" s="37">
        <v>101.26</v>
      </c>
      <c r="CB7" s="37">
        <v>251.02</v>
      </c>
      <c r="CC7" s="37">
        <v>238.02</v>
      </c>
      <c r="CD7" s="37">
        <v>241.83</v>
      </c>
      <c r="CE7" s="37">
        <v>243.4</v>
      </c>
      <c r="CF7" s="37">
        <v>245.76</v>
      </c>
      <c r="CG7" s="37">
        <v>220.67</v>
      </c>
      <c r="CH7" s="37">
        <v>217.82</v>
      </c>
      <c r="CI7" s="37">
        <v>215.28</v>
      </c>
      <c r="CJ7" s="37">
        <v>207.96</v>
      </c>
      <c r="CK7" s="37">
        <v>194.31</v>
      </c>
      <c r="CL7" s="37">
        <v>136.38999999999999</v>
      </c>
      <c r="CM7" s="37" t="s">
        <v>115</v>
      </c>
      <c r="CN7" s="37" t="s">
        <v>115</v>
      </c>
      <c r="CO7" s="37" t="s">
        <v>115</v>
      </c>
      <c r="CP7" s="37" t="s">
        <v>115</v>
      </c>
      <c r="CQ7" s="37">
        <v>63.25</v>
      </c>
      <c r="CR7" s="37">
        <v>55.81</v>
      </c>
      <c r="CS7" s="37">
        <v>54.44</v>
      </c>
      <c r="CT7" s="37">
        <v>54.67</v>
      </c>
      <c r="CU7" s="37">
        <v>53.51</v>
      </c>
      <c r="CV7" s="37">
        <v>53.5</v>
      </c>
      <c r="CW7" s="37">
        <v>60.13</v>
      </c>
      <c r="CX7" s="37">
        <v>76.650000000000006</v>
      </c>
      <c r="CY7" s="37">
        <v>78.209999999999994</v>
      </c>
      <c r="CZ7" s="37">
        <v>80.459999999999994</v>
      </c>
      <c r="DA7" s="37">
        <v>81.39</v>
      </c>
      <c r="DB7" s="37">
        <v>81.459999999999994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2019-01-29T06:12:21Z</cp:lastPrinted>
  <dcterms:created xsi:type="dcterms:W3CDTF">2018-12-03T09:03:42Z</dcterms:created>
  <dcterms:modified xsi:type="dcterms:W3CDTF">2019-02-05T08:02:58Z</dcterms:modified>
  <cp:category/>
</cp:coreProperties>
</file>