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iscb0hEkAJuI3Z6YJqZbSxuTlKD2kp0SMxNtYYx1baYN/ngoYDOpM0IsHj6MXGs8Ob9OVlxiMv+wcsMMMCfqiA==" workbookSaltValue="TBzmQmos/XZH3BqUj2SV5A==" workbookSpinCount="100000" lockStructure="1"/>
  <bookViews>
    <workbookView xWindow="0" yWindow="0" windowWidth="15360" windowHeight="763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<sst xmlns="http://schemas.openxmlformats.org/spreadsheetml/2006/main" count="245" uniqueCount="123">
  <si>
    <t>経営比較分析表（平成29年度決算）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</si>
  <si>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</si>
  <si>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</si>
  <si>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</si>
  <si>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</si>
  <si>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</si>
  <si>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</si>
  <si>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</si>
  <si>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</si>
  <si>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</si>
  <si>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</si>
  <si>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</si>
  <si>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</si>
  <si>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</si>
  <si>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</si>
  <si>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</si>
  <si>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</si>
  <si>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</si>
  <si>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</si>
  <si>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</si>
  <si>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</si>
  <si>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</si>
  <si>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</si>
  <si>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</si>
  <si>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</si>
  <si>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①収益的収支比率(％)</t>
    <rPh sb="1" eb="4">
      <t>シュウエキテキ</t>
    </rPh>
    <phoneticPr fontId="1"/>
  </si>
  <si>
    <t>普及率(％)</t>
  </si>
  <si>
    <t>1. 経営の健全性・効率性</t>
  </si>
  <si>
    <t>③流動比率(％)</t>
    <rPh sb="1" eb="3">
      <t>リュウドウ</t>
    </rPh>
    <rPh sb="3" eb="5">
      <t>ヒリツ</t>
    </rPh>
    <phoneticPr fontId="1"/>
  </si>
  <si>
    <t>有収率(％)</t>
    <rPh sb="0" eb="1">
      <t>ユウ</t>
    </rPh>
    <rPh sb="1" eb="3">
      <t>シュウリツ</t>
    </rPh>
    <phoneticPr fontId="1"/>
  </si>
  <si>
    <t>処理区域内人口(人)</t>
    <rPh sb="0" eb="2">
      <t>ショリ</t>
    </rPh>
    <rPh sb="2" eb="5">
      <t>クイキナイ</t>
    </rPh>
    <phoneticPr fontId="1"/>
  </si>
  <si>
    <t>「費用の効率性」</t>
    <rPh sb="1" eb="3">
      <t>ヒヨウ</t>
    </rPh>
    <rPh sb="4" eb="6">
      <t>コウリツ</t>
    </rPh>
    <rPh sb="6" eb="7">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</si>
  <si>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</si>
  <si>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</si>
  <si>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</si>
  <si>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</si>
  <si>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</si>
  <si>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</si>
  <si>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</si>
  <si>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</si>
  <si>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</si>
  <si>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</si>
  <si>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</si>
  <si>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</si>
  <si>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t>
  </si>
  <si>
    <t>「施設の効率性」</t>
    <rPh sb="1" eb="3">
      <t>シセツ</t>
    </rPh>
    <rPh sb="4" eb="6">
      <t>コウリツ</t>
    </rPh>
    <rPh sb="6" eb="7">
      <t>セイ</t>
    </rPh>
    <phoneticPr fontId="1"/>
  </si>
  <si>
    <t>分析欄</t>
    <rPh sb="0" eb="2">
      <t>ブンセキ</t>
    </rPh>
    <rPh sb="2" eb="3">
      <t>ラン</t>
    </rPh>
    <phoneticPr fontId="1"/>
  </si>
  <si>
    <t>1. 経営の健全性・効率性について</t>
  </si>
  <si>
    <t>「累積欠損」</t>
    <rPh sb="1" eb="3">
      <t>ルイセキ</t>
    </rPh>
    <rPh sb="3" eb="5">
      <t>ケッソン</t>
    </rPh>
    <phoneticPr fontId="1"/>
  </si>
  <si>
    <t>「単年度の収支」</t>
  </si>
  <si>
    <t>業務CD</t>
    <rPh sb="0" eb="2">
      <t>ギョウム</t>
    </rPh>
    <phoneticPr fontId="1"/>
  </si>
  <si>
    <t>「支払能力」</t>
  </si>
  <si>
    <t>1④</t>
  </si>
  <si>
    <t>2. 老朽化の状況について</t>
  </si>
  <si>
    <t>「使用料対象の捕捉」</t>
    <rPh sb="1" eb="4">
      <t>シヨウリョウ</t>
    </rPh>
    <rPh sb="4" eb="6">
      <t>タイショウ</t>
    </rPh>
    <rPh sb="7" eb="9">
      <t>ホソク</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</si>
  <si>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</si>
  <si>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</si>
  <si>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「施設全体の減価償却の状況」</t>
    <rPh sb="1" eb="3">
      <t>シセツ</t>
    </rPh>
    <rPh sb="3" eb="5">
      <t>ゼンタイ</t>
    </rPh>
    <rPh sb="6" eb="8">
      <t>ゲンカ</t>
    </rPh>
    <rPh sb="8" eb="10">
      <t>ショウキャク</t>
    </rPh>
    <rPh sb="11" eb="13">
      <t>ジョウキョウ</t>
    </rPh>
    <phoneticPr fontId="1"/>
  </si>
  <si>
    <t>2③</t>
  </si>
  <si>
    <t>「管渠の経年化の状況」</t>
    <rPh sb="4" eb="7">
      <t>ケイネンカ</t>
    </rPh>
    <rPh sb="8" eb="10">
      <t>ジョウキョウ</t>
    </rPh>
    <phoneticPr fontId="1"/>
  </si>
  <si>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</si>
  <si>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</si>
  <si>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</si>
  <si>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</si>
  <si>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</si>
  <si>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</si>
  <si>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</si>
  <si>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</si>
  <si>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</si>
  <si>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</si>
  <si>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都道府県名</t>
    <rPh sb="0" eb="4">
      <t>トドウフケン</t>
    </rPh>
    <rPh sb="4" eb="5">
      <t>メイ</t>
    </rPh>
    <phoneticPr fontId="1"/>
  </si>
  <si>
    <t>団体CD</t>
    <rPh sb="0" eb="2">
      <t>ダンタイ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</si>
  <si>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</si>
  <si>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</si>
  <si>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</si>
  <si>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</si>
  <si>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</si>
  <si>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</si>
  <si>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</si>
  <si>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</si>
  <si>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</si>
  <si>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</si>
  <si>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</si>
  <si>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</si>
  <si>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</si>
  <si>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</si>
  <si>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</si>
  <si>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</si>
  <si>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</si>
  <si>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</si>
  <si>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</si>
  <si>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</si>
  <si>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</si>
  <si>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山梨県　上野原市</t>
  </si>
  <si>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</si>
  <si>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</si>
  <si>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</si>
  <si>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</si>
  <si>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</si>
  <si>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</si>
  <si>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</si>
  <si>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</si>
  <si>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</si>
  <si>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</si>
  <si>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</si>
  <si>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</si>
  <si>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</si>
  <si>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</si>
  <si>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</si>
  <si>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</si>
  <si>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</si>
  <si>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</si>
  <si>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</si>
  <si>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</si>
  <si>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</si>
  <si>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</si>
  <si>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</si>
  <si>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</si>
  <si>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</si>
  <si>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</si>
  <si>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①収益的収支比率
地方債償還金がここ数年高い割合となっているが、その後減少傾向となる事から改善が見込まれる。今後とも総費用の削減を図ることで、経営改善していく。また、接続率の向上を図り、収入の増加にも力を入れていく。
④企業債残高対事業規模比率
当該値が０となっているのは、起債償還を繰入金で賄っているためである。近年、事業費の圧縮により、企業債の発行額より返済額が上回っている。また、使用料収入についても、接続率の高さ及び収納率の高い値を示している。今後も、接続率向上を図り数乳の増加に努めるとともに、投資効果を見定めていく。
⑤経費回収率
類似団体及び全国平均より高い数値となっている。接続率及び収納率が高いためである。不明水対策をすることで数値改善を目指す。また、汚水処理費が高い数値となっている。桂川流域下水道の維持管理費は、流入量で案分している。上野原市は、流入量が約５０％となっている。今後、他の市町の流入量が増加すれば、負担割合が減少するため、数値の改善につながる。
⑥汚水処理原価
類似団体より低く、全国平均に近い数値となっている。不明水対策を実施することで数値の改善を目指す。また、他の流域関連市町の流入量が増加すれば、維持管理費が下がり汚水処理費が下がるため数値の改善が見込まれる。
⑦施設利用率
上野原市は、桂川流域下水道に接続されているため、単独で施設を有していない。
⑧水洗化率
類似団体及び全国平均より高い数値となっている。接続率の向上を図ることにより、数値の改善が図れる。
</t>
    <rPh sb="463" eb="464">
      <t>チカ</t>
    </rPh>
    <phoneticPr fontId="1"/>
  </si>
  <si>
    <t>上野原市は、平成７年度より管渠布設工事を行い、平成１６年に供用が開始された。現在、人口密集地を優先して管渠布設工事を行い、供用を開始している状況である。現在、耐用年数に達していないため、管渠の布設替えは行っていないが、今後は、投資先を検討する中で、長寿命化や老朽化への対応を行っていく必要がある。</t>
  </si>
  <si>
    <t>類似団体と比較すると、数値的にはよく、経営の健全性は高い。これは、接続率が高いことと、使用料収入及び収納率が高いためである。維持管理等支出に係るものを精査し、経営健全に努めていく。経営戦略は策定済みであるが、定期的に経営戦略の見直しを行っていく。</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</si>
</sst>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385344"/>
        <c:axId val="8339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ser>
        <c:dLbls>
          <c:showLegendKey val="0"/>
          <c:showVal val="0"/>
          <c:showCatName val="0"/>
          <c:showSerName val="0"/>
          <c:showPercent val="0"/>
          <c:showBubbleSize val="0"/>
        </c:dLbls>
        <c:marker val="1"/>
        <c:smooth val="0"/>
        <c:axId val="83385344"/>
        <c:axId val="83395328"/>
      </c:lineChart>
      <c:dateAx>
        <c:axId val="83385344"/>
        <c:scaling>
          <c:orientation val="minMax"/>
        </c:scaling>
        <c:delete val="1"/>
        <c:axPos val="b"/>
        <c:numFmt formatCode="ge" sourceLinked="1"/>
        <c:majorTickMark val="none"/>
        <c:minorTickMark val="none"/>
        <c:tickLblPos val="none"/>
        <c:crossAx val="83395328"/>
        <c:crosses val="autoZero"/>
        <c:auto val="1"/>
        <c:lblOffset val="100"/>
        <c:baseTimeUnit val="years"/>
      </c:dateAx>
      <c:valAx>
        <c:axId val="833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338534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245888"/>
        <c:axId val="8425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ser>
        <c:dLbls>
          <c:showLegendKey val="0"/>
          <c:showVal val="0"/>
          <c:showCatName val="0"/>
          <c:showSerName val="0"/>
          <c:showPercent val="0"/>
          <c:showBubbleSize val="0"/>
        </c:dLbls>
        <c:marker val="1"/>
        <c:smooth val="0"/>
        <c:axId val="84245888"/>
        <c:axId val="84251776"/>
      </c:lineChart>
      <c:dateAx>
        <c:axId val="84245888"/>
        <c:scaling>
          <c:orientation val="minMax"/>
        </c:scaling>
        <c:delete val="1"/>
        <c:axPos val="b"/>
        <c:numFmt formatCode="ge" sourceLinked="1"/>
        <c:majorTickMark val="none"/>
        <c:minorTickMark val="none"/>
        <c:tickLblPos val="none"/>
        <c:crossAx val="84251776"/>
        <c:crosses val="autoZero"/>
        <c:auto val="1"/>
        <c:lblOffset val="100"/>
        <c:baseTimeUnit val="years"/>
      </c:dateAx>
      <c:valAx>
        <c:axId val="842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424588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81.88</c:v>
                </c:pt>
                <c:pt idx="1">
                  <c:v>81.88</c:v>
                </c:pt>
                <c:pt idx="2">
                  <c:v>81.63</c:v>
                </c:pt>
                <c:pt idx="3">
                  <c:v>83.33</c:v>
                </c:pt>
                <c:pt idx="4">
                  <c:v>83.33</c:v>
                </c:pt>
              </c:numCache>
            </c:numRef>
          </c:val>
        </c:ser>
        <c:dLbls>
          <c:showLegendKey val="0"/>
          <c:showVal val="0"/>
          <c:showCatName val="0"/>
          <c:showSerName val="0"/>
          <c:showPercent val="0"/>
          <c:showBubbleSize val="0"/>
        </c:dLbls>
        <c:gapWidth val="150"/>
        <c:axId val="84369792"/>
        <c:axId val="843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ser>
        <c:dLbls>
          <c:showLegendKey val="0"/>
          <c:showVal val="0"/>
          <c:showCatName val="0"/>
          <c:showSerName val="0"/>
          <c:showPercent val="0"/>
          <c:showBubbleSize val="0"/>
        </c:dLbls>
        <c:marker val="1"/>
        <c:smooth val="0"/>
        <c:axId val="84369792"/>
        <c:axId val="84371328"/>
      </c:lineChart>
      <c:dateAx>
        <c:axId val="84369792"/>
        <c:scaling>
          <c:orientation val="minMax"/>
        </c:scaling>
        <c:delete val="1"/>
        <c:axPos val="b"/>
        <c:numFmt formatCode="ge" sourceLinked="1"/>
        <c:majorTickMark val="none"/>
        <c:minorTickMark val="none"/>
        <c:tickLblPos val="none"/>
        <c:crossAx val="84371328"/>
        <c:crosses val="autoZero"/>
        <c:auto val="1"/>
        <c:lblOffset val="100"/>
        <c:baseTimeUnit val="years"/>
      </c:dateAx>
      <c:valAx>
        <c:axId val="84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436979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97.67</c:v>
                </c:pt>
                <c:pt idx="1">
                  <c:v>97.4</c:v>
                </c:pt>
                <c:pt idx="2">
                  <c:v>97.61</c:v>
                </c:pt>
                <c:pt idx="3">
                  <c:v>97.55</c:v>
                </c:pt>
                <c:pt idx="4">
                  <c:v>97.23</c:v>
                </c:pt>
              </c:numCache>
            </c:numRef>
          </c:val>
        </c:ser>
        <c:dLbls>
          <c:showLegendKey val="0"/>
          <c:showVal val="0"/>
          <c:showCatName val="0"/>
          <c:showSerName val="0"/>
          <c:showPercent val="0"/>
          <c:showBubbleSize val="0"/>
        </c:dLbls>
        <c:gapWidth val="150"/>
        <c:axId val="83435520"/>
        <c:axId val="8343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435520"/>
        <c:axId val="83437056"/>
      </c:lineChart>
      <c:dateAx>
        <c:axId val="83435520"/>
        <c:scaling>
          <c:orientation val="minMax"/>
        </c:scaling>
        <c:delete val="1"/>
        <c:axPos val="b"/>
        <c:numFmt formatCode="ge" sourceLinked="1"/>
        <c:majorTickMark val="none"/>
        <c:minorTickMark val="none"/>
        <c:tickLblPos val="none"/>
        <c:crossAx val="83437056"/>
        <c:crosses val="autoZero"/>
        <c:auto val="1"/>
        <c:lblOffset val="100"/>
        <c:baseTimeUnit val="years"/>
      </c:dateAx>
      <c:valAx>
        <c:axId val="834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343552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477248"/>
        <c:axId val="834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477248"/>
        <c:axId val="83478784"/>
      </c:lineChart>
      <c:dateAx>
        <c:axId val="83477248"/>
        <c:scaling>
          <c:orientation val="minMax"/>
        </c:scaling>
        <c:delete val="1"/>
        <c:axPos val="b"/>
        <c:numFmt formatCode="ge" sourceLinked="1"/>
        <c:majorTickMark val="none"/>
        <c:minorTickMark val="none"/>
        <c:tickLblPos val="none"/>
        <c:crossAx val="83478784"/>
        <c:crosses val="autoZero"/>
        <c:auto val="1"/>
        <c:lblOffset val="100"/>
        <c:baseTimeUnit val="years"/>
      </c:dateAx>
      <c:valAx>
        <c:axId val="834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347724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32672"/>
        <c:axId val="839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32672"/>
        <c:axId val="83934208"/>
      </c:lineChart>
      <c:dateAx>
        <c:axId val="83932672"/>
        <c:scaling>
          <c:orientation val="minMax"/>
        </c:scaling>
        <c:delete val="1"/>
        <c:axPos val="b"/>
        <c:numFmt formatCode="ge" sourceLinked="1"/>
        <c:majorTickMark val="none"/>
        <c:minorTickMark val="none"/>
        <c:tickLblPos val="none"/>
        <c:crossAx val="83934208"/>
        <c:crosses val="autoZero"/>
        <c:auto val="1"/>
        <c:lblOffset val="100"/>
        <c:baseTimeUnit val="years"/>
      </c:dateAx>
      <c:valAx>
        <c:axId val="839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393267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98368"/>
        <c:axId val="843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98368"/>
        <c:axId val="84304256"/>
      </c:lineChart>
      <c:dateAx>
        <c:axId val="84298368"/>
        <c:scaling>
          <c:orientation val="minMax"/>
        </c:scaling>
        <c:delete val="1"/>
        <c:axPos val="b"/>
        <c:numFmt formatCode="ge" sourceLinked="1"/>
        <c:majorTickMark val="none"/>
        <c:minorTickMark val="none"/>
        <c:tickLblPos val="none"/>
        <c:crossAx val="84304256"/>
        <c:crosses val="autoZero"/>
        <c:auto val="1"/>
        <c:lblOffset val="100"/>
        <c:baseTimeUnit val="years"/>
      </c:dateAx>
      <c:valAx>
        <c:axId val="843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429836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42272"/>
        <c:axId val="843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42272"/>
        <c:axId val="84343808"/>
      </c:lineChart>
      <c:dateAx>
        <c:axId val="84342272"/>
        <c:scaling>
          <c:orientation val="minMax"/>
        </c:scaling>
        <c:delete val="1"/>
        <c:axPos val="b"/>
        <c:numFmt formatCode="ge" sourceLinked="1"/>
        <c:majorTickMark val="none"/>
        <c:minorTickMark val="none"/>
        <c:tickLblPos val="none"/>
        <c:crossAx val="84343808"/>
        <c:crosses val="autoZero"/>
        <c:auto val="1"/>
        <c:lblOffset val="100"/>
        <c:baseTimeUnit val="years"/>
      </c:dateAx>
      <c:valAx>
        <c:axId val="843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434227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060416"/>
        <c:axId val="8407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ser>
        <c:dLbls>
          <c:showLegendKey val="0"/>
          <c:showVal val="0"/>
          <c:showCatName val="0"/>
          <c:showSerName val="0"/>
          <c:showPercent val="0"/>
          <c:showBubbleSize val="0"/>
        </c:dLbls>
        <c:marker val="1"/>
        <c:smooth val="0"/>
        <c:axId val="84060416"/>
        <c:axId val="84074496"/>
      </c:lineChart>
      <c:dateAx>
        <c:axId val="84060416"/>
        <c:scaling>
          <c:orientation val="minMax"/>
        </c:scaling>
        <c:delete val="1"/>
        <c:axPos val="b"/>
        <c:numFmt formatCode="ge" sourceLinked="1"/>
        <c:majorTickMark val="none"/>
        <c:minorTickMark val="none"/>
        <c:tickLblPos val="none"/>
        <c:crossAx val="84074496"/>
        <c:crosses val="autoZero"/>
        <c:auto val="1"/>
        <c:lblOffset val="100"/>
        <c:baseTimeUnit val="years"/>
      </c:dateAx>
      <c:valAx>
        <c:axId val="840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406041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80.72</c:v>
                </c:pt>
                <c:pt idx="1">
                  <c:v>82.52</c:v>
                </c:pt>
                <c:pt idx="2">
                  <c:v>74.459999999999994</c:v>
                </c:pt>
                <c:pt idx="3">
                  <c:v>76.349999999999994</c:v>
                </c:pt>
                <c:pt idx="4">
                  <c:v>86.06</c:v>
                </c:pt>
              </c:numCache>
            </c:numRef>
          </c:val>
        </c:ser>
        <c:dLbls>
          <c:showLegendKey val="0"/>
          <c:showVal val="0"/>
          <c:showCatName val="0"/>
          <c:showSerName val="0"/>
          <c:showPercent val="0"/>
          <c:showBubbleSize val="0"/>
        </c:dLbls>
        <c:gapWidth val="150"/>
        <c:axId val="84109952"/>
        <c:axId val="8411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ser>
        <c:dLbls>
          <c:showLegendKey val="0"/>
          <c:showVal val="0"/>
          <c:showCatName val="0"/>
          <c:showSerName val="0"/>
          <c:showPercent val="0"/>
          <c:showBubbleSize val="0"/>
        </c:dLbls>
        <c:marker val="1"/>
        <c:smooth val="0"/>
        <c:axId val="84109952"/>
        <c:axId val="84119936"/>
      </c:lineChart>
      <c:dateAx>
        <c:axId val="84109952"/>
        <c:scaling>
          <c:orientation val="minMax"/>
        </c:scaling>
        <c:delete val="1"/>
        <c:axPos val="b"/>
        <c:numFmt formatCode="ge" sourceLinked="1"/>
        <c:majorTickMark val="none"/>
        <c:minorTickMark val="none"/>
        <c:tickLblPos val="none"/>
        <c:crossAx val="84119936"/>
        <c:crosses val="autoZero"/>
        <c:auto val="1"/>
        <c:lblOffset val="100"/>
        <c:baseTimeUnit val="years"/>
      </c:dateAx>
      <c:valAx>
        <c:axId val="84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410995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221</c:v>
                </c:pt>
                <c:pt idx="1">
                  <c:v>221.59</c:v>
                </c:pt>
                <c:pt idx="2">
                  <c:v>247.68</c:v>
                </c:pt>
                <c:pt idx="3">
                  <c:v>245.37</c:v>
                </c:pt>
                <c:pt idx="4">
                  <c:v>219.71</c:v>
                </c:pt>
              </c:numCache>
            </c:numRef>
          </c:val>
        </c:ser>
        <c:dLbls>
          <c:showLegendKey val="0"/>
          <c:showVal val="0"/>
          <c:showCatName val="0"/>
          <c:showSerName val="0"/>
          <c:showPercent val="0"/>
          <c:showBubbleSize val="0"/>
        </c:dLbls>
        <c:gapWidth val="150"/>
        <c:axId val="84216448"/>
        <c:axId val="842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ser>
        <c:dLbls>
          <c:showLegendKey val="0"/>
          <c:showVal val="0"/>
          <c:showCatName val="0"/>
          <c:showSerName val="0"/>
          <c:showPercent val="0"/>
          <c:showBubbleSize val="0"/>
        </c:dLbls>
        <c:marker val="1"/>
        <c:smooth val="0"/>
        <c:axId val="84216448"/>
        <c:axId val="84218240"/>
      </c:lineChart>
      <c:dateAx>
        <c:axId val="84216448"/>
        <c:scaling>
          <c:orientation val="minMax"/>
        </c:scaling>
        <c:delete val="1"/>
        <c:axPos val="b"/>
        <c:numFmt formatCode="ge" sourceLinked="1"/>
        <c:majorTickMark val="none"/>
        <c:minorTickMark val="none"/>
        <c:tickLblPos val="none"/>
        <c:crossAx val="84218240"/>
        <c:crosses val="autoZero"/>
        <c:auto val="1"/>
        <c:lblOffset val="100"/>
        <c:baseTimeUnit val="years"/>
      </c:dateAx>
      <c:valAx>
        <c:axId val="842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8421644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【1,225.44】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【82.67】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【42.66】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【215.23】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【75.58】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3" t="s">
        <v>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row>
    <row r="3" spans="1:78" ht="9.75" customHeight="1" x14ac:dyDescent="0.15">
      <c r="A3" s="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row>
    <row r="4" spans="1:78" ht="9.75" customHeight="1" x14ac:dyDescent="0.15">
      <c r="A4" s="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山梨県　上野原市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7</v>
      </c>
      <c r="C7" s="42"/>
      <c r="D7" s="42"/>
      <c r="E7" s="42"/>
      <c r="F7" s="42"/>
      <c r="G7" s="42"/>
      <c r="H7" s="42"/>
      <c r="I7" s="42" t="s">
        <v>14</v>
      </c>
      <c r="J7" s="42"/>
      <c r="K7" s="42"/>
      <c r="L7" s="42"/>
      <c r="M7" s="42"/>
      <c r="N7" s="42"/>
      <c r="O7" s="42"/>
      <c r="P7" s="42" t="s">
        <v>4</v>
      </c>
      <c r="Q7" s="42"/>
      <c r="R7" s="42"/>
      <c r="S7" s="42"/>
      <c r="T7" s="42"/>
      <c r="U7" s="42"/>
      <c r="V7" s="42"/>
      <c r="W7" s="42" t="s">
        <v>15</v>
      </c>
      <c r="X7" s="42"/>
      <c r="Y7" s="42"/>
      <c r="Z7" s="42"/>
      <c r="AA7" s="42"/>
      <c r="AB7" s="42"/>
      <c r="AC7" s="42"/>
      <c r="AD7" s="42" t="s">
        <v>3</v>
      </c>
      <c r="AE7" s="42"/>
      <c r="AF7" s="42"/>
      <c r="AG7" s="42"/>
      <c r="AH7" s="42"/>
      <c r="AI7" s="42"/>
      <c r="AJ7" s="42"/>
      <c r="AK7" s="3"/>
      <c r="AL7" s="42" t="s">
        <v>16</v>
      </c>
      <c r="AM7" s="42"/>
      <c r="AN7" s="42"/>
      <c r="AO7" s="42"/>
      <c r="AP7" s="42"/>
      <c r="AQ7" s="42"/>
      <c r="AR7" s="42"/>
      <c r="AS7" s="42"/>
      <c r="AT7" s="42" t="s">
        <v>11</v>
      </c>
      <c r="AU7" s="42"/>
      <c r="AV7" s="42"/>
      <c r="AW7" s="42"/>
      <c r="AX7" s="42"/>
      <c r="AY7" s="42"/>
      <c r="AZ7" s="42"/>
      <c r="BA7" s="42"/>
      <c r="BB7" s="42" t="s">
        <v>17</v>
      </c>
      <c r="BC7" s="42"/>
      <c r="BD7" s="42"/>
      <c r="BE7" s="42"/>
      <c r="BF7" s="42"/>
      <c r="BG7" s="42"/>
      <c r="BH7" s="42"/>
      <c r="BI7" s="42"/>
      <c r="BJ7" s="3"/>
      <c r="BK7" s="3"/>
      <c r="BL7" s="14" t="s">
        <v>18</v>
      </c>
      <c r="BM7" s="15"/>
      <c r="BN7" s="15"/>
      <c r="BO7" s="15"/>
      <c r="BP7" s="15"/>
      <c r="BQ7" s="15"/>
      <c r="BR7" s="15"/>
      <c r="BS7" s="15"/>
      <c r="BT7" s="15"/>
      <c r="BU7" s="15"/>
      <c r="BV7" s="15"/>
      <c r="BW7" s="15"/>
      <c r="BX7" s="15"/>
      <c r="BY7" s="22"/>
    </row>
    <row r="8" spans="1:78" ht="18.75" customHeight="1" x14ac:dyDescent="0.15">
      <c r="A8" s="2"/>
      <c r="B8" s="43" t="str">
        <f>データ!I6</f>
        <v>法非適用</v>
      </c>
      <c r="C8" s="43"/>
      <c r="D8" s="43"/>
      <c r="E8" s="43"/>
      <c r="F8" s="43"/>
      <c r="G8" s="43"/>
      <c r="H8" s="43"/>
      <c r="I8" s="43" t="str">
        <f>データ!J6</f>
        <v>下水道事業</v>
      </c>
      <c r="J8" s="43"/>
      <c r="K8" s="43"/>
      <c r="L8" s="43"/>
      <c r="M8" s="43"/>
      <c r="N8" s="43"/>
      <c r="O8" s="43"/>
      <c r="P8" s="43" t="str">
        <f>データ!K6</f>
        <v>特定環境保全公共下水道</v>
      </c>
      <c r="Q8" s="43"/>
      <c r="R8" s="43"/>
      <c r="S8" s="43"/>
      <c r="T8" s="43"/>
      <c r="U8" s="43"/>
      <c r="V8" s="43"/>
      <c r="W8" s="43" t="str">
        <f>データ!L6</f>
        <v>D3</v>
      </c>
      <c r="X8" s="43"/>
      <c r="Y8" s="43"/>
      <c r="Z8" s="43"/>
      <c r="AA8" s="43"/>
      <c r="AB8" s="43"/>
      <c r="AC8" s="43"/>
      <c r="AD8" s="44" t="str">
        <f>データ!$M$6</f>
        <v>非設置</v>
      </c>
      <c r="AE8" s="44"/>
      <c r="AF8" s="44"/>
      <c r="AG8" s="44"/>
      <c r="AH8" s="44"/>
      <c r="AI8" s="44"/>
      <c r="AJ8" s="44"/>
      <c r="AK8" s="3"/>
      <c r="AL8" s="45">
        <f>データ!S6</f>
        <v>23707</v>
      </c>
      <c r="AM8" s="45"/>
      <c r="AN8" s="45"/>
      <c r="AO8" s="45"/>
      <c r="AP8" s="45"/>
      <c r="AQ8" s="45"/>
      <c r="AR8" s="45"/>
      <c r="AS8" s="45"/>
      <c r="AT8" s="46">
        <f>データ!T6</f>
        <v>170.57</v>
      </c>
      <c r="AU8" s="46"/>
      <c r="AV8" s="46"/>
      <c r="AW8" s="46"/>
      <c r="AX8" s="46"/>
      <c r="AY8" s="46"/>
      <c r="AZ8" s="46"/>
      <c r="BA8" s="46"/>
      <c r="BB8" s="46">
        <f>データ!U6</f>
        <v>138.99</v>
      </c>
      <c r="BC8" s="46"/>
      <c r="BD8" s="46"/>
      <c r="BE8" s="46"/>
      <c r="BF8" s="46"/>
      <c r="BG8" s="46"/>
      <c r="BH8" s="46"/>
      <c r="BI8" s="46"/>
      <c r="BJ8" s="3"/>
      <c r="BK8" s="3"/>
      <c r="BL8" s="47" t="s">
        <v>13</v>
      </c>
      <c r="BM8" s="48"/>
      <c r="BN8" s="16" t="s">
        <v>20</v>
      </c>
      <c r="BO8" s="19"/>
      <c r="BP8" s="19"/>
      <c r="BQ8" s="19"/>
      <c r="BR8" s="19"/>
      <c r="BS8" s="19"/>
      <c r="BT8" s="19"/>
      <c r="BU8" s="19"/>
      <c r="BV8" s="19"/>
      <c r="BW8" s="19"/>
      <c r="BX8" s="19"/>
      <c r="BY8" s="23"/>
    </row>
    <row r="9" spans="1:78" ht="18.75" customHeight="1" x14ac:dyDescent="0.15">
      <c r="A9" s="2"/>
      <c r="B9" s="42" t="s">
        <v>22</v>
      </c>
      <c r="C9" s="42"/>
      <c r="D9" s="42"/>
      <c r="E9" s="42"/>
      <c r="F9" s="42"/>
      <c r="G9" s="42"/>
      <c r="H9" s="42"/>
      <c r="I9" s="42" t="s">
        <v>23</v>
      </c>
      <c r="J9" s="42"/>
      <c r="K9" s="42"/>
      <c r="L9" s="42"/>
      <c r="M9" s="42"/>
      <c r="N9" s="42"/>
      <c r="O9" s="42"/>
      <c r="P9" s="42" t="s">
        <v>26</v>
      </c>
      <c r="Q9" s="42"/>
      <c r="R9" s="42"/>
      <c r="S9" s="42"/>
      <c r="T9" s="42"/>
      <c r="U9" s="42"/>
      <c r="V9" s="42"/>
      <c r="W9" s="42" t="s">
        <v>29</v>
      </c>
      <c r="X9" s="42"/>
      <c r="Y9" s="42"/>
      <c r="Z9" s="42"/>
      <c r="AA9" s="42"/>
      <c r="AB9" s="42"/>
      <c r="AC9" s="42"/>
      <c r="AD9" s="42" t="s">
        <v>21</v>
      </c>
      <c r="AE9" s="42"/>
      <c r="AF9" s="42"/>
      <c r="AG9" s="42"/>
      <c r="AH9" s="42"/>
      <c r="AI9" s="42"/>
      <c r="AJ9" s="42"/>
      <c r="AK9" s="3"/>
      <c r="AL9" s="42" t="s">
        <v>30</v>
      </c>
      <c r="AM9" s="42"/>
      <c r="AN9" s="42"/>
      <c r="AO9" s="42"/>
      <c r="AP9" s="42"/>
      <c r="AQ9" s="42"/>
      <c r="AR9" s="42"/>
      <c r="AS9" s="42"/>
      <c r="AT9" s="42" t="s">
        <v>32</v>
      </c>
      <c r="AU9" s="42"/>
      <c r="AV9" s="42"/>
      <c r="AW9" s="42"/>
      <c r="AX9" s="42"/>
      <c r="AY9" s="42"/>
      <c r="AZ9" s="42"/>
      <c r="BA9" s="42"/>
      <c r="BB9" s="42" t="s">
        <v>35</v>
      </c>
      <c r="BC9" s="42"/>
      <c r="BD9" s="42"/>
      <c r="BE9" s="42"/>
      <c r="BF9" s="42"/>
      <c r="BG9" s="42"/>
      <c r="BH9" s="42"/>
      <c r="BI9" s="42"/>
      <c r="BJ9" s="3"/>
      <c r="BK9" s="3"/>
      <c r="BL9" s="49" t="s">
        <v>36</v>
      </c>
      <c r="BM9" s="50"/>
      <c r="BN9" s="17" t="s">
        <v>38</v>
      </c>
      <c r="BO9" s="20"/>
      <c r="BP9" s="20"/>
      <c r="BQ9" s="20"/>
      <c r="BR9" s="20"/>
      <c r="BS9" s="20"/>
      <c r="BT9" s="20"/>
      <c r="BU9" s="20"/>
      <c r="BV9" s="20"/>
      <c r="BW9" s="20"/>
      <c r="BX9" s="20"/>
      <c r="BY9" s="24"/>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0.59</v>
      </c>
      <c r="Q10" s="46"/>
      <c r="R10" s="46"/>
      <c r="S10" s="46"/>
      <c r="T10" s="46"/>
      <c r="U10" s="46"/>
      <c r="V10" s="46"/>
      <c r="W10" s="46">
        <f>データ!Q6</f>
        <v>99.54</v>
      </c>
      <c r="X10" s="46"/>
      <c r="Y10" s="46"/>
      <c r="Z10" s="46"/>
      <c r="AA10" s="46"/>
      <c r="AB10" s="46"/>
      <c r="AC10" s="46"/>
      <c r="AD10" s="45">
        <f>データ!R6</f>
        <v>2808</v>
      </c>
      <c r="AE10" s="45"/>
      <c r="AF10" s="45"/>
      <c r="AG10" s="45"/>
      <c r="AH10" s="45"/>
      <c r="AI10" s="45"/>
      <c r="AJ10" s="45"/>
      <c r="AK10" s="2"/>
      <c r="AL10" s="45">
        <f>データ!V6</f>
        <v>138</v>
      </c>
      <c r="AM10" s="45"/>
      <c r="AN10" s="45"/>
      <c r="AO10" s="45"/>
      <c r="AP10" s="45"/>
      <c r="AQ10" s="45"/>
      <c r="AR10" s="45"/>
      <c r="AS10" s="45"/>
      <c r="AT10" s="46">
        <f>データ!W6</f>
        <v>0.11</v>
      </c>
      <c r="AU10" s="46"/>
      <c r="AV10" s="46"/>
      <c r="AW10" s="46"/>
      <c r="AX10" s="46"/>
      <c r="AY10" s="46"/>
      <c r="AZ10" s="46"/>
      <c r="BA10" s="46"/>
      <c r="BB10" s="46">
        <f>データ!X6</f>
        <v>1254.55</v>
      </c>
      <c r="BC10" s="46"/>
      <c r="BD10" s="46"/>
      <c r="BE10" s="46"/>
      <c r="BF10" s="46"/>
      <c r="BG10" s="46"/>
      <c r="BH10" s="46"/>
      <c r="BI10" s="46"/>
      <c r="BJ10" s="2"/>
      <c r="BK10" s="2"/>
      <c r="BL10" s="51" t="s">
        <v>39</v>
      </c>
      <c r="BM10" s="52"/>
      <c r="BN10" s="18" t="s">
        <v>43</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46</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27</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47</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69"/>
      <c r="BM33" s="70"/>
      <c r="BN33" s="70"/>
      <c r="BO33" s="70"/>
      <c r="BP33" s="70"/>
      <c r="BQ33" s="70"/>
      <c r="BR33" s="70"/>
      <c r="BS33" s="70"/>
      <c r="BT33" s="70"/>
      <c r="BU33" s="70"/>
      <c r="BV33" s="70"/>
      <c r="BW33" s="70"/>
      <c r="BX33" s="70"/>
      <c r="BY33" s="70"/>
      <c r="BZ33" s="71"/>
    </row>
    <row r="34" spans="1:78" ht="13.5" customHeight="1" x14ac:dyDescent="0.15">
      <c r="A34" s="2"/>
      <c r="B34" s="4"/>
      <c r="C34" s="68" t="s">
        <v>49</v>
      </c>
      <c r="D34" s="68"/>
      <c r="E34" s="68"/>
      <c r="F34" s="68"/>
      <c r="G34" s="68"/>
      <c r="H34" s="68"/>
      <c r="I34" s="68"/>
      <c r="J34" s="68"/>
      <c r="K34" s="68"/>
      <c r="L34" s="68"/>
      <c r="M34" s="68"/>
      <c r="N34" s="68"/>
      <c r="O34" s="68"/>
      <c r="P34" s="68"/>
      <c r="Q34" s="11"/>
      <c r="R34" s="68" t="s">
        <v>48</v>
      </c>
      <c r="S34" s="68"/>
      <c r="T34" s="68"/>
      <c r="U34" s="68"/>
      <c r="V34" s="68"/>
      <c r="W34" s="68"/>
      <c r="X34" s="68"/>
      <c r="Y34" s="68"/>
      <c r="Z34" s="68"/>
      <c r="AA34" s="68"/>
      <c r="AB34" s="68"/>
      <c r="AC34" s="68"/>
      <c r="AD34" s="68"/>
      <c r="AE34" s="68"/>
      <c r="AF34" s="11"/>
      <c r="AG34" s="68" t="s">
        <v>51</v>
      </c>
      <c r="AH34" s="68"/>
      <c r="AI34" s="68"/>
      <c r="AJ34" s="68"/>
      <c r="AK34" s="68"/>
      <c r="AL34" s="68"/>
      <c r="AM34" s="68"/>
      <c r="AN34" s="68"/>
      <c r="AO34" s="68"/>
      <c r="AP34" s="68"/>
      <c r="AQ34" s="68"/>
      <c r="AR34" s="68"/>
      <c r="AS34" s="68"/>
      <c r="AT34" s="68"/>
      <c r="AU34" s="11"/>
      <c r="AV34" s="68" t="s">
        <v>41</v>
      </c>
      <c r="AW34" s="68"/>
      <c r="AX34" s="68"/>
      <c r="AY34" s="68"/>
      <c r="AZ34" s="68"/>
      <c r="BA34" s="68"/>
      <c r="BB34" s="68"/>
      <c r="BC34" s="68"/>
      <c r="BD34" s="68"/>
      <c r="BE34" s="68"/>
      <c r="BF34" s="68"/>
      <c r="BG34" s="68"/>
      <c r="BH34" s="68"/>
      <c r="BI34" s="68"/>
      <c r="BJ34" s="12"/>
      <c r="BK34" s="2"/>
      <c r="BL34" s="69"/>
      <c r="BM34" s="70"/>
      <c r="BN34" s="70"/>
      <c r="BO34" s="70"/>
      <c r="BP34" s="70"/>
      <c r="BQ34" s="70"/>
      <c r="BR34" s="70"/>
      <c r="BS34" s="70"/>
      <c r="BT34" s="70"/>
      <c r="BU34" s="70"/>
      <c r="BV34" s="70"/>
      <c r="BW34" s="70"/>
      <c r="BX34" s="70"/>
      <c r="BY34" s="70"/>
      <c r="BZ34" s="71"/>
    </row>
    <row r="35" spans="1:78" ht="13.5" customHeight="1" x14ac:dyDescent="0.15">
      <c r="A35" s="2"/>
      <c r="B35" s="4"/>
      <c r="C35" s="68"/>
      <c r="D35" s="68"/>
      <c r="E35" s="68"/>
      <c r="F35" s="68"/>
      <c r="G35" s="68"/>
      <c r="H35" s="68"/>
      <c r="I35" s="68"/>
      <c r="J35" s="68"/>
      <c r="K35" s="68"/>
      <c r="L35" s="68"/>
      <c r="M35" s="68"/>
      <c r="N35" s="68"/>
      <c r="O35" s="68"/>
      <c r="P35" s="68"/>
      <c r="Q35" s="11"/>
      <c r="R35" s="68"/>
      <c r="S35" s="68"/>
      <c r="T35" s="68"/>
      <c r="U35" s="68"/>
      <c r="V35" s="68"/>
      <c r="W35" s="68"/>
      <c r="X35" s="68"/>
      <c r="Y35" s="68"/>
      <c r="Z35" s="68"/>
      <c r="AA35" s="68"/>
      <c r="AB35" s="68"/>
      <c r="AC35" s="68"/>
      <c r="AD35" s="68"/>
      <c r="AE35" s="68"/>
      <c r="AF35" s="11"/>
      <c r="AG35" s="68"/>
      <c r="AH35" s="68"/>
      <c r="AI35" s="68"/>
      <c r="AJ35" s="68"/>
      <c r="AK35" s="68"/>
      <c r="AL35" s="68"/>
      <c r="AM35" s="68"/>
      <c r="AN35" s="68"/>
      <c r="AO35" s="68"/>
      <c r="AP35" s="68"/>
      <c r="AQ35" s="68"/>
      <c r="AR35" s="68"/>
      <c r="AS35" s="68"/>
      <c r="AT35" s="68"/>
      <c r="AU35" s="11"/>
      <c r="AV35" s="68"/>
      <c r="AW35" s="68"/>
      <c r="AX35" s="68"/>
      <c r="AY35" s="68"/>
      <c r="AZ35" s="68"/>
      <c r="BA35" s="68"/>
      <c r="BB35" s="68"/>
      <c r="BC35" s="68"/>
      <c r="BD35" s="68"/>
      <c r="BE35" s="68"/>
      <c r="BF35" s="68"/>
      <c r="BG35" s="68"/>
      <c r="BH35" s="68"/>
      <c r="BI35" s="68"/>
      <c r="BJ35" s="12"/>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62" t="s">
        <v>53</v>
      </c>
      <c r="BM45" s="63"/>
      <c r="BN45" s="63"/>
      <c r="BO45" s="63"/>
      <c r="BP45" s="63"/>
      <c r="BQ45" s="63"/>
      <c r="BR45" s="63"/>
      <c r="BS45" s="63"/>
      <c r="BT45" s="63"/>
      <c r="BU45" s="63"/>
      <c r="BV45" s="63"/>
      <c r="BW45" s="63"/>
      <c r="BX45" s="63"/>
      <c r="BY45" s="63"/>
      <c r="BZ45" s="6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65"/>
      <c r="BM46" s="66"/>
      <c r="BN46" s="66"/>
      <c r="BO46" s="66"/>
      <c r="BP46" s="66"/>
      <c r="BQ46" s="66"/>
      <c r="BR46" s="66"/>
      <c r="BS46" s="66"/>
      <c r="BT46" s="66"/>
      <c r="BU46" s="66"/>
      <c r="BV46" s="66"/>
      <c r="BW46" s="66"/>
      <c r="BX46" s="66"/>
      <c r="BY46" s="66"/>
      <c r="BZ46" s="6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68" t="s">
        <v>6</v>
      </c>
      <c r="D56" s="68"/>
      <c r="E56" s="68"/>
      <c r="F56" s="68"/>
      <c r="G56" s="68"/>
      <c r="H56" s="68"/>
      <c r="I56" s="68"/>
      <c r="J56" s="68"/>
      <c r="K56" s="68"/>
      <c r="L56" s="68"/>
      <c r="M56" s="68"/>
      <c r="N56" s="68"/>
      <c r="O56" s="68"/>
      <c r="P56" s="68"/>
      <c r="Q56" s="11"/>
      <c r="R56" s="68" t="s">
        <v>31</v>
      </c>
      <c r="S56" s="68"/>
      <c r="T56" s="68"/>
      <c r="U56" s="68"/>
      <c r="V56" s="68"/>
      <c r="W56" s="68"/>
      <c r="X56" s="68"/>
      <c r="Y56" s="68"/>
      <c r="Z56" s="68"/>
      <c r="AA56" s="68"/>
      <c r="AB56" s="68"/>
      <c r="AC56" s="68"/>
      <c r="AD56" s="68"/>
      <c r="AE56" s="68"/>
      <c r="AF56" s="11"/>
      <c r="AG56" s="68" t="s">
        <v>45</v>
      </c>
      <c r="AH56" s="68"/>
      <c r="AI56" s="68"/>
      <c r="AJ56" s="68"/>
      <c r="AK56" s="68"/>
      <c r="AL56" s="68"/>
      <c r="AM56" s="68"/>
      <c r="AN56" s="68"/>
      <c r="AO56" s="68"/>
      <c r="AP56" s="68"/>
      <c r="AQ56" s="68"/>
      <c r="AR56" s="68"/>
      <c r="AS56" s="68"/>
      <c r="AT56" s="68"/>
      <c r="AU56" s="11"/>
      <c r="AV56" s="68" t="s">
        <v>54</v>
      </c>
      <c r="AW56" s="68"/>
      <c r="AX56" s="68"/>
      <c r="AY56" s="68"/>
      <c r="AZ56" s="68"/>
      <c r="BA56" s="68"/>
      <c r="BB56" s="68"/>
      <c r="BC56" s="68"/>
      <c r="BD56" s="68"/>
      <c r="BE56" s="68"/>
      <c r="BF56" s="68"/>
      <c r="BG56" s="68"/>
      <c r="BH56" s="68"/>
      <c r="BI56" s="68"/>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68"/>
      <c r="D57" s="68"/>
      <c r="E57" s="68"/>
      <c r="F57" s="68"/>
      <c r="G57" s="68"/>
      <c r="H57" s="68"/>
      <c r="I57" s="68"/>
      <c r="J57" s="68"/>
      <c r="K57" s="68"/>
      <c r="L57" s="68"/>
      <c r="M57" s="68"/>
      <c r="N57" s="68"/>
      <c r="O57" s="68"/>
      <c r="P57" s="68"/>
      <c r="Q57" s="11"/>
      <c r="R57" s="68"/>
      <c r="S57" s="68"/>
      <c r="T57" s="68"/>
      <c r="U57" s="68"/>
      <c r="V57" s="68"/>
      <c r="W57" s="68"/>
      <c r="X57" s="68"/>
      <c r="Y57" s="68"/>
      <c r="Z57" s="68"/>
      <c r="AA57" s="68"/>
      <c r="AB57" s="68"/>
      <c r="AC57" s="68"/>
      <c r="AD57" s="68"/>
      <c r="AE57" s="68"/>
      <c r="AF57" s="11"/>
      <c r="AG57" s="68"/>
      <c r="AH57" s="68"/>
      <c r="AI57" s="68"/>
      <c r="AJ57" s="68"/>
      <c r="AK57" s="68"/>
      <c r="AL57" s="68"/>
      <c r="AM57" s="68"/>
      <c r="AN57" s="68"/>
      <c r="AO57" s="68"/>
      <c r="AP57" s="68"/>
      <c r="AQ57" s="68"/>
      <c r="AR57" s="68"/>
      <c r="AS57" s="68"/>
      <c r="AT57" s="68"/>
      <c r="AU57" s="11"/>
      <c r="AV57" s="68"/>
      <c r="AW57" s="68"/>
      <c r="AX57" s="68"/>
      <c r="AY57" s="68"/>
      <c r="AZ57" s="68"/>
      <c r="BA57" s="68"/>
      <c r="BB57" s="68"/>
      <c r="BC57" s="68"/>
      <c r="BD57" s="68"/>
      <c r="BE57" s="68"/>
      <c r="BF57" s="68"/>
      <c r="BG57" s="68"/>
      <c r="BH57" s="68"/>
      <c r="BI57" s="68"/>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59" t="s">
        <v>10</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78"/>
      <c r="BM63" s="79"/>
      <c r="BN63" s="79"/>
      <c r="BO63" s="79"/>
      <c r="BP63" s="79"/>
      <c r="BQ63" s="79"/>
      <c r="BR63" s="79"/>
      <c r="BS63" s="79"/>
      <c r="BT63" s="79"/>
      <c r="BU63" s="79"/>
      <c r="BV63" s="79"/>
      <c r="BW63" s="79"/>
      <c r="BX63" s="79"/>
      <c r="BY63" s="79"/>
      <c r="BZ63" s="80"/>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62" t="s">
        <v>9</v>
      </c>
      <c r="BM64" s="63"/>
      <c r="BN64" s="63"/>
      <c r="BO64" s="63"/>
      <c r="BP64" s="63"/>
      <c r="BQ64" s="63"/>
      <c r="BR64" s="63"/>
      <c r="BS64" s="63"/>
      <c r="BT64" s="63"/>
      <c r="BU64" s="63"/>
      <c r="BV64" s="63"/>
      <c r="BW64" s="63"/>
      <c r="BX64" s="63"/>
      <c r="BY64" s="63"/>
      <c r="BZ64" s="6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65"/>
      <c r="BM65" s="66"/>
      <c r="BN65" s="66"/>
      <c r="BO65" s="66"/>
      <c r="BP65" s="66"/>
      <c r="BQ65" s="66"/>
      <c r="BR65" s="66"/>
      <c r="BS65" s="66"/>
      <c r="BT65" s="66"/>
      <c r="BU65" s="66"/>
      <c r="BV65" s="66"/>
      <c r="BW65" s="66"/>
      <c r="BX65" s="66"/>
      <c r="BY65" s="66"/>
      <c r="BZ65" s="6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75" t="s">
        <v>122</v>
      </c>
      <c r="BM66" s="76"/>
      <c r="BN66" s="76"/>
      <c r="BO66" s="76"/>
      <c r="BP66" s="76"/>
      <c r="BQ66" s="76"/>
      <c r="BR66" s="76"/>
      <c r="BS66" s="76"/>
      <c r="BT66" s="76"/>
      <c r="BU66" s="76"/>
      <c r="BV66" s="76"/>
      <c r="BW66" s="76"/>
      <c r="BX66" s="76"/>
      <c r="BY66" s="76"/>
      <c r="BZ66" s="77"/>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68" t="s">
        <v>57</v>
      </c>
      <c r="D79" s="68"/>
      <c r="E79" s="68"/>
      <c r="F79" s="68"/>
      <c r="G79" s="68"/>
      <c r="H79" s="68"/>
      <c r="I79" s="68"/>
      <c r="J79" s="68"/>
      <c r="K79" s="68"/>
      <c r="L79" s="68"/>
      <c r="M79" s="68"/>
      <c r="N79" s="68"/>
      <c r="O79" s="68"/>
      <c r="P79" s="68"/>
      <c r="Q79" s="68"/>
      <c r="R79" s="68"/>
      <c r="S79" s="68"/>
      <c r="T79" s="68"/>
      <c r="U79" s="11"/>
      <c r="V79" s="11"/>
      <c r="W79" s="68" t="s">
        <v>59</v>
      </c>
      <c r="X79" s="68"/>
      <c r="Y79" s="68"/>
      <c r="Z79" s="68"/>
      <c r="AA79" s="68"/>
      <c r="AB79" s="68"/>
      <c r="AC79" s="68"/>
      <c r="AD79" s="68"/>
      <c r="AE79" s="68"/>
      <c r="AF79" s="68"/>
      <c r="AG79" s="68"/>
      <c r="AH79" s="68"/>
      <c r="AI79" s="68"/>
      <c r="AJ79" s="68"/>
      <c r="AK79" s="68"/>
      <c r="AL79" s="68"/>
      <c r="AM79" s="68"/>
      <c r="AN79" s="68"/>
      <c r="AO79" s="11"/>
      <c r="AP79" s="11"/>
      <c r="AQ79" s="68" t="s">
        <v>60</v>
      </c>
      <c r="AR79" s="68"/>
      <c r="AS79" s="68"/>
      <c r="AT79" s="68"/>
      <c r="AU79" s="68"/>
      <c r="AV79" s="68"/>
      <c r="AW79" s="68"/>
      <c r="AX79" s="68"/>
      <c r="AY79" s="68"/>
      <c r="AZ79" s="68"/>
      <c r="BA79" s="68"/>
      <c r="BB79" s="68"/>
      <c r="BC79" s="68"/>
      <c r="BD79" s="68"/>
      <c r="BE79" s="68"/>
      <c r="BF79" s="68"/>
      <c r="BG79" s="68"/>
      <c r="BH79" s="68"/>
      <c r="BI79" s="7"/>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68"/>
      <c r="D80" s="68"/>
      <c r="E80" s="68"/>
      <c r="F80" s="68"/>
      <c r="G80" s="68"/>
      <c r="H80" s="68"/>
      <c r="I80" s="68"/>
      <c r="J80" s="68"/>
      <c r="K80" s="68"/>
      <c r="L80" s="68"/>
      <c r="M80" s="68"/>
      <c r="N80" s="68"/>
      <c r="O80" s="68"/>
      <c r="P80" s="68"/>
      <c r="Q80" s="68"/>
      <c r="R80" s="68"/>
      <c r="S80" s="68"/>
      <c r="T80" s="68"/>
      <c r="U80" s="11"/>
      <c r="V80" s="11"/>
      <c r="W80" s="68"/>
      <c r="X80" s="68"/>
      <c r="Y80" s="68"/>
      <c r="Z80" s="68"/>
      <c r="AA80" s="68"/>
      <c r="AB80" s="68"/>
      <c r="AC80" s="68"/>
      <c r="AD80" s="68"/>
      <c r="AE80" s="68"/>
      <c r="AF80" s="68"/>
      <c r="AG80" s="68"/>
      <c r="AH80" s="68"/>
      <c r="AI80" s="68"/>
      <c r="AJ80" s="68"/>
      <c r="AK80" s="68"/>
      <c r="AL80" s="68"/>
      <c r="AM80" s="68"/>
      <c r="AN80" s="68"/>
      <c r="AO80" s="11"/>
      <c r="AP80" s="11"/>
      <c r="AQ80" s="68"/>
      <c r="AR80" s="68"/>
      <c r="AS80" s="68"/>
      <c r="AT80" s="68"/>
      <c r="AU80" s="68"/>
      <c r="AV80" s="68"/>
      <c r="AW80" s="68"/>
      <c r="AX80" s="68"/>
      <c r="AY80" s="68"/>
      <c r="AZ80" s="68"/>
      <c r="BA80" s="68"/>
      <c r="BB80" s="68"/>
      <c r="BC80" s="68"/>
      <c r="BD80" s="68"/>
      <c r="BE80" s="68"/>
      <c r="BF80" s="68"/>
      <c r="BG80" s="68"/>
      <c r="BH80" s="68"/>
      <c r="BI80" s="7"/>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78"/>
      <c r="BM82" s="79"/>
      <c r="BN82" s="79"/>
      <c r="BO82" s="79"/>
      <c r="BP82" s="79"/>
      <c r="BQ82" s="79"/>
      <c r="BR82" s="79"/>
      <c r="BS82" s="79"/>
      <c r="BT82" s="79"/>
      <c r="BU82" s="79"/>
      <c r="BV82" s="79"/>
      <c r="BW82" s="79"/>
      <c r="BX82" s="79"/>
      <c r="BY82" s="79"/>
      <c r="BZ82" s="80"/>
    </row>
    <row r="83" spans="1:78" x14ac:dyDescent="0.15">
      <c r="C83" s="2" t="s">
        <v>61</v>
      </c>
    </row>
    <row r="84" spans="1:78" x14ac:dyDescent="0.15">
      <c r="C84" s="2" t="s">
        <v>62</v>
      </c>
    </row>
    <row r="85" spans="1:78" hidden="1" x14ac:dyDescent="0.15">
      <c r="B85" s="6" t="s">
        <v>63</v>
      </c>
      <c r="C85" s="6"/>
      <c r="D85" s="6"/>
      <c r="E85" s="6" t="s">
        <v>64</v>
      </c>
      <c r="F85" s="6" t="s">
        <v>65</v>
      </c>
      <c r="G85" s="6" t="s">
        <v>66</v>
      </c>
      <c r="H85" s="6" t="s">
        <v>52</v>
      </c>
      <c r="I85" s="6" t="s">
        <v>8</v>
      </c>
      <c r="J85" s="6" t="s">
        <v>67</v>
      </c>
      <c r="K85" s="6" t="s">
        <v>68</v>
      </c>
      <c r="L85" s="6" t="s">
        <v>34</v>
      </c>
      <c r="M85" s="6" t="s">
        <v>37</v>
      </c>
      <c r="N85" s="6" t="s">
        <v>69</v>
      </c>
      <c r="O85" s="6" t="s">
        <v>58</v>
      </c>
    </row>
    <row r="86" spans="1:78" hidden="1" x14ac:dyDescent="0.15">
      <c r="B86" s="6"/>
      <c r="C86" s="6"/>
      <c r="D86" s="6"/>
      <c r="E86" s="6" t="str">
        <f>データ!AI6</f>
        <v/>
      </c>
      <c r="F86" s="6" t="s">
        <v>44</v>
      </c>
      <c r="G86" s="6" t="s">
        <v>44</v>
      </c>
      <c r="H86" s="6" t="str">
        <f>データ!BP6</f>
        <v>【1,225.44】</v>
      </c>
      <c r="I86" s="6" t="str">
        <f>データ!CA6</f>
        <v>【75.58】</v>
      </c>
      <c r="J86" s="6" t="str">
        <f>データ!CL6</f>
        <v>【215.23】</v>
      </c>
      <c r="K86" s="6" t="str">
        <f>データ!CW6</f>
        <v>【42.66】</v>
      </c>
      <c r="L86" s="6" t="str">
        <f>データ!DH6</f>
        <v>【82.67】</v>
      </c>
      <c r="M86" s="6" t="s">
        <v>44</v>
      </c>
      <c r="N86" s="6" t="s">
        <v>44</v>
      </c>
      <c r="O86" s="6" t="str">
        <f>データ!EO6</f>
        <v>【0.10】</v>
      </c>
    </row>
  </sheetData>
  <sheetProtection algorithmName="SHA-512" hashValue="XBjxLaZN80JUJb/W5qPSUwmKBCyLd8eH+8ro2E4a7LMJs3xxVIyMyXzstmoV9PVjjIWTmAZPSd4Z9LLSf+TrsA==" saltValue="Hu48ZUYHa6safdkCrfnKeQ=="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56</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40</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19</v>
      </c>
      <c r="B3" s="29" t="s">
        <v>33</v>
      </c>
      <c r="C3" s="29" t="s">
        <v>71</v>
      </c>
      <c r="D3" s="29" t="s">
        <v>50</v>
      </c>
      <c r="E3" s="29" t="s">
        <v>2</v>
      </c>
      <c r="F3" s="29" t="s">
        <v>1</v>
      </c>
      <c r="G3" s="29" t="s">
        <v>24</v>
      </c>
      <c r="H3" s="83" t="s">
        <v>55</v>
      </c>
      <c r="I3" s="84"/>
      <c r="J3" s="84"/>
      <c r="K3" s="84"/>
      <c r="L3" s="84"/>
      <c r="M3" s="84"/>
      <c r="N3" s="84"/>
      <c r="O3" s="84"/>
      <c r="P3" s="84"/>
      <c r="Q3" s="84"/>
      <c r="R3" s="84"/>
      <c r="S3" s="84"/>
      <c r="T3" s="84"/>
      <c r="U3" s="84"/>
      <c r="V3" s="84"/>
      <c r="W3" s="84"/>
      <c r="X3" s="85"/>
      <c r="Y3" s="81" t="s">
        <v>72</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10</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7" t="s">
        <v>73</v>
      </c>
      <c r="B4" s="30"/>
      <c r="C4" s="30"/>
      <c r="D4" s="30"/>
      <c r="E4" s="30"/>
      <c r="F4" s="30"/>
      <c r="G4" s="30"/>
      <c r="H4" s="86"/>
      <c r="I4" s="87"/>
      <c r="J4" s="87"/>
      <c r="K4" s="87"/>
      <c r="L4" s="87"/>
      <c r="M4" s="87"/>
      <c r="N4" s="87"/>
      <c r="O4" s="87"/>
      <c r="P4" s="87"/>
      <c r="Q4" s="87"/>
      <c r="R4" s="87"/>
      <c r="S4" s="87"/>
      <c r="T4" s="87"/>
      <c r="U4" s="87"/>
      <c r="V4" s="87"/>
      <c r="W4" s="87"/>
      <c r="X4" s="88"/>
      <c r="Y4" s="82" t="s">
        <v>25</v>
      </c>
      <c r="Z4" s="82"/>
      <c r="AA4" s="82"/>
      <c r="AB4" s="82"/>
      <c r="AC4" s="82"/>
      <c r="AD4" s="82"/>
      <c r="AE4" s="82"/>
      <c r="AF4" s="82"/>
      <c r="AG4" s="82"/>
      <c r="AH4" s="82"/>
      <c r="AI4" s="82"/>
      <c r="AJ4" s="82" t="s">
        <v>74</v>
      </c>
      <c r="AK4" s="82"/>
      <c r="AL4" s="82"/>
      <c r="AM4" s="82"/>
      <c r="AN4" s="82"/>
      <c r="AO4" s="82"/>
      <c r="AP4" s="82"/>
      <c r="AQ4" s="82"/>
      <c r="AR4" s="82"/>
      <c r="AS4" s="82"/>
      <c r="AT4" s="82"/>
      <c r="AU4" s="82" t="s">
        <v>28</v>
      </c>
      <c r="AV4" s="82"/>
      <c r="AW4" s="82"/>
      <c r="AX4" s="82"/>
      <c r="AY4" s="82"/>
      <c r="AZ4" s="82"/>
      <c r="BA4" s="82"/>
      <c r="BB4" s="82"/>
      <c r="BC4" s="82"/>
      <c r="BD4" s="82"/>
      <c r="BE4" s="82"/>
      <c r="BF4" s="82" t="s">
        <v>75</v>
      </c>
      <c r="BG4" s="82"/>
      <c r="BH4" s="82"/>
      <c r="BI4" s="82"/>
      <c r="BJ4" s="82"/>
      <c r="BK4" s="82"/>
      <c r="BL4" s="82"/>
      <c r="BM4" s="82"/>
      <c r="BN4" s="82"/>
      <c r="BO4" s="82"/>
      <c r="BP4" s="82"/>
      <c r="BQ4" s="82" t="s">
        <v>76</v>
      </c>
      <c r="BR4" s="82"/>
      <c r="BS4" s="82"/>
      <c r="BT4" s="82"/>
      <c r="BU4" s="82"/>
      <c r="BV4" s="82"/>
      <c r="BW4" s="82"/>
      <c r="BX4" s="82"/>
      <c r="BY4" s="82"/>
      <c r="BZ4" s="82"/>
      <c r="CA4" s="82"/>
      <c r="CB4" s="82" t="s">
        <v>77</v>
      </c>
      <c r="CC4" s="82"/>
      <c r="CD4" s="82"/>
      <c r="CE4" s="82"/>
      <c r="CF4" s="82"/>
      <c r="CG4" s="82"/>
      <c r="CH4" s="82"/>
      <c r="CI4" s="82"/>
      <c r="CJ4" s="82"/>
      <c r="CK4" s="82"/>
      <c r="CL4" s="82"/>
      <c r="CM4" s="82" t="s">
        <v>79</v>
      </c>
      <c r="CN4" s="82"/>
      <c r="CO4" s="82"/>
      <c r="CP4" s="82"/>
      <c r="CQ4" s="82"/>
      <c r="CR4" s="82"/>
      <c r="CS4" s="82"/>
      <c r="CT4" s="82"/>
      <c r="CU4" s="82"/>
      <c r="CV4" s="82"/>
      <c r="CW4" s="82"/>
      <c r="CX4" s="82" t="s">
        <v>80</v>
      </c>
      <c r="CY4" s="82"/>
      <c r="CZ4" s="82"/>
      <c r="DA4" s="82"/>
      <c r="DB4" s="82"/>
      <c r="DC4" s="82"/>
      <c r="DD4" s="82"/>
      <c r="DE4" s="82"/>
      <c r="DF4" s="82"/>
      <c r="DG4" s="82"/>
      <c r="DH4" s="82"/>
      <c r="DI4" s="82" t="s">
        <v>81</v>
      </c>
      <c r="DJ4" s="82"/>
      <c r="DK4" s="82"/>
      <c r="DL4" s="82"/>
      <c r="DM4" s="82"/>
      <c r="DN4" s="82"/>
      <c r="DO4" s="82"/>
      <c r="DP4" s="82"/>
      <c r="DQ4" s="82"/>
      <c r="DR4" s="82"/>
      <c r="DS4" s="82"/>
      <c r="DT4" s="82" t="s">
        <v>82</v>
      </c>
      <c r="DU4" s="82"/>
      <c r="DV4" s="82"/>
      <c r="DW4" s="82"/>
      <c r="DX4" s="82"/>
      <c r="DY4" s="82"/>
      <c r="DZ4" s="82"/>
      <c r="EA4" s="82"/>
      <c r="EB4" s="82"/>
      <c r="EC4" s="82"/>
      <c r="ED4" s="82"/>
      <c r="EE4" s="82" t="s">
        <v>83</v>
      </c>
      <c r="EF4" s="82"/>
      <c r="EG4" s="82"/>
      <c r="EH4" s="82"/>
      <c r="EI4" s="82"/>
      <c r="EJ4" s="82"/>
      <c r="EK4" s="82"/>
      <c r="EL4" s="82"/>
      <c r="EM4" s="82"/>
      <c r="EN4" s="82"/>
      <c r="EO4" s="82"/>
    </row>
    <row r="5" spans="1:145" x14ac:dyDescent="0.15">
      <c r="A5" s="27" t="s">
        <v>84</v>
      </c>
      <c r="B5" s="31"/>
      <c r="C5" s="31"/>
      <c r="D5" s="31"/>
      <c r="E5" s="31"/>
      <c r="F5" s="31"/>
      <c r="G5" s="31"/>
      <c r="H5" s="35" t="s">
        <v>70</v>
      </c>
      <c r="I5" s="35" t="s">
        <v>85</v>
      </c>
      <c r="J5" s="35" t="s">
        <v>86</v>
      </c>
      <c r="K5" s="35" t="s">
        <v>87</v>
      </c>
      <c r="L5" s="35" t="s">
        <v>88</v>
      </c>
      <c r="M5" s="35" t="s">
        <v>3</v>
      </c>
      <c r="N5" s="35" t="s">
        <v>89</v>
      </c>
      <c r="O5" s="35" t="s">
        <v>90</v>
      </c>
      <c r="P5" s="35" t="s">
        <v>91</v>
      </c>
      <c r="Q5" s="35" t="s">
        <v>92</v>
      </c>
      <c r="R5" s="35" t="s">
        <v>5</v>
      </c>
      <c r="S5" s="35" t="s">
        <v>94</v>
      </c>
      <c r="T5" s="35" t="s">
        <v>95</v>
      </c>
      <c r="U5" s="35" t="s">
        <v>78</v>
      </c>
      <c r="V5" s="35" t="s">
        <v>96</v>
      </c>
      <c r="W5" s="35" t="s">
        <v>97</v>
      </c>
      <c r="X5" s="35" t="s">
        <v>98</v>
      </c>
      <c r="Y5" s="35" t="s">
        <v>99</v>
      </c>
      <c r="Z5" s="35" t="s">
        <v>42</v>
      </c>
      <c r="AA5" s="35" t="s">
        <v>100</v>
      </c>
      <c r="AB5" s="35" t="s">
        <v>101</v>
      </c>
      <c r="AC5" s="35" t="s">
        <v>102</v>
      </c>
      <c r="AD5" s="35" t="s">
        <v>104</v>
      </c>
      <c r="AE5" s="35" t="s">
        <v>105</v>
      </c>
      <c r="AF5" s="35" t="s">
        <v>106</v>
      </c>
      <c r="AG5" s="35" t="s">
        <v>107</v>
      </c>
      <c r="AH5" s="35" t="s">
        <v>108</v>
      </c>
      <c r="AI5" s="35" t="s">
        <v>63</v>
      </c>
      <c r="AJ5" s="35" t="s">
        <v>99</v>
      </c>
      <c r="AK5" s="35" t="s">
        <v>42</v>
      </c>
      <c r="AL5" s="35" t="s">
        <v>100</v>
      </c>
      <c r="AM5" s="35" t="s">
        <v>101</v>
      </c>
      <c r="AN5" s="35" t="s">
        <v>102</v>
      </c>
      <c r="AO5" s="35" t="s">
        <v>104</v>
      </c>
      <c r="AP5" s="35" t="s">
        <v>105</v>
      </c>
      <c r="AQ5" s="35" t="s">
        <v>106</v>
      </c>
      <c r="AR5" s="35" t="s">
        <v>107</v>
      </c>
      <c r="AS5" s="35" t="s">
        <v>108</v>
      </c>
      <c r="AT5" s="35" t="s">
        <v>103</v>
      </c>
      <c r="AU5" s="35" t="s">
        <v>99</v>
      </c>
      <c r="AV5" s="35" t="s">
        <v>42</v>
      </c>
      <c r="AW5" s="35" t="s">
        <v>100</v>
      </c>
      <c r="AX5" s="35" t="s">
        <v>101</v>
      </c>
      <c r="AY5" s="35" t="s">
        <v>102</v>
      </c>
      <c r="AZ5" s="35" t="s">
        <v>104</v>
      </c>
      <c r="BA5" s="35" t="s">
        <v>105</v>
      </c>
      <c r="BB5" s="35" t="s">
        <v>106</v>
      </c>
      <c r="BC5" s="35" t="s">
        <v>107</v>
      </c>
      <c r="BD5" s="35" t="s">
        <v>108</v>
      </c>
      <c r="BE5" s="35" t="s">
        <v>103</v>
      </c>
      <c r="BF5" s="35" t="s">
        <v>99</v>
      </c>
      <c r="BG5" s="35" t="s">
        <v>42</v>
      </c>
      <c r="BH5" s="35" t="s">
        <v>100</v>
      </c>
      <c r="BI5" s="35" t="s">
        <v>101</v>
      </c>
      <c r="BJ5" s="35" t="s">
        <v>102</v>
      </c>
      <c r="BK5" s="35" t="s">
        <v>104</v>
      </c>
      <c r="BL5" s="35" t="s">
        <v>105</v>
      </c>
      <c r="BM5" s="35" t="s">
        <v>106</v>
      </c>
      <c r="BN5" s="35" t="s">
        <v>107</v>
      </c>
      <c r="BO5" s="35" t="s">
        <v>108</v>
      </c>
      <c r="BP5" s="35" t="s">
        <v>103</v>
      </c>
      <c r="BQ5" s="35" t="s">
        <v>99</v>
      </c>
      <c r="BR5" s="35" t="s">
        <v>42</v>
      </c>
      <c r="BS5" s="35" t="s">
        <v>100</v>
      </c>
      <c r="BT5" s="35" t="s">
        <v>101</v>
      </c>
      <c r="BU5" s="35" t="s">
        <v>102</v>
      </c>
      <c r="BV5" s="35" t="s">
        <v>104</v>
      </c>
      <c r="BW5" s="35" t="s">
        <v>105</v>
      </c>
      <c r="BX5" s="35" t="s">
        <v>106</v>
      </c>
      <c r="BY5" s="35" t="s">
        <v>107</v>
      </c>
      <c r="BZ5" s="35" t="s">
        <v>108</v>
      </c>
      <c r="CA5" s="35" t="s">
        <v>103</v>
      </c>
      <c r="CB5" s="35" t="s">
        <v>99</v>
      </c>
      <c r="CC5" s="35" t="s">
        <v>42</v>
      </c>
      <c r="CD5" s="35" t="s">
        <v>100</v>
      </c>
      <c r="CE5" s="35" t="s">
        <v>101</v>
      </c>
      <c r="CF5" s="35" t="s">
        <v>102</v>
      </c>
      <c r="CG5" s="35" t="s">
        <v>104</v>
      </c>
      <c r="CH5" s="35" t="s">
        <v>105</v>
      </c>
      <c r="CI5" s="35" t="s">
        <v>106</v>
      </c>
      <c r="CJ5" s="35" t="s">
        <v>107</v>
      </c>
      <c r="CK5" s="35" t="s">
        <v>108</v>
      </c>
      <c r="CL5" s="35" t="s">
        <v>103</v>
      </c>
      <c r="CM5" s="35" t="s">
        <v>99</v>
      </c>
      <c r="CN5" s="35" t="s">
        <v>42</v>
      </c>
      <c r="CO5" s="35" t="s">
        <v>100</v>
      </c>
      <c r="CP5" s="35" t="s">
        <v>101</v>
      </c>
      <c r="CQ5" s="35" t="s">
        <v>102</v>
      </c>
      <c r="CR5" s="35" t="s">
        <v>104</v>
      </c>
      <c r="CS5" s="35" t="s">
        <v>105</v>
      </c>
      <c r="CT5" s="35" t="s">
        <v>106</v>
      </c>
      <c r="CU5" s="35" t="s">
        <v>107</v>
      </c>
      <c r="CV5" s="35" t="s">
        <v>108</v>
      </c>
      <c r="CW5" s="35" t="s">
        <v>103</v>
      </c>
      <c r="CX5" s="35" t="s">
        <v>99</v>
      </c>
      <c r="CY5" s="35" t="s">
        <v>42</v>
      </c>
      <c r="CZ5" s="35" t="s">
        <v>100</v>
      </c>
      <c r="DA5" s="35" t="s">
        <v>101</v>
      </c>
      <c r="DB5" s="35" t="s">
        <v>102</v>
      </c>
      <c r="DC5" s="35" t="s">
        <v>104</v>
      </c>
      <c r="DD5" s="35" t="s">
        <v>105</v>
      </c>
      <c r="DE5" s="35" t="s">
        <v>106</v>
      </c>
      <c r="DF5" s="35" t="s">
        <v>107</v>
      </c>
      <c r="DG5" s="35" t="s">
        <v>108</v>
      </c>
      <c r="DH5" s="35" t="s">
        <v>103</v>
      </c>
      <c r="DI5" s="35" t="s">
        <v>99</v>
      </c>
      <c r="DJ5" s="35" t="s">
        <v>42</v>
      </c>
      <c r="DK5" s="35" t="s">
        <v>100</v>
      </c>
      <c r="DL5" s="35" t="s">
        <v>101</v>
      </c>
      <c r="DM5" s="35" t="s">
        <v>102</v>
      </c>
      <c r="DN5" s="35" t="s">
        <v>104</v>
      </c>
      <c r="DO5" s="35" t="s">
        <v>105</v>
      </c>
      <c r="DP5" s="35" t="s">
        <v>106</v>
      </c>
      <c r="DQ5" s="35" t="s">
        <v>107</v>
      </c>
      <c r="DR5" s="35" t="s">
        <v>108</v>
      </c>
      <c r="DS5" s="35" t="s">
        <v>103</v>
      </c>
      <c r="DT5" s="35" t="s">
        <v>99</v>
      </c>
      <c r="DU5" s="35" t="s">
        <v>42</v>
      </c>
      <c r="DV5" s="35" t="s">
        <v>100</v>
      </c>
      <c r="DW5" s="35" t="s">
        <v>101</v>
      </c>
      <c r="DX5" s="35" t="s">
        <v>102</v>
      </c>
      <c r="DY5" s="35" t="s">
        <v>104</v>
      </c>
      <c r="DZ5" s="35" t="s">
        <v>105</v>
      </c>
      <c r="EA5" s="35" t="s">
        <v>106</v>
      </c>
      <c r="EB5" s="35" t="s">
        <v>107</v>
      </c>
      <c r="EC5" s="35" t="s">
        <v>108</v>
      </c>
      <c r="ED5" s="35" t="s">
        <v>103</v>
      </c>
      <c r="EE5" s="35" t="s">
        <v>99</v>
      </c>
      <c r="EF5" s="35" t="s">
        <v>42</v>
      </c>
      <c r="EG5" s="35" t="s">
        <v>100</v>
      </c>
      <c r="EH5" s="35" t="s">
        <v>101</v>
      </c>
      <c r="EI5" s="35" t="s">
        <v>102</v>
      </c>
      <c r="EJ5" s="35" t="s">
        <v>104</v>
      </c>
      <c r="EK5" s="35" t="s">
        <v>105</v>
      </c>
      <c r="EL5" s="35" t="s">
        <v>106</v>
      </c>
      <c r="EM5" s="35" t="s">
        <v>107</v>
      </c>
      <c r="EN5" s="35" t="s">
        <v>108</v>
      </c>
      <c r="EO5" s="35" t="s">
        <v>103</v>
      </c>
    </row>
    <row r="6" spans="1:145" s="26" customFormat="1" x14ac:dyDescent="0.15">
      <c r="A6" s="27" t="s">
        <v>109</v>
      </c>
      <c r="B6" s="32">
        <f t="shared" ref="B6:X6" si="1">B7</f>
        <v>2017</v>
      </c>
      <c r="C6" s="32">
        <f t="shared" si="1"/>
        <v>192121</v>
      </c>
      <c r="D6" s="32">
        <f t="shared" si="1"/>
        <v>47</v>
      </c>
      <c r="E6" s="32">
        <f t="shared" si="1"/>
        <v>17</v>
      </c>
      <c r="F6" s="32">
        <f t="shared" si="1"/>
        <v>4</v>
      </c>
      <c r="G6" s="32">
        <f t="shared" si="1"/>
        <v>0</v>
      </c>
      <c r="H6" s="32" t="str">
        <f t="shared" si="1"/>
        <v>山梨県　上野原市</v>
      </c>
      <c r="I6" s="32" t="str">
        <f t="shared" si="1"/>
        <v>法非適用</v>
      </c>
      <c r="J6" s="32" t="str">
        <f t="shared" si="1"/>
        <v>下水道事業</v>
      </c>
      <c r="K6" s="32" t="str">
        <f t="shared" si="1"/>
        <v>特定環境保全公共下水道</v>
      </c>
      <c r="L6" s="32" t="str">
        <f t="shared" si="1"/>
        <v>D3</v>
      </c>
      <c r="M6" s="32" t="str">
        <f t="shared" si="1"/>
        <v>非設置</v>
      </c>
      <c r="N6" s="36" t="str">
        <f t="shared" si="1"/>
        <v>-</v>
      </c>
      <c r="O6" s="36" t="str">
        <f t="shared" si="1"/>
        <v>該当数値なし</v>
      </c>
      <c r="P6" s="36">
        <f t="shared" si="1"/>
        <v>0.59</v>
      </c>
      <c r="Q6" s="36">
        <f t="shared" si="1"/>
        <v>99.54</v>
      </c>
      <c r="R6" s="36">
        <f t="shared" si="1"/>
        <v>2808</v>
      </c>
      <c r="S6" s="36">
        <f t="shared" si="1"/>
        <v>23707</v>
      </c>
      <c r="T6" s="36">
        <f t="shared" si="1"/>
        <v>170.57</v>
      </c>
      <c r="U6" s="36">
        <f t="shared" si="1"/>
        <v>138.99</v>
      </c>
      <c r="V6" s="36">
        <f t="shared" si="1"/>
        <v>138</v>
      </c>
      <c r="W6" s="36">
        <f t="shared" si="1"/>
        <v>0.11</v>
      </c>
      <c r="X6" s="36">
        <f t="shared" si="1"/>
        <v>1254.55</v>
      </c>
      <c r="Y6" s="40">
        <f t="shared" ref="Y6:AH6" si="2">IF(Y7="",NA(),Y7)</f>
        <v>97.67</v>
      </c>
      <c r="Z6" s="40">
        <f t="shared" si="2"/>
        <v>97.4</v>
      </c>
      <c r="AA6" s="40">
        <f t="shared" si="2"/>
        <v>97.61</v>
      </c>
      <c r="AB6" s="40">
        <f t="shared" si="2"/>
        <v>97.55</v>
      </c>
      <c r="AC6" s="40">
        <f t="shared" si="2"/>
        <v>97.23</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36">
        <f t="shared" ref="BF6:BO6" si="5">IF(BF7="",NA(),BF7)</f>
        <v>0</v>
      </c>
      <c r="BG6" s="36">
        <f t="shared" si="5"/>
        <v>0</v>
      </c>
      <c r="BH6" s="36">
        <f t="shared" si="5"/>
        <v>0</v>
      </c>
      <c r="BI6" s="36">
        <f t="shared" si="5"/>
        <v>0</v>
      </c>
      <c r="BJ6" s="36">
        <f t="shared" si="5"/>
        <v>0</v>
      </c>
      <c r="BK6" s="40">
        <f t="shared" si="5"/>
        <v>1554.05</v>
      </c>
      <c r="BL6" s="40">
        <f t="shared" si="5"/>
        <v>1671.86</v>
      </c>
      <c r="BM6" s="40">
        <f t="shared" si="5"/>
        <v>1673.47</v>
      </c>
      <c r="BN6" s="40">
        <f t="shared" si="5"/>
        <v>1592.72</v>
      </c>
      <c r="BO6" s="40">
        <f t="shared" si="5"/>
        <v>1223.96</v>
      </c>
      <c r="BP6" s="36" t="str">
        <f>IF(BP7="","",IF(BP7="-","【-】","【"&amp;SUBSTITUTE(TEXT(BP7,"#,##0.00"),"-","△")&amp;"】"))</f>
        <v>【1,225.44】</v>
      </c>
      <c r="BQ6" s="40">
        <f t="shared" ref="BQ6:BZ6" si="6">IF(BQ7="",NA(),BQ7)</f>
        <v>80.72</v>
      </c>
      <c r="BR6" s="40">
        <f t="shared" si="6"/>
        <v>82.52</v>
      </c>
      <c r="BS6" s="40">
        <f t="shared" si="6"/>
        <v>74.459999999999994</v>
      </c>
      <c r="BT6" s="40">
        <f t="shared" si="6"/>
        <v>76.349999999999994</v>
      </c>
      <c r="BU6" s="40">
        <f t="shared" si="6"/>
        <v>86.06</v>
      </c>
      <c r="BV6" s="40">
        <f t="shared" si="6"/>
        <v>53.01</v>
      </c>
      <c r="BW6" s="40">
        <f t="shared" si="6"/>
        <v>50.54</v>
      </c>
      <c r="BX6" s="40">
        <f t="shared" si="6"/>
        <v>49.22</v>
      </c>
      <c r="BY6" s="40">
        <f t="shared" si="6"/>
        <v>53.7</v>
      </c>
      <c r="BZ6" s="40">
        <f t="shared" si="6"/>
        <v>61.54</v>
      </c>
      <c r="CA6" s="36" t="str">
        <f>IF(CA7="","",IF(CA7="-","【-】","【"&amp;SUBSTITUTE(TEXT(CA7,"#,##0.00"),"-","△")&amp;"】"))</f>
        <v>【75.58】</v>
      </c>
      <c r="CB6" s="40">
        <f t="shared" ref="CB6:CK6" si="7">IF(CB7="",NA(),CB7)</f>
        <v>221</v>
      </c>
      <c r="CC6" s="40">
        <f t="shared" si="7"/>
        <v>221.59</v>
      </c>
      <c r="CD6" s="40">
        <f t="shared" si="7"/>
        <v>247.68</v>
      </c>
      <c r="CE6" s="40">
        <f t="shared" si="7"/>
        <v>245.37</v>
      </c>
      <c r="CF6" s="40">
        <f t="shared" si="7"/>
        <v>219.71</v>
      </c>
      <c r="CG6" s="40">
        <f t="shared" si="7"/>
        <v>299.39</v>
      </c>
      <c r="CH6" s="40">
        <f t="shared" si="7"/>
        <v>320.36</v>
      </c>
      <c r="CI6" s="40">
        <f t="shared" si="7"/>
        <v>332.02</v>
      </c>
      <c r="CJ6" s="40">
        <f t="shared" si="7"/>
        <v>300.35000000000002</v>
      </c>
      <c r="CK6" s="40">
        <f t="shared" si="7"/>
        <v>267.86</v>
      </c>
      <c r="CL6" s="36" t="str">
        <f>IF(CL7="","",IF(CL7="-","【-】","【"&amp;SUBSTITUTE(TEXT(CL7,"#,##0.00"),"-","△")&amp;"】"))</f>
        <v>【215.23】</v>
      </c>
      <c r="CM6" s="40" t="str">
        <f t="shared" ref="CM6:CV6" si="8">IF(CM7="",NA(),CM7)</f>
        <v>-</v>
      </c>
      <c r="CN6" s="40" t="str">
        <f t="shared" si="8"/>
        <v>-</v>
      </c>
      <c r="CO6" s="40" t="str">
        <f t="shared" si="8"/>
        <v>-</v>
      </c>
      <c r="CP6" s="40" t="str">
        <f t="shared" si="8"/>
        <v>-</v>
      </c>
      <c r="CQ6" s="40" t="str">
        <f t="shared" si="8"/>
        <v>-</v>
      </c>
      <c r="CR6" s="40">
        <f t="shared" si="8"/>
        <v>36.200000000000003</v>
      </c>
      <c r="CS6" s="40">
        <f t="shared" si="8"/>
        <v>34.74</v>
      </c>
      <c r="CT6" s="40">
        <f t="shared" si="8"/>
        <v>36.65</v>
      </c>
      <c r="CU6" s="40">
        <f t="shared" si="8"/>
        <v>37.72</v>
      </c>
      <c r="CV6" s="40">
        <f t="shared" si="8"/>
        <v>37.08</v>
      </c>
      <c r="CW6" s="36" t="str">
        <f>IF(CW7="","",IF(CW7="-","【-】","【"&amp;SUBSTITUTE(TEXT(CW7,"#,##0.00"),"-","△")&amp;"】"))</f>
        <v>【42.66】</v>
      </c>
      <c r="CX6" s="40">
        <f t="shared" ref="CX6:DG6" si="9">IF(CX7="",NA(),CX7)</f>
        <v>81.88</v>
      </c>
      <c r="CY6" s="40">
        <f t="shared" si="9"/>
        <v>81.88</v>
      </c>
      <c r="CZ6" s="40">
        <f t="shared" si="9"/>
        <v>81.63</v>
      </c>
      <c r="DA6" s="40">
        <f t="shared" si="9"/>
        <v>83.33</v>
      </c>
      <c r="DB6" s="40">
        <f t="shared" si="9"/>
        <v>83.33</v>
      </c>
      <c r="DC6" s="40">
        <f t="shared" si="9"/>
        <v>71.069999999999993</v>
      </c>
      <c r="DD6" s="40">
        <f t="shared" si="9"/>
        <v>70.14</v>
      </c>
      <c r="DE6" s="40">
        <f t="shared" si="9"/>
        <v>68.83</v>
      </c>
      <c r="DF6" s="40">
        <f t="shared" si="9"/>
        <v>68.459999999999994</v>
      </c>
      <c r="DG6" s="40">
        <f t="shared" si="9"/>
        <v>67.22</v>
      </c>
      <c r="DH6" s="36" t="str">
        <f>IF(DH7="","",IF(DH7="-","【-】","【"&amp;SUBSTITUTE(TEXT(DH7,"#,##0.00"),"-","△")&amp;"】"))</f>
        <v>【82.67】</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7.0000000000000007E-2</v>
      </c>
      <c r="EK6" s="40">
        <f t="shared" si="12"/>
        <v>0.08</v>
      </c>
      <c r="EL6" s="40">
        <f t="shared" si="12"/>
        <v>0.26</v>
      </c>
      <c r="EM6" s="40">
        <f t="shared" si="12"/>
        <v>0.13</v>
      </c>
      <c r="EN6" s="40">
        <f t="shared" si="12"/>
        <v>0.13</v>
      </c>
      <c r="EO6" s="36" t="str">
        <f>IF(EO7="","",IF(EO7="-","【-】","【"&amp;SUBSTITUTE(TEXT(EO7,"#,##0.00"),"-","△")&amp;"】"))</f>
        <v>【0.10】</v>
      </c>
    </row>
    <row r="7" spans="1:145" s="26" customFormat="1" x14ac:dyDescent="0.15">
      <c r="A7" s="27"/>
      <c r="B7" s="33">
        <v>2017</v>
      </c>
      <c r="C7" s="33">
        <v>192121</v>
      </c>
      <c r="D7" s="33">
        <v>47</v>
      </c>
      <c r="E7" s="33">
        <v>17</v>
      </c>
      <c r="F7" s="33">
        <v>4</v>
      </c>
      <c r="G7" s="33">
        <v>0</v>
      </c>
      <c r="H7" s="33" t="s">
        <v>93</v>
      </c>
      <c r="I7" s="33" t="s">
        <v>110</v>
      </c>
      <c r="J7" s="33" t="s">
        <v>111</v>
      </c>
      <c r="K7" s="33" t="s">
        <v>12</v>
      </c>
      <c r="L7" s="33" t="s">
        <v>112</v>
      </c>
      <c r="M7" s="33" t="s">
        <v>113</v>
      </c>
      <c r="N7" s="37" t="s">
        <v>44</v>
      </c>
      <c r="O7" s="37" t="s">
        <v>114</v>
      </c>
      <c r="P7" s="37">
        <v>0.59</v>
      </c>
      <c r="Q7" s="37">
        <v>99.54</v>
      </c>
      <c r="R7" s="37">
        <v>2808</v>
      </c>
      <c r="S7" s="37">
        <v>23707</v>
      </c>
      <c r="T7" s="37">
        <v>170.57</v>
      </c>
      <c r="U7" s="37">
        <v>138.99</v>
      </c>
      <c r="V7" s="37">
        <v>138</v>
      </c>
      <c r="W7" s="37">
        <v>0.11</v>
      </c>
      <c r="X7" s="37">
        <v>1254.55</v>
      </c>
      <c r="Y7" s="37">
        <v>97.67</v>
      </c>
      <c r="Z7" s="37">
        <v>97.4</v>
      </c>
      <c r="AA7" s="37">
        <v>97.61</v>
      </c>
      <c r="AB7" s="37">
        <v>97.55</v>
      </c>
      <c r="AC7" s="37">
        <v>97.23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80.72</v>
      </c>
      <c r="BR7" s="37">
        <v>82.52</v>
      </c>
      <c r="BS7" s="37">
        <v>74.459999999999994</v>
      </c>
      <c r="BT7" s="37">
        <v>76.349999999999994</v>
      </c>
      <c r="BU7" s="37">
        <v>86.06</v>
      </c>
      <c r="BV7" s="37">
        <v>53.01</v>
      </c>
      <c r="BW7" s="37">
        <v>50.54</v>
      </c>
      <c r="BX7" s="37">
        <v>49.22</v>
      </c>
      <c r="BY7" s="37">
        <v>53.7</v>
      </c>
      <c r="BZ7" s="37">
        <v>61.54</v>
      </c>
      <c r="CA7" s="37">
        <v>75.58</v>
      </c>
      <c r="CB7" s="37">
        <v>221</v>
      </c>
      <c r="CC7" s="37">
        <v>221.59</v>
      </c>
      <c r="CD7" s="37">
        <v>247.68</v>
      </c>
      <c r="CE7" s="37">
        <v>245.37</v>
      </c>
      <c r="CF7" s="37">
        <v>219.71</v>
      </c>
      <c r="CG7" s="37">
        <v>299.39</v>
      </c>
      <c r="CH7" s="37">
        <v>320.36</v>
      </c>
      <c r="CI7" s="37">
        <v>332.02</v>
      </c>
      <c r="CJ7" s="37">
        <v>300.35000000000002</v>
      </c>
      <c r="CK7" s="37">
        <v>267.86</v>
      </c>
      <c r="CL7" s="37">
        <v>215.23</v>
      </c>
      <c r="CM7" s="37" t="s">
        <v>44</v>
      </c>
      <c r="CN7" s="37" t="s">
        <v>44</v>
      </c>
      <c r="CO7" s="37" t="s">
        <v>44</v>
      </c>
      <c r="CP7" s="37" t="s">
        <v>44</v>
      </c>
      <c r="CQ7" s="37" t="s">
        <v>44</v>
      </c>
      <c r="CR7" s="37">
        <v>36.200000000000003</v>
      </c>
      <c r="CS7" s="37">
        <v>34.74</v>
      </c>
      <c r="CT7" s="37">
        <v>36.65</v>
      </c>
      <c r="CU7" s="37">
        <v>37.72</v>
      </c>
      <c r="CV7" s="37">
        <v>37.08</v>
      </c>
      <c r="CW7" s="37">
        <v>42.66</v>
      </c>
      <c r="CX7" s="37">
        <v>81.88</v>
      </c>
      <c r="CY7" s="37">
        <v>81.88</v>
      </c>
      <c r="CZ7" s="37">
        <v>81.63</v>
      </c>
      <c r="DA7" s="37">
        <v>83.33</v>
      </c>
      <c r="DB7" s="37">
        <v>83.33</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33</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2018-12-03T09:14:04Z</dcterms:created>
  <dcterms:modified xsi:type="dcterms:W3CDTF">2019-02-05T07:57:59Z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3.0.3.0</vt:lpwstr>
    </vt:vector>
  </property>
  <property fmtid="{DCFEDD21-7773-49B2-8022-6FC58DB5260B}" pid="3" name="LastSavedVersion">
    <vt:lpwstr>3.0.3.0</vt:lpwstr>
  </property>
  <property fmtid="{DCFEDD21-7773-49B2-8022-6FC58DB5260B}" pid="4" name="LastSavedDate">
    <vt:filetime>2019-01-24T08:52:32Z</vt:filetime>
  </property>
</Properties>
</file>