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ngqZDFc/DNYzUYTzQlRPYP2JS9db7ljJeY9rwH7T7PYR2xHx/neQ5YBaCpwSNeVV+tU4FMlBRrWUuk1rQaHFng==" workbookSaltValue="X7twS3mWBLZ9N1z8DsMaow==" workbookSpinCount="100000"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<sst xmlns="http://schemas.openxmlformats.org/spreadsheetml/2006/main" count="245" uniqueCount="123">
  <si>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</si>
  <si>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</si>
  <si>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</si>
  <si>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</si>
  <si>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</si>
  <si>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</si>
  <si>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</si>
  <si>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</si>
  <si>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</si>
  <si>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</si>
  <si>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</si>
  <si>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</si>
  <si>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</si>
  <si>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</si>
  <si>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</si>
  <si>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</si>
  <si>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</si>
  <si>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</si>
  <si>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</si>
  <si>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</si>
  <si>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</si>
  <si>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</si>
  <si>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</si>
  <si>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</si>
  <si>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①収益的収支比率(％)</t>
    <rPh sb="1" eb="4">
      <t>シュウエキテキ</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</si>
  <si>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</si>
  <si>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</si>
  <si>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</si>
  <si>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</si>
  <si>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</si>
  <si>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</si>
  <si>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</si>
  <si>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</si>
  <si>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</si>
  <si>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</si>
  <si>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</si>
  <si>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</si>
  <si>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</si>
  <si>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</si>
  <si>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</si>
  <si>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</si>
  <si>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</si>
  <si>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</si>
  <si>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</si>
  <si>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</si>
  <si>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</si>
  <si>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</si>
  <si>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</si>
  <si>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</si>
  <si>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</si>
  <si>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</si>
  <si>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</si>
  <si>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</si>
  <si>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</si>
  <si>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</si>
  <si>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</si>
  <si>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</si>
  <si>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</si>
  <si>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</si>
  <si>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</si>
  <si>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</si>
  <si>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</si>
  <si>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</si>
  <si>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</si>
  <si>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</si>
  <si>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</si>
  <si>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</si>
  <si>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</si>
  <si>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</si>
  <si>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</si>
  <si>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</si>
  <si>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</si>
  <si>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</si>
  <si>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Cc3</t>
  </si>
  <si>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</si>
  <si>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</si>
  <si>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</si>
  <si>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</si>
  <si>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</si>
  <si>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</si>
  <si>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</si>
  <si>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</si>
  <si>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</si>
  <si>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</si>
  <si>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</si>
  <si>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</si>
  <si>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</si>
  <si>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</si>
  <si>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</si>
  <si>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</si>
  <si>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</si>
  <si>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</si>
  <si>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</si>
  <si>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山梨県　上野原市</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</si>
  <si>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</si>
  <si>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</si>
  <si>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</si>
  <si>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</si>
  <si>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</si>
  <si>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</si>
  <si>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</si>
  <si>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</si>
  <si>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</si>
  <si>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</si>
  <si>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</si>
  <si>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</si>
  <si>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</si>
  <si>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</si>
  <si>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</si>
  <si>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</si>
  <si>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</si>
  <si>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</si>
  <si>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</si>
  <si>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</si>
  <si>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</si>
  <si>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</si>
  <si>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</si>
  <si>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</si>
  <si>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</si>
  <si>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</si>
  <si>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①収益的収支比率
地方債償還金がここ数年高い割合となっているが、その後減少傾向となる事から改善が見込まれる。なお、平成２９年度は、駅前開発事業があり、事業費が多かったことから、数値が悪くなっている。今後とも総費用の削減を図ることで、経営改善していく。また、接続率の向上を図り、収入の増加にも力を入れていく。
④企業債残高対事業規模比率
当該値が０となっているのは、起債償還を繰入金で賄っているためである。近年、事業費の圧縮により、企業債の発行額より返済額が上回っている。また、使用料収入についても、接続率の高さ及び収納率の高い値を示している。今後も、接続率向上を図り数乳の増加に努めるとともに、投資効果を見定めていく。
⑤経費回収率
類似団体より高く、全国平均より低い数値となっている。使用料収入の増加や不明水対策をすることで数値改善を目指す。また、汚水処理費が高い数値となっている。桂川流域下水道の維持管理費は、流入量で案分している。上野原市は、流入量が約５０％となっている。今後、他の市町の流入量が増加すれば、負担割合が減少するため、数値の改善につながる。
⑥汚水処理原価
類似団体より低く、全国平均より高い数値となっている。汚水処理費が高額なためこのような数値となっている。接続率の向上や不明水対策を実施することで数値の改善を目指す。また、他の流域関連市町の流入量が増加すれば、維持管理費が下がり汚水処理費が下がるため数値の改善が見込まれる。
⑦施設利用率
上野原市は、桂川流域下水道に接続されているため、単独で施設を有していない。
⑧水洗化率
類似団体より高く、全国平均より低い数値となっている。接続率の向上を図ることにより、数値の改善が図れる。
</t>
  </si>
  <si>
    <t>上野原市は、平成７年度より管渠布設工事を行い、平成１６年に供用が開始された。現在、人口密集地を優先して管渠布設工事を行い、供用を開始している状況である。現在、耐用年数に達していないため、管渠の布設替えは行っていないが、今後は、投資先を検討する中で、長寿命化や老朽化への対応を行っていく必要がある。</t>
  </si>
  <si>
    <t>類似団体と比較すると、数値的にはよく、経営の健全性は高い。これは、接続率が高いことと、使用料収入及び収納率が高いためである。今後も、接続率向上を図る。また、維持管理等支出に係るものや、新規工事を精査し、経営健全に努めていく。経営戦略は策定済みであるが、現在までの状況や今後の計画の見通し等考慮する中で、定期的に見直しを行っていく。</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</si>
</sst>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827136"/>
        <c:axId val="848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ser>
        <c:dLbls>
          <c:showLegendKey val="0"/>
          <c:showVal val="0"/>
          <c:showCatName val="0"/>
          <c:showSerName val="0"/>
          <c:showPercent val="0"/>
          <c:showBubbleSize val="0"/>
        </c:dLbls>
        <c:marker val="1"/>
        <c:smooth val="0"/>
        <c:axId val="84827136"/>
        <c:axId val="84837120"/>
      </c:lineChart>
      <c:dateAx>
        <c:axId val="84827136"/>
        <c:scaling>
          <c:orientation val="minMax"/>
        </c:scaling>
        <c:delete val="1"/>
        <c:axPos val="b"/>
        <c:numFmt formatCode="ge" sourceLinked="1"/>
        <c:majorTickMark val="none"/>
        <c:minorTickMark val="none"/>
        <c:tickLblPos val="none"/>
        <c:crossAx val="84837120"/>
        <c:crosses val="autoZero"/>
        <c:auto val="1"/>
        <c:lblOffset val="100"/>
        <c:baseTimeUnit val="years"/>
      </c:dateAx>
      <c:valAx>
        <c:axId val="848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482713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519616"/>
        <c:axId val="915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ser>
        <c:dLbls>
          <c:showLegendKey val="0"/>
          <c:showVal val="0"/>
          <c:showCatName val="0"/>
          <c:showSerName val="0"/>
          <c:showPercent val="0"/>
          <c:showBubbleSize val="0"/>
        </c:dLbls>
        <c:marker val="1"/>
        <c:smooth val="0"/>
        <c:axId val="91519616"/>
        <c:axId val="91525504"/>
      </c:lineChart>
      <c:dateAx>
        <c:axId val="91519616"/>
        <c:scaling>
          <c:orientation val="minMax"/>
        </c:scaling>
        <c:delete val="1"/>
        <c:axPos val="b"/>
        <c:numFmt formatCode="ge" sourceLinked="1"/>
        <c:majorTickMark val="none"/>
        <c:minorTickMark val="none"/>
        <c:tickLblPos val="none"/>
        <c:crossAx val="91525504"/>
        <c:crosses val="autoZero"/>
        <c:auto val="1"/>
        <c:lblOffset val="100"/>
        <c:baseTimeUnit val="years"/>
      </c:dateAx>
      <c:valAx>
        <c:axId val="915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9151961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83.05</c:v>
                </c:pt>
                <c:pt idx="1">
                  <c:v>83.35</c:v>
                </c:pt>
                <c:pt idx="2">
                  <c:v>83.56</c:v>
                </c:pt>
                <c:pt idx="3">
                  <c:v>83.09</c:v>
                </c:pt>
                <c:pt idx="4">
                  <c:v>82</c:v>
                </c:pt>
              </c:numCache>
            </c:numRef>
          </c:val>
        </c:ser>
        <c:dLbls>
          <c:showLegendKey val="0"/>
          <c:showVal val="0"/>
          <c:showCatName val="0"/>
          <c:showSerName val="0"/>
          <c:showPercent val="0"/>
          <c:showBubbleSize val="0"/>
        </c:dLbls>
        <c:gapWidth val="150"/>
        <c:axId val="91573632"/>
        <c:axId val="915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ser>
        <c:dLbls>
          <c:showLegendKey val="0"/>
          <c:showVal val="0"/>
          <c:showCatName val="0"/>
          <c:showSerName val="0"/>
          <c:showPercent val="0"/>
          <c:showBubbleSize val="0"/>
        </c:dLbls>
        <c:marker val="1"/>
        <c:smooth val="0"/>
        <c:axId val="91573632"/>
        <c:axId val="91583616"/>
      </c:lineChart>
      <c:dateAx>
        <c:axId val="91573632"/>
        <c:scaling>
          <c:orientation val="minMax"/>
        </c:scaling>
        <c:delete val="1"/>
        <c:axPos val="b"/>
        <c:numFmt formatCode="ge" sourceLinked="1"/>
        <c:majorTickMark val="none"/>
        <c:minorTickMark val="none"/>
        <c:tickLblPos val="none"/>
        <c:crossAx val="91583616"/>
        <c:crosses val="autoZero"/>
        <c:auto val="1"/>
        <c:lblOffset val="100"/>
        <c:baseTimeUnit val="years"/>
      </c:dateAx>
      <c:valAx>
        <c:axId val="915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9157363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95.52</c:v>
                </c:pt>
                <c:pt idx="1">
                  <c:v>95.43</c:v>
                </c:pt>
                <c:pt idx="2">
                  <c:v>95.53</c:v>
                </c:pt>
                <c:pt idx="3">
                  <c:v>95.43</c:v>
                </c:pt>
                <c:pt idx="4">
                  <c:v>94.82</c:v>
                </c:pt>
              </c:numCache>
            </c:numRef>
          </c:val>
        </c:ser>
        <c:dLbls>
          <c:showLegendKey val="0"/>
          <c:showVal val="0"/>
          <c:showCatName val="0"/>
          <c:showSerName val="0"/>
          <c:showPercent val="0"/>
          <c:showBubbleSize val="0"/>
        </c:dLbls>
        <c:gapWidth val="150"/>
        <c:axId val="84877312"/>
        <c:axId val="848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77312"/>
        <c:axId val="84878848"/>
      </c:lineChart>
      <c:dateAx>
        <c:axId val="84877312"/>
        <c:scaling>
          <c:orientation val="minMax"/>
        </c:scaling>
        <c:delete val="1"/>
        <c:axPos val="b"/>
        <c:numFmt formatCode="ge" sourceLinked="1"/>
        <c:majorTickMark val="none"/>
        <c:minorTickMark val="none"/>
        <c:tickLblPos val="none"/>
        <c:crossAx val="84878848"/>
        <c:crosses val="autoZero"/>
        <c:auto val="1"/>
        <c:lblOffset val="100"/>
        <c:baseTimeUnit val="years"/>
      </c:dateAx>
      <c:valAx>
        <c:axId val="848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487731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19040"/>
        <c:axId val="849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19040"/>
        <c:axId val="84920576"/>
      </c:lineChart>
      <c:dateAx>
        <c:axId val="84919040"/>
        <c:scaling>
          <c:orientation val="minMax"/>
        </c:scaling>
        <c:delete val="1"/>
        <c:axPos val="b"/>
        <c:numFmt formatCode="ge" sourceLinked="1"/>
        <c:majorTickMark val="none"/>
        <c:minorTickMark val="none"/>
        <c:tickLblPos val="none"/>
        <c:crossAx val="84920576"/>
        <c:crosses val="autoZero"/>
        <c:auto val="1"/>
        <c:lblOffset val="100"/>
        <c:baseTimeUnit val="years"/>
      </c:dateAx>
      <c:valAx>
        <c:axId val="849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491904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74464"/>
        <c:axId val="853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74464"/>
        <c:axId val="85376000"/>
      </c:lineChart>
      <c:dateAx>
        <c:axId val="85374464"/>
        <c:scaling>
          <c:orientation val="minMax"/>
        </c:scaling>
        <c:delete val="1"/>
        <c:axPos val="b"/>
        <c:numFmt formatCode="ge" sourceLinked="1"/>
        <c:majorTickMark val="none"/>
        <c:minorTickMark val="none"/>
        <c:tickLblPos val="none"/>
        <c:crossAx val="85376000"/>
        <c:crosses val="autoZero"/>
        <c:auto val="1"/>
        <c:lblOffset val="100"/>
        <c:baseTimeUnit val="years"/>
      </c:dateAx>
      <c:valAx>
        <c:axId val="853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537446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78016"/>
        <c:axId val="854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78016"/>
        <c:axId val="85483904"/>
      </c:lineChart>
      <c:dateAx>
        <c:axId val="85478016"/>
        <c:scaling>
          <c:orientation val="minMax"/>
        </c:scaling>
        <c:delete val="1"/>
        <c:axPos val="b"/>
        <c:numFmt formatCode="ge" sourceLinked="1"/>
        <c:majorTickMark val="none"/>
        <c:minorTickMark val="none"/>
        <c:tickLblPos val="none"/>
        <c:crossAx val="85483904"/>
        <c:crosses val="autoZero"/>
        <c:auto val="1"/>
        <c:lblOffset val="100"/>
        <c:baseTimeUnit val="years"/>
      </c:dateAx>
      <c:valAx>
        <c:axId val="854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547801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21920"/>
        <c:axId val="855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21920"/>
        <c:axId val="85523456"/>
      </c:lineChart>
      <c:dateAx>
        <c:axId val="85521920"/>
        <c:scaling>
          <c:orientation val="minMax"/>
        </c:scaling>
        <c:delete val="1"/>
        <c:axPos val="b"/>
        <c:numFmt formatCode="ge" sourceLinked="1"/>
        <c:majorTickMark val="none"/>
        <c:minorTickMark val="none"/>
        <c:tickLblPos val="none"/>
        <c:crossAx val="85523456"/>
        <c:crosses val="autoZero"/>
        <c:auto val="1"/>
        <c:lblOffset val="100"/>
        <c:baseTimeUnit val="years"/>
      </c:dateAx>
      <c:valAx>
        <c:axId val="855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552192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74400"/>
        <c:axId val="8557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ser>
        <c:dLbls>
          <c:showLegendKey val="0"/>
          <c:showVal val="0"/>
          <c:showCatName val="0"/>
          <c:showSerName val="0"/>
          <c:showPercent val="0"/>
          <c:showBubbleSize val="0"/>
        </c:dLbls>
        <c:marker val="1"/>
        <c:smooth val="0"/>
        <c:axId val="85574400"/>
        <c:axId val="85575936"/>
      </c:lineChart>
      <c:dateAx>
        <c:axId val="85574400"/>
        <c:scaling>
          <c:orientation val="minMax"/>
        </c:scaling>
        <c:delete val="1"/>
        <c:axPos val="b"/>
        <c:numFmt formatCode="ge" sourceLinked="1"/>
        <c:majorTickMark val="none"/>
        <c:minorTickMark val="none"/>
        <c:tickLblPos val="none"/>
        <c:crossAx val="85575936"/>
        <c:crosses val="autoZero"/>
        <c:auto val="1"/>
        <c:lblOffset val="100"/>
        <c:baseTimeUnit val="years"/>
      </c:dateAx>
      <c:valAx>
        <c:axId val="855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557440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80.709999999999994</c:v>
                </c:pt>
                <c:pt idx="1">
                  <c:v>82.52</c:v>
                </c:pt>
                <c:pt idx="2">
                  <c:v>74.459999999999994</c:v>
                </c:pt>
                <c:pt idx="3">
                  <c:v>76.349999999999994</c:v>
                </c:pt>
                <c:pt idx="4">
                  <c:v>86.06</c:v>
                </c:pt>
              </c:numCache>
            </c:numRef>
          </c:val>
        </c:ser>
        <c:dLbls>
          <c:showLegendKey val="0"/>
          <c:showVal val="0"/>
          <c:showCatName val="0"/>
          <c:showSerName val="0"/>
          <c:showPercent val="0"/>
          <c:showBubbleSize val="0"/>
        </c:dLbls>
        <c:gapWidth val="150"/>
        <c:axId val="85620224"/>
        <c:axId val="8562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ser>
        <c:dLbls>
          <c:showLegendKey val="0"/>
          <c:showVal val="0"/>
          <c:showCatName val="0"/>
          <c:showSerName val="0"/>
          <c:showPercent val="0"/>
          <c:showBubbleSize val="0"/>
        </c:dLbls>
        <c:marker val="1"/>
        <c:smooth val="0"/>
        <c:axId val="85620224"/>
        <c:axId val="85621760"/>
      </c:lineChart>
      <c:dateAx>
        <c:axId val="85620224"/>
        <c:scaling>
          <c:orientation val="minMax"/>
        </c:scaling>
        <c:delete val="1"/>
        <c:axPos val="b"/>
        <c:numFmt formatCode="ge" sourceLinked="1"/>
        <c:majorTickMark val="none"/>
        <c:minorTickMark val="none"/>
        <c:tickLblPos val="none"/>
        <c:crossAx val="85621760"/>
        <c:crosses val="autoZero"/>
        <c:auto val="1"/>
        <c:lblOffset val="100"/>
        <c:baseTimeUnit val="years"/>
      </c:dateAx>
      <c:valAx>
        <c:axId val="856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562022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221</c:v>
                </c:pt>
                <c:pt idx="1">
                  <c:v>221.59</c:v>
                </c:pt>
                <c:pt idx="2">
                  <c:v>247.7</c:v>
                </c:pt>
                <c:pt idx="3">
                  <c:v>245.35</c:v>
                </c:pt>
                <c:pt idx="4">
                  <c:v>219.71</c:v>
                </c:pt>
              </c:numCache>
            </c:numRef>
          </c:val>
        </c:ser>
        <c:dLbls>
          <c:showLegendKey val="0"/>
          <c:showVal val="0"/>
          <c:showCatName val="0"/>
          <c:showSerName val="0"/>
          <c:showPercent val="0"/>
          <c:showBubbleSize val="0"/>
        </c:dLbls>
        <c:gapWidth val="150"/>
        <c:axId val="91490176"/>
        <c:axId val="914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ser>
        <c:dLbls>
          <c:showLegendKey val="0"/>
          <c:showVal val="0"/>
          <c:showCatName val="0"/>
          <c:showSerName val="0"/>
          <c:showPercent val="0"/>
          <c:showBubbleSize val="0"/>
        </c:dLbls>
        <c:marker val="1"/>
        <c:smooth val="0"/>
        <c:axId val="91490176"/>
        <c:axId val="91491712"/>
      </c:lineChart>
      <c:dateAx>
        <c:axId val="91490176"/>
        <c:scaling>
          <c:orientation val="minMax"/>
        </c:scaling>
        <c:delete val="1"/>
        <c:axPos val="b"/>
        <c:numFmt formatCode="ge" sourceLinked="1"/>
        <c:majorTickMark val="none"/>
        <c:minorTickMark val="none"/>
        <c:tickLblPos val="none"/>
        <c:crossAx val="91491712"/>
        <c:crosses val="autoZero"/>
        <c:auto val="1"/>
        <c:lblOffset val="100"/>
        <c:baseTimeUnit val="years"/>
      </c:dateAx>
      <c:valAx>
        <c:axId val="914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9149017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上野原市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7</v>
      </c>
      <c r="C7" s="42"/>
      <c r="D7" s="42"/>
      <c r="E7" s="42"/>
      <c r="F7" s="42"/>
      <c r="G7" s="42"/>
      <c r="H7" s="42"/>
      <c r="I7" s="42" t="s">
        <v>13</v>
      </c>
      <c r="J7" s="42"/>
      <c r="K7" s="42"/>
      <c r="L7" s="42"/>
      <c r="M7" s="42"/>
      <c r="N7" s="42"/>
      <c r="O7" s="42"/>
      <c r="P7" s="42" t="s">
        <v>4</v>
      </c>
      <c r="Q7" s="42"/>
      <c r="R7" s="42"/>
      <c r="S7" s="42"/>
      <c r="T7" s="42"/>
      <c r="U7" s="42"/>
      <c r="V7" s="42"/>
      <c r="W7" s="42" t="s">
        <v>14</v>
      </c>
      <c r="X7" s="42"/>
      <c r="Y7" s="42"/>
      <c r="Z7" s="42"/>
      <c r="AA7" s="42"/>
      <c r="AB7" s="42"/>
      <c r="AC7" s="42"/>
      <c r="AD7" s="42" t="s">
        <v>3</v>
      </c>
      <c r="AE7" s="42"/>
      <c r="AF7" s="42"/>
      <c r="AG7" s="42"/>
      <c r="AH7" s="42"/>
      <c r="AI7" s="42"/>
      <c r="AJ7" s="42"/>
      <c r="AK7" s="3"/>
      <c r="AL7" s="42" t="s">
        <v>15</v>
      </c>
      <c r="AM7" s="42"/>
      <c r="AN7" s="42"/>
      <c r="AO7" s="42"/>
      <c r="AP7" s="42"/>
      <c r="AQ7" s="42"/>
      <c r="AR7" s="42"/>
      <c r="AS7" s="42"/>
      <c r="AT7" s="42" t="s">
        <v>11</v>
      </c>
      <c r="AU7" s="42"/>
      <c r="AV7" s="42"/>
      <c r="AW7" s="42"/>
      <c r="AX7" s="42"/>
      <c r="AY7" s="42"/>
      <c r="AZ7" s="42"/>
      <c r="BA7" s="42"/>
      <c r="BB7" s="42" t="s">
        <v>16</v>
      </c>
      <c r="BC7" s="42"/>
      <c r="BD7" s="42"/>
      <c r="BE7" s="42"/>
      <c r="BF7" s="42"/>
      <c r="BG7" s="42"/>
      <c r="BH7" s="42"/>
      <c r="BI7" s="42"/>
      <c r="BJ7" s="3"/>
      <c r="BK7" s="3"/>
      <c r="BL7" s="14" t="s">
        <v>17</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公共下水道</v>
      </c>
      <c r="Q8" s="43"/>
      <c r="R8" s="43"/>
      <c r="S8" s="43"/>
      <c r="T8" s="43"/>
      <c r="U8" s="43"/>
      <c r="V8" s="43"/>
      <c r="W8" s="43" t="str">
        <f>データ!L6</f>
        <v>Cc3</v>
      </c>
      <c r="X8" s="43"/>
      <c r="Y8" s="43"/>
      <c r="Z8" s="43"/>
      <c r="AA8" s="43"/>
      <c r="AB8" s="43"/>
      <c r="AC8" s="43"/>
      <c r="AD8" s="44" t="str">
        <f>データ!$M$6</f>
        <v>非設置</v>
      </c>
      <c r="AE8" s="44"/>
      <c r="AF8" s="44"/>
      <c r="AG8" s="44"/>
      <c r="AH8" s="44"/>
      <c r="AI8" s="44"/>
      <c r="AJ8" s="44"/>
      <c r="AK8" s="3"/>
      <c r="AL8" s="45">
        <f>データ!S6</f>
        <v>23707</v>
      </c>
      <c r="AM8" s="45"/>
      <c r="AN8" s="45"/>
      <c r="AO8" s="45"/>
      <c r="AP8" s="45"/>
      <c r="AQ8" s="45"/>
      <c r="AR8" s="45"/>
      <c r="AS8" s="45"/>
      <c r="AT8" s="46">
        <f>データ!T6</f>
        <v>170.57</v>
      </c>
      <c r="AU8" s="46"/>
      <c r="AV8" s="46"/>
      <c r="AW8" s="46"/>
      <c r="AX8" s="46"/>
      <c r="AY8" s="46"/>
      <c r="AZ8" s="46"/>
      <c r="BA8" s="46"/>
      <c r="BB8" s="46">
        <f>データ!U6</f>
        <v>138.99</v>
      </c>
      <c r="BC8" s="46"/>
      <c r="BD8" s="46"/>
      <c r="BE8" s="46"/>
      <c r="BF8" s="46"/>
      <c r="BG8" s="46"/>
      <c r="BH8" s="46"/>
      <c r="BI8" s="46"/>
      <c r="BJ8" s="3"/>
      <c r="BK8" s="3"/>
      <c r="BL8" s="47" t="s">
        <v>12</v>
      </c>
      <c r="BM8" s="48"/>
      <c r="BN8" s="16" t="s">
        <v>19</v>
      </c>
      <c r="BO8" s="19"/>
      <c r="BP8" s="19"/>
      <c r="BQ8" s="19"/>
      <c r="BR8" s="19"/>
      <c r="BS8" s="19"/>
      <c r="BT8" s="19"/>
      <c r="BU8" s="19"/>
      <c r="BV8" s="19"/>
      <c r="BW8" s="19"/>
      <c r="BX8" s="19"/>
      <c r="BY8" s="23"/>
    </row>
    <row r="9" spans="1:78" ht="18.75" customHeight="1" x14ac:dyDescent="0.15">
      <c r="A9" s="2"/>
      <c r="B9" s="42" t="s">
        <v>21</v>
      </c>
      <c r="C9" s="42"/>
      <c r="D9" s="42"/>
      <c r="E9" s="42"/>
      <c r="F9" s="42"/>
      <c r="G9" s="42"/>
      <c r="H9" s="42"/>
      <c r="I9" s="42" t="s">
        <v>22</v>
      </c>
      <c r="J9" s="42"/>
      <c r="K9" s="42"/>
      <c r="L9" s="42"/>
      <c r="M9" s="42"/>
      <c r="N9" s="42"/>
      <c r="O9" s="42"/>
      <c r="P9" s="42" t="s">
        <v>25</v>
      </c>
      <c r="Q9" s="42"/>
      <c r="R9" s="42"/>
      <c r="S9" s="42"/>
      <c r="T9" s="42"/>
      <c r="U9" s="42"/>
      <c r="V9" s="42"/>
      <c r="W9" s="42" t="s">
        <v>28</v>
      </c>
      <c r="X9" s="42"/>
      <c r="Y9" s="42"/>
      <c r="Z9" s="42"/>
      <c r="AA9" s="42"/>
      <c r="AB9" s="42"/>
      <c r="AC9" s="42"/>
      <c r="AD9" s="42" t="s">
        <v>20</v>
      </c>
      <c r="AE9" s="42"/>
      <c r="AF9" s="42"/>
      <c r="AG9" s="42"/>
      <c r="AH9" s="42"/>
      <c r="AI9" s="42"/>
      <c r="AJ9" s="42"/>
      <c r="AK9" s="3"/>
      <c r="AL9" s="42" t="s">
        <v>29</v>
      </c>
      <c r="AM9" s="42"/>
      <c r="AN9" s="42"/>
      <c r="AO9" s="42"/>
      <c r="AP9" s="42"/>
      <c r="AQ9" s="42"/>
      <c r="AR9" s="42"/>
      <c r="AS9" s="42"/>
      <c r="AT9" s="42" t="s">
        <v>31</v>
      </c>
      <c r="AU9" s="42"/>
      <c r="AV9" s="42"/>
      <c r="AW9" s="42"/>
      <c r="AX9" s="42"/>
      <c r="AY9" s="42"/>
      <c r="AZ9" s="42"/>
      <c r="BA9" s="42"/>
      <c r="BB9" s="42" t="s">
        <v>34</v>
      </c>
      <c r="BC9" s="42"/>
      <c r="BD9" s="42"/>
      <c r="BE9" s="42"/>
      <c r="BF9" s="42"/>
      <c r="BG9" s="42"/>
      <c r="BH9" s="42"/>
      <c r="BI9" s="42"/>
      <c r="BJ9" s="3"/>
      <c r="BK9" s="3"/>
      <c r="BL9" s="49" t="s">
        <v>35</v>
      </c>
      <c r="BM9" s="50"/>
      <c r="BN9" s="17" t="s">
        <v>37</v>
      </c>
      <c r="BO9" s="20"/>
      <c r="BP9" s="20"/>
      <c r="BQ9" s="20"/>
      <c r="BR9" s="20"/>
      <c r="BS9" s="20"/>
      <c r="BT9" s="20"/>
      <c r="BU9" s="20"/>
      <c r="BV9" s="20"/>
      <c r="BW9" s="20"/>
      <c r="BX9" s="20"/>
      <c r="BY9" s="24"/>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47.79</v>
      </c>
      <c r="Q10" s="46"/>
      <c r="R10" s="46"/>
      <c r="S10" s="46"/>
      <c r="T10" s="46"/>
      <c r="U10" s="46"/>
      <c r="V10" s="46"/>
      <c r="W10" s="46">
        <f>データ!Q6</f>
        <v>99.54</v>
      </c>
      <c r="X10" s="46"/>
      <c r="Y10" s="46"/>
      <c r="Z10" s="46"/>
      <c r="AA10" s="46"/>
      <c r="AB10" s="46"/>
      <c r="AC10" s="46"/>
      <c r="AD10" s="45">
        <f>データ!R6</f>
        <v>2808</v>
      </c>
      <c r="AE10" s="45"/>
      <c r="AF10" s="45"/>
      <c r="AG10" s="45"/>
      <c r="AH10" s="45"/>
      <c r="AI10" s="45"/>
      <c r="AJ10" s="45"/>
      <c r="AK10" s="2"/>
      <c r="AL10" s="45">
        <f>データ!V6</f>
        <v>11257</v>
      </c>
      <c r="AM10" s="45"/>
      <c r="AN10" s="45"/>
      <c r="AO10" s="45"/>
      <c r="AP10" s="45"/>
      <c r="AQ10" s="45"/>
      <c r="AR10" s="45"/>
      <c r="AS10" s="45"/>
      <c r="AT10" s="46">
        <f>データ!W6</f>
        <v>2.95</v>
      </c>
      <c r="AU10" s="46"/>
      <c r="AV10" s="46"/>
      <c r="AW10" s="46"/>
      <c r="AX10" s="46"/>
      <c r="AY10" s="46"/>
      <c r="AZ10" s="46"/>
      <c r="BA10" s="46"/>
      <c r="BB10" s="46">
        <f>データ!X6</f>
        <v>3815.93</v>
      </c>
      <c r="BC10" s="46"/>
      <c r="BD10" s="46"/>
      <c r="BE10" s="46"/>
      <c r="BF10" s="46"/>
      <c r="BG10" s="46"/>
      <c r="BH10" s="46"/>
      <c r="BI10" s="46"/>
      <c r="BJ10" s="2"/>
      <c r="BK10" s="2"/>
      <c r="BL10" s="51" t="s">
        <v>38</v>
      </c>
      <c r="BM10" s="52"/>
      <c r="BN10" s="18" t="s">
        <v>42</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45</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26</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48</v>
      </c>
      <c r="D34" s="68"/>
      <c r="E34" s="68"/>
      <c r="F34" s="68"/>
      <c r="G34" s="68"/>
      <c r="H34" s="68"/>
      <c r="I34" s="68"/>
      <c r="J34" s="68"/>
      <c r="K34" s="68"/>
      <c r="L34" s="68"/>
      <c r="M34" s="68"/>
      <c r="N34" s="68"/>
      <c r="O34" s="68"/>
      <c r="P34" s="68"/>
      <c r="Q34" s="11"/>
      <c r="R34" s="68" t="s">
        <v>47</v>
      </c>
      <c r="S34" s="68"/>
      <c r="T34" s="68"/>
      <c r="U34" s="68"/>
      <c r="V34" s="68"/>
      <c r="W34" s="68"/>
      <c r="X34" s="68"/>
      <c r="Y34" s="68"/>
      <c r="Z34" s="68"/>
      <c r="AA34" s="68"/>
      <c r="AB34" s="68"/>
      <c r="AC34" s="68"/>
      <c r="AD34" s="68"/>
      <c r="AE34" s="68"/>
      <c r="AF34" s="11"/>
      <c r="AG34" s="68" t="s">
        <v>50</v>
      </c>
      <c r="AH34" s="68"/>
      <c r="AI34" s="68"/>
      <c r="AJ34" s="68"/>
      <c r="AK34" s="68"/>
      <c r="AL34" s="68"/>
      <c r="AM34" s="68"/>
      <c r="AN34" s="68"/>
      <c r="AO34" s="68"/>
      <c r="AP34" s="68"/>
      <c r="AQ34" s="68"/>
      <c r="AR34" s="68"/>
      <c r="AS34" s="68"/>
      <c r="AT34" s="68"/>
      <c r="AU34" s="11"/>
      <c r="AV34" s="68" t="s">
        <v>40</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52</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68" t="s">
        <v>6</v>
      </c>
      <c r="D56" s="68"/>
      <c r="E56" s="68"/>
      <c r="F56" s="68"/>
      <c r="G56" s="68"/>
      <c r="H56" s="68"/>
      <c r="I56" s="68"/>
      <c r="J56" s="68"/>
      <c r="K56" s="68"/>
      <c r="L56" s="68"/>
      <c r="M56" s="68"/>
      <c r="N56" s="68"/>
      <c r="O56" s="68"/>
      <c r="P56" s="68"/>
      <c r="Q56" s="11"/>
      <c r="R56" s="68" t="s">
        <v>30</v>
      </c>
      <c r="S56" s="68"/>
      <c r="T56" s="68"/>
      <c r="U56" s="68"/>
      <c r="V56" s="68"/>
      <c r="W56" s="68"/>
      <c r="X56" s="68"/>
      <c r="Y56" s="68"/>
      <c r="Z56" s="68"/>
      <c r="AA56" s="68"/>
      <c r="AB56" s="68"/>
      <c r="AC56" s="68"/>
      <c r="AD56" s="68"/>
      <c r="AE56" s="68"/>
      <c r="AF56" s="11"/>
      <c r="AG56" s="68" t="s">
        <v>44</v>
      </c>
      <c r="AH56" s="68"/>
      <c r="AI56" s="68"/>
      <c r="AJ56" s="68"/>
      <c r="AK56" s="68"/>
      <c r="AL56" s="68"/>
      <c r="AM56" s="68"/>
      <c r="AN56" s="68"/>
      <c r="AO56" s="68"/>
      <c r="AP56" s="68"/>
      <c r="AQ56" s="68"/>
      <c r="AR56" s="68"/>
      <c r="AS56" s="68"/>
      <c r="AT56" s="68"/>
      <c r="AU56" s="11"/>
      <c r="AV56" s="68" t="s">
        <v>53</v>
      </c>
      <c r="AW56" s="68"/>
      <c r="AX56" s="68"/>
      <c r="AY56" s="68"/>
      <c r="AZ56" s="68"/>
      <c r="BA56" s="68"/>
      <c r="BB56" s="68"/>
      <c r="BC56" s="68"/>
      <c r="BD56" s="68"/>
      <c r="BE56" s="68"/>
      <c r="BF56" s="68"/>
      <c r="BG56" s="68"/>
      <c r="BH56" s="68"/>
      <c r="BI56" s="68"/>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59" t="s">
        <v>10</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8"/>
      <c r="BM63" s="79"/>
      <c r="BN63" s="79"/>
      <c r="BO63" s="79"/>
      <c r="BP63" s="79"/>
      <c r="BQ63" s="79"/>
      <c r="BR63" s="79"/>
      <c r="BS63" s="79"/>
      <c r="BT63" s="79"/>
      <c r="BU63" s="79"/>
      <c r="BV63" s="79"/>
      <c r="BW63" s="79"/>
      <c r="BX63" s="79"/>
      <c r="BY63" s="79"/>
      <c r="BZ63" s="80"/>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9</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68" t="s">
        <v>56</v>
      </c>
      <c r="D79" s="68"/>
      <c r="E79" s="68"/>
      <c r="F79" s="68"/>
      <c r="G79" s="68"/>
      <c r="H79" s="68"/>
      <c r="I79" s="68"/>
      <c r="J79" s="68"/>
      <c r="K79" s="68"/>
      <c r="L79" s="68"/>
      <c r="M79" s="68"/>
      <c r="N79" s="68"/>
      <c r="O79" s="68"/>
      <c r="P79" s="68"/>
      <c r="Q79" s="68"/>
      <c r="R79" s="68"/>
      <c r="S79" s="68"/>
      <c r="T79" s="68"/>
      <c r="U79" s="11"/>
      <c r="V79" s="11"/>
      <c r="W79" s="68" t="s">
        <v>58</v>
      </c>
      <c r="X79" s="68"/>
      <c r="Y79" s="68"/>
      <c r="Z79" s="68"/>
      <c r="AA79" s="68"/>
      <c r="AB79" s="68"/>
      <c r="AC79" s="68"/>
      <c r="AD79" s="68"/>
      <c r="AE79" s="68"/>
      <c r="AF79" s="68"/>
      <c r="AG79" s="68"/>
      <c r="AH79" s="68"/>
      <c r="AI79" s="68"/>
      <c r="AJ79" s="68"/>
      <c r="AK79" s="68"/>
      <c r="AL79" s="68"/>
      <c r="AM79" s="68"/>
      <c r="AN79" s="68"/>
      <c r="AO79" s="11"/>
      <c r="AP79" s="11"/>
      <c r="AQ79" s="68" t="s">
        <v>59</v>
      </c>
      <c r="AR79" s="68"/>
      <c r="AS79" s="68"/>
      <c r="AT79" s="68"/>
      <c r="AU79" s="68"/>
      <c r="AV79" s="68"/>
      <c r="AW79" s="68"/>
      <c r="AX79" s="68"/>
      <c r="AY79" s="68"/>
      <c r="AZ79" s="68"/>
      <c r="BA79" s="68"/>
      <c r="BB79" s="68"/>
      <c r="BC79" s="68"/>
      <c r="BD79" s="68"/>
      <c r="BE79" s="68"/>
      <c r="BF79" s="68"/>
      <c r="BG79" s="68"/>
      <c r="BH79" s="68"/>
      <c r="BI79" s="7"/>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8"/>
      <c r="BM82" s="79"/>
      <c r="BN82" s="79"/>
      <c r="BO82" s="79"/>
      <c r="BP82" s="79"/>
      <c r="BQ82" s="79"/>
      <c r="BR82" s="79"/>
      <c r="BS82" s="79"/>
      <c r="BT82" s="79"/>
      <c r="BU82" s="79"/>
      <c r="BV82" s="79"/>
      <c r="BW82" s="79"/>
      <c r="BX82" s="79"/>
      <c r="BY82" s="79"/>
      <c r="BZ82" s="80"/>
    </row>
    <row r="83" spans="1:78" x14ac:dyDescent="0.15">
      <c r="C83" s="2" t="s">
        <v>60</v>
      </c>
    </row>
    <row r="84" spans="1:78" x14ac:dyDescent="0.15">
      <c r="C84" s="2" t="s">
        <v>61</v>
      </c>
    </row>
    <row r="85" spans="1:78" hidden="1" x14ac:dyDescent="0.15">
      <c r="B85" s="6" t="s">
        <v>62</v>
      </c>
      <c r="C85" s="6"/>
      <c r="D85" s="6"/>
      <c r="E85" s="6" t="s">
        <v>63</v>
      </c>
      <c r="F85" s="6" t="s">
        <v>64</v>
      </c>
      <c r="G85" s="6" t="s">
        <v>65</v>
      </c>
      <c r="H85" s="6" t="s">
        <v>51</v>
      </c>
      <c r="I85" s="6" t="s">
        <v>8</v>
      </c>
      <c r="J85" s="6" t="s">
        <v>66</v>
      </c>
      <c r="K85" s="6" t="s">
        <v>67</v>
      </c>
      <c r="L85" s="6" t="s">
        <v>33</v>
      </c>
      <c r="M85" s="6" t="s">
        <v>36</v>
      </c>
      <c r="N85" s="6" t="s">
        <v>68</v>
      </c>
      <c r="O85" s="6" t="s">
        <v>57</v>
      </c>
    </row>
    <row r="86" spans="1:78" hidden="1" x14ac:dyDescent="0.15">
      <c r="B86" s="6"/>
      <c r="C86" s="6"/>
      <c r="D86" s="6"/>
      <c r="E86" s="6" t="str">
        <f>データ!AI6</f>
        <v/>
      </c>
      <c r="F86" s="6" t="s">
        <v>43</v>
      </c>
      <c r="G86" s="6" t="s">
        <v>43</v>
      </c>
      <c r="H86" s="6" t="str">
        <f>データ!BP6</f>
        <v>【707.33】</v>
      </c>
      <c r="I86" s="6" t="str">
        <f>データ!CA6</f>
        <v>【101.26】</v>
      </c>
      <c r="J86" s="6" t="str">
        <f>データ!CL6</f>
        <v>【136.39】</v>
      </c>
      <c r="K86" s="6" t="str">
        <f>データ!CW6</f>
        <v>【60.13】</v>
      </c>
      <c r="L86" s="6" t="str">
        <f>データ!DH6</f>
        <v>【95.06】</v>
      </c>
      <c r="M86" s="6" t="s">
        <v>43</v>
      </c>
      <c r="N86" s="6" t="s">
        <v>43</v>
      </c>
      <c r="O86" s="6" t="str">
        <f>データ!EO6</f>
        <v>【0.23】</v>
      </c>
    </row>
  </sheetData>
  <sheetProtection algorithmName="SHA-512" hashValue="EE9m09T+Zbu9BRORXZOqjETwVJgODER90p7jE+LhjXo///fRzoomSOqT9+bNJs0yHzNbfeZZ4Qp4irSQOWBUNg==" saltValue="ByL4YcrBWhThLMtC0nmotQ=="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55</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39</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18</v>
      </c>
      <c r="B3" s="29" t="s">
        <v>32</v>
      </c>
      <c r="C3" s="29" t="s">
        <v>70</v>
      </c>
      <c r="D3" s="29" t="s">
        <v>49</v>
      </c>
      <c r="E3" s="29" t="s">
        <v>2</v>
      </c>
      <c r="F3" s="29" t="s">
        <v>1</v>
      </c>
      <c r="G3" s="29" t="s">
        <v>23</v>
      </c>
      <c r="H3" s="83" t="s">
        <v>54</v>
      </c>
      <c r="I3" s="84"/>
      <c r="J3" s="84"/>
      <c r="K3" s="84"/>
      <c r="L3" s="84"/>
      <c r="M3" s="84"/>
      <c r="N3" s="84"/>
      <c r="O3" s="84"/>
      <c r="P3" s="84"/>
      <c r="Q3" s="84"/>
      <c r="R3" s="84"/>
      <c r="S3" s="84"/>
      <c r="T3" s="84"/>
      <c r="U3" s="84"/>
      <c r="V3" s="84"/>
      <c r="W3" s="84"/>
      <c r="X3" s="85"/>
      <c r="Y3" s="81" t="s">
        <v>71</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10</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7" t="s">
        <v>72</v>
      </c>
      <c r="B4" s="30"/>
      <c r="C4" s="30"/>
      <c r="D4" s="30"/>
      <c r="E4" s="30"/>
      <c r="F4" s="30"/>
      <c r="G4" s="30"/>
      <c r="H4" s="86"/>
      <c r="I4" s="87"/>
      <c r="J4" s="87"/>
      <c r="K4" s="87"/>
      <c r="L4" s="87"/>
      <c r="M4" s="87"/>
      <c r="N4" s="87"/>
      <c r="O4" s="87"/>
      <c r="P4" s="87"/>
      <c r="Q4" s="87"/>
      <c r="R4" s="87"/>
      <c r="S4" s="87"/>
      <c r="T4" s="87"/>
      <c r="U4" s="87"/>
      <c r="V4" s="87"/>
      <c r="W4" s="87"/>
      <c r="X4" s="88"/>
      <c r="Y4" s="82" t="s">
        <v>24</v>
      </c>
      <c r="Z4" s="82"/>
      <c r="AA4" s="82"/>
      <c r="AB4" s="82"/>
      <c r="AC4" s="82"/>
      <c r="AD4" s="82"/>
      <c r="AE4" s="82"/>
      <c r="AF4" s="82"/>
      <c r="AG4" s="82"/>
      <c r="AH4" s="82"/>
      <c r="AI4" s="82"/>
      <c r="AJ4" s="82" t="s">
        <v>74</v>
      </c>
      <c r="AK4" s="82"/>
      <c r="AL4" s="82"/>
      <c r="AM4" s="82"/>
      <c r="AN4" s="82"/>
      <c r="AO4" s="82"/>
      <c r="AP4" s="82"/>
      <c r="AQ4" s="82"/>
      <c r="AR4" s="82"/>
      <c r="AS4" s="82"/>
      <c r="AT4" s="82"/>
      <c r="AU4" s="82" t="s">
        <v>27</v>
      </c>
      <c r="AV4" s="82"/>
      <c r="AW4" s="82"/>
      <c r="AX4" s="82"/>
      <c r="AY4" s="82"/>
      <c r="AZ4" s="82"/>
      <c r="BA4" s="82"/>
      <c r="BB4" s="82"/>
      <c r="BC4" s="82"/>
      <c r="BD4" s="82"/>
      <c r="BE4" s="82"/>
      <c r="BF4" s="82" t="s">
        <v>75</v>
      </c>
      <c r="BG4" s="82"/>
      <c r="BH4" s="82"/>
      <c r="BI4" s="82"/>
      <c r="BJ4" s="82"/>
      <c r="BK4" s="82"/>
      <c r="BL4" s="82"/>
      <c r="BM4" s="82"/>
      <c r="BN4" s="82"/>
      <c r="BO4" s="82"/>
      <c r="BP4" s="82"/>
      <c r="BQ4" s="82" t="s">
        <v>76</v>
      </c>
      <c r="BR4" s="82"/>
      <c r="BS4" s="82"/>
      <c r="BT4" s="82"/>
      <c r="BU4" s="82"/>
      <c r="BV4" s="82"/>
      <c r="BW4" s="82"/>
      <c r="BX4" s="82"/>
      <c r="BY4" s="82"/>
      <c r="BZ4" s="82"/>
      <c r="CA4" s="82"/>
      <c r="CB4" s="82" t="s">
        <v>77</v>
      </c>
      <c r="CC4" s="82"/>
      <c r="CD4" s="82"/>
      <c r="CE4" s="82"/>
      <c r="CF4" s="82"/>
      <c r="CG4" s="82"/>
      <c r="CH4" s="82"/>
      <c r="CI4" s="82"/>
      <c r="CJ4" s="82"/>
      <c r="CK4" s="82"/>
      <c r="CL4" s="82"/>
      <c r="CM4" s="82" t="s">
        <v>79</v>
      </c>
      <c r="CN4" s="82"/>
      <c r="CO4" s="82"/>
      <c r="CP4" s="82"/>
      <c r="CQ4" s="82"/>
      <c r="CR4" s="82"/>
      <c r="CS4" s="82"/>
      <c r="CT4" s="82"/>
      <c r="CU4" s="82"/>
      <c r="CV4" s="82"/>
      <c r="CW4" s="82"/>
      <c r="CX4" s="82" t="s">
        <v>80</v>
      </c>
      <c r="CY4" s="82"/>
      <c r="CZ4" s="82"/>
      <c r="DA4" s="82"/>
      <c r="DB4" s="82"/>
      <c r="DC4" s="82"/>
      <c r="DD4" s="82"/>
      <c r="DE4" s="82"/>
      <c r="DF4" s="82"/>
      <c r="DG4" s="82"/>
      <c r="DH4" s="82"/>
      <c r="DI4" s="82" t="s">
        <v>81</v>
      </c>
      <c r="DJ4" s="82"/>
      <c r="DK4" s="82"/>
      <c r="DL4" s="82"/>
      <c r="DM4" s="82"/>
      <c r="DN4" s="82"/>
      <c r="DO4" s="82"/>
      <c r="DP4" s="82"/>
      <c r="DQ4" s="82"/>
      <c r="DR4" s="82"/>
      <c r="DS4" s="82"/>
      <c r="DT4" s="82" t="s">
        <v>82</v>
      </c>
      <c r="DU4" s="82"/>
      <c r="DV4" s="82"/>
      <c r="DW4" s="82"/>
      <c r="DX4" s="82"/>
      <c r="DY4" s="82"/>
      <c r="DZ4" s="82"/>
      <c r="EA4" s="82"/>
      <c r="EB4" s="82"/>
      <c r="EC4" s="82"/>
      <c r="ED4" s="82"/>
      <c r="EE4" s="82" t="s">
        <v>83</v>
      </c>
      <c r="EF4" s="82"/>
      <c r="EG4" s="82"/>
      <c r="EH4" s="82"/>
      <c r="EI4" s="82"/>
      <c r="EJ4" s="82"/>
      <c r="EK4" s="82"/>
      <c r="EL4" s="82"/>
      <c r="EM4" s="82"/>
      <c r="EN4" s="82"/>
      <c r="EO4" s="82"/>
    </row>
    <row r="5" spans="1:145" x14ac:dyDescent="0.15">
      <c r="A5" s="27" t="s">
        <v>84</v>
      </c>
      <c r="B5" s="31"/>
      <c r="C5" s="31"/>
      <c r="D5" s="31"/>
      <c r="E5" s="31"/>
      <c r="F5" s="31"/>
      <c r="G5" s="31"/>
      <c r="H5" s="35" t="s">
        <v>69</v>
      </c>
      <c r="I5" s="35" t="s">
        <v>85</v>
      </c>
      <c r="J5" s="35" t="s">
        <v>86</v>
      </c>
      <c r="K5" s="35" t="s">
        <v>87</v>
      </c>
      <c r="L5" s="35" t="s">
        <v>88</v>
      </c>
      <c r="M5" s="35" t="s">
        <v>3</v>
      </c>
      <c r="N5" s="35" t="s">
        <v>89</v>
      </c>
      <c r="O5" s="35" t="s">
        <v>90</v>
      </c>
      <c r="P5" s="35" t="s">
        <v>91</v>
      </c>
      <c r="Q5" s="35" t="s">
        <v>92</v>
      </c>
      <c r="R5" s="35" t="s">
        <v>5</v>
      </c>
      <c r="S5" s="35" t="s">
        <v>94</v>
      </c>
      <c r="T5" s="35" t="s">
        <v>95</v>
      </c>
      <c r="U5" s="35" t="s">
        <v>78</v>
      </c>
      <c r="V5" s="35" t="s">
        <v>96</v>
      </c>
      <c r="W5" s="35" t="s">
        <v>97</v>
      </c>
      <c r="X5" s="35" t="s">
        <v>98</v>
      </c>
      <c r="Y5" s="35" t="s">
        <v>99</v>
      </c>
      <c r="Z5" s="35" t="s">
        <v>41</v>
      </c>
      <c r="AA5" s="35" t="s">
        <v>100</v>
      </c>
      <c r="AB5" s="35" t="s">
        <v>101</v>
      </c>
      <c r="AC5" s="35" t="s">
        <v>102</v>
      </c>
      <c r="AD5" s="35" t="s">
        <v>104</v>
      </c>
      <c r="AE5" s="35" t="s">
        <v>105</v>
      </c>
      <c r="AF5" s="35" t="s">
        <v>106</v>
      </c>
      <c r="AG5" s="35" t="s">
        <v>107</v>
      </c>
      <c r="AH5" s="35" t="s">
        <v>108</v>
      </c>
      <c r="AI5" s="35" t="s">
        <v>62</v>
      </c>
      <c r="AJ5" s="35" t="s">
        <v>99</v>
      </c>
      <c r="AK5" s="35" t="s">
        <v>41</v>
      </c>
      <c r="AL5" s="35" t="s">
        <v>100</v>
      </c>
      <c r="AM5" s="35" t="s">
        <v>101</v>
      </c>
      <c r="AN5" s="35" t="s">
        <v>102</v>
      </c>
      <c r="AO5" s="35" t="s">
        <v>104</v>
      </c>
      <c r="AP5" s="35" t="s">
        <v>105</v>
      </c>
      <c r="AQ5" s="35" t="s">
        <v>106</v>
      </c>
      <c r="AR5" s="35" t="s">
        <v>107</v>
      </c>
      <c r="AS5" s="35" t="s">
        <v>108</v>
      </c>
      <c r="AT5" s="35" t="s">
        <v>103</v>
      </c>
      <c r="AU5" s="35" t="s">
        <v>99</v>
      </c>
      <c r="AV5" s="35" t="s">
        <v>41</v>
      </c>
      <c r="AW5" s="35" t="s">
        <v>100</v>
      </c>
      <c r="AX5" s="35" t="s">
        <v>101</v>
      </c>
      <c r="AY5" s="35" t="s">
        <v>102</v>
      </c>
      <c r="AZ5" s="35" t="s">
        <v>104</v>
      </c>
      <c r="BA5" s="35" t="s">
        <v>105</v>
      </c>
      <c r="BB5" s="35" t="s">
        <v>106</v>
      </c>
      <c r="BC5" s="35" t="s">
        <v>107</v>
      </c>
      <c r="BD5" s="35" t="s">
        <v>108</v>
      </c>
      <c r="BE5" s="35" t="s">
        <v>103</v>
      </c>
      <c r="BF5" s="35" t="s">
        <v>99</v>
      </c>
      <c r="BG5" s="35" t="s">
        <v>41</v>
      </c>
      <c r="BH5" s="35" t="s">
        <v>100</v>
      </c>
      <c r="BI5" s="35" t="s">
        <v>101</v>
      </c>
      <c r="BJ5" s="35" t="s">
        <v>102</v>
      </c>
      <c r="BK5" s="35" t="s">
        <v>104</v>
      </c>
      <c r="BL5" s="35" t="s">
        <v>105</v>
      </c>
      <c r="BM5" s="35" t="s">
        <v>106</v>
      </c>
      <c r="BN5" s="35" t="s">
        <v>107</v>
      </c>
      <c r="BO5" s="35" t="s">
        <v>108</v>
      </c>
      <c r="BP5" s="35" t="s">
        <v>103</v>
      </c>
      <c r="BQ5" s="35" t="s">
        <v>99</v>
      </c>
      <c r="BR5" s="35" t="s">
        <v>41</v>
      </c>
      <c r="BS5" s="35" t="s">
        <v>100</v>
      </c>
      <c r="BT5" s="35" t="s">
        <v>101</v>
      </c>
      <c r="BU5" s="35" t="s">
        <v>102</v>
      </c>
      <c r="BV5" s="35" t="s">
        <v>104</v>
      </c>
      <c r="BW5" s="35" t="s">
        <v>105</v>
      </c>
      <c r="BX5" s="35" t="s">
        <v>106</v>
      </c>
      <c r="BY5" s="35" t="s">
        <v>107</v>
      </c>
      <c r="BZ5" s="35" t="s">
        <v>108</v>
      </c>
      <c r="CA5" s="35" t="s">
        <v>103</v>
      </c>
      <c r="CB5" s="35" t="s">
        <v>99</v>
      </c>
      <c r="CC5" s="35" t="s">
        <v>41</v>
      </c>
      <c r="CD5" s="35" t="s">
        <v>100</v>
      </c>
      <c r="CE5" s="35" t="s">
        <v>101</v>
      </c>
      <c r="CF5" s="35" t="s">
        <v>102</v>
      </c>
      <c r="CG5" s="35" t="s">
        <v>104</v>
      </c>
      <c r="CH5" s="35" t="s">
        <v>105</v>
      </c>
      <c r="CI5" s="35" t="s">
        <v>106</v>
      </c>
      <c r="CJ5" s="35" t="s">
        <v>107</v>
      </c>
      <c r="CK5" s="35" t="s">
        <v>108</v>
      </c>
      <c r="CL5" s="35" t="s">
        <v>103</v>
      </c>
      <c r="CM5" s="35" t="s">
        <v>99</v>
      </c>
      <c r="CN5" s="35" t="s">
        <v>41</v>
      </c>
      <c r="CO5" s="35" t="s">
        <v>100</v>
      </c>
      <c r="CP5" s="35" t="s">
        <v>101</v>
      </c>
      <c r="CQ5" s="35" t="s">
        <v>102</v>
      </c>
      <c r="CR5" s="35" t="s">
        <v>104</v>
      </c>
      <c r="CS5" s="35" t="s">
        <v>105</v>
      </c>
      <c r="CT5" s="35" t="s">
        <v>106</v>
      </c>
      <c r="CU5" s="35" t="s">
        <v>107</v>
      </c>
      <c r="CV5" s="35" t="s">
        <v>108</v>
      </c>
      <c r="CW5" s="35" t="s">
        <v>103</v>
      </c>
      <c r="CX5" s="35" t="s">
        <v>99</v>
      </c>
      <c r="CY5" s="35" t="s">
        <v>41</v>
      </c>
      <c r="CZ5" s="35" t="s">
        <v>100</v>
      </c>
      <c r="DA5" s="35" t="s">
        <v>101</v>
      </c>
      <c r="DB5" s="35" t="s">
        <v>102</v>
      </c>
      <c r="DC5" s="35" t="s">
        <v>104</v>
      </c>
      <c r="DD5" s="35" t="s">
        <v>105</v>
      </c>
      <c r="DE5" s="35" t="s">
        <v>106</v>
      </c>
      <c r="DF5" s="35" t="s">
        <v>107</v>
      </c>
      <c r="DG5" s="35" t="s">
        <v>108</v>
      </c>
      <c r="DH5" s="35" t="s">
        <v>103</v>
      </c>
      <c r="DI5" s="35" t="s">
        <v>99</v>
      </c>
      <c r="DJ5" s="35" t="s">
        <v>41</v>
      </c>
      <c r="DK5" s="35" t="s">
        <v>100</v>
      </c>
      <c r="DL5" s="35" t="s">
        <v>101</v>
      </c>
      <c r="DM5" s="35" t="s">
        <v>102</v>
      </c>
      <c r="DN5" s="35" t="s">
        <v>104</v>
      </c>
      <c r="DO5" s="35" t="s">
        <v>105</v>
      </c>
      <c r="DP5" s="35" t="s">
        <v>106</v>
      </c>
      <c r="DQ5" s="35" t="s">
        <v>107</v>
      </c>
      <c r="DR5" s="35" t="s">
        <v>108</v>
      </c>
      <c r="DS5" s="35" t="s">
        <v>103</v>
      </c>
      <c r="DT5" s="35" t="s">
        <v>99</v>
      </c>
      <c r="DU5" s="35" t="s">
        <v>41</v>
      </c>
      <c r="DV5" s="35" t="s">
        <v>100</v>
      </c>
      <c r="DW5" s="35" t="s">
        <v>101</v>
      </c>
      <c r="DX5" s="35" t="s">
        <v>102</v>
      </c>
      <c r="DY5" s="35" t="s">
        <v>104</v>
      </c>
      <c r="DZ5" s="35" t="s">
        <v>105</v>
      </c>
      <c r="EA5" s="35" t="s">
        <v>106</v>
      </c>
      <c r="EB5" s="35" t="s">
        <v>107</v>
      </c>
      <c r="EC5" s="35" t="s">
        <v>108</v>
      </c>
      <c r="ED5" s="35" t="s">
        <v>103</v>
      </c>
      <c r="EE5" s="35" t="s">
        <v>99</v>
      </c>
      <c r="EF5" s="35" t="s">
        <v>41</v>
      </c>
      <c r="EG5" s="35" t="s">
        <v>100</v>
      </c>
      <c r="EH5" s="35" t="s">
        <v>101</v>
      </c>
      <c r="EI5" s="35" t="s">
        <v>102</v>
      </c>
      <c r="EJ5" s="35" t="s">
        <v>104</v>
      </c>
      <c r="EK5" s="35" t="s">
        <v>105</v>
      </c>
      <c r="EL5" s="35" t="s">
        <v>106</v>
      </c>
      <c r="EM5" s="35" t="s">
        <v>107</v>
      </c>
      <c r="EN5" s="35" t="s">
        <v>108</v>
      </c>
      <c r="EO5" s="35" t="s">
        <v>103</v>
      </c>
    </row>
    <row r="6" spans="1:145" s="26" customFormat="1" x14ac:dyDescent="0.15">
      <c r="A6" s="27" t="s">
        <v>109</v>
      </c>
      <c r="B6" s="32">
        <f t="shared" ref="B6:X6" si="1">B7</f>
        <v>2017</v>
      </c>
      <c r="C6" s="32">
        <f t="shared" si="1"/>
        <v>192121</v>
      </c>
      <c r="D6" s="32">
        <f t="shared" si="1"/>
        <v>47</v>
      </c>
      <c r="E6" s="32">
        <f t="shared" si="1"/>
        <v>17</v>
      </c>
      <c r="F6" s="32">
        <f t="shared" si="1"/>
        <v>1</v>
      </c>
      <c r="G6" s="32">
        <f t="shared" si="1"/>
        <v>0</v>
      </c>
      <c r="H6" s="32" t="str">
        <f t="shared" si="1"/>
        <v>山梨県　上野原市</v>
      </c>
      <c r="I6" s="32" t="str">
        <f t="shared" si="1"/>
        <v>法非適用</v>
      </c>
      <c r="J6" s="32" t="str">
        <f t="shared" si="1"/>
        <v>下水道事業</v>
      </c>
      <c r="K6" s="32" t="str">
        <f t="shared" si="1"/>
        <v>公共下水道</v>
      </c>
      <c r="L6" s="32" t="str">
        <f t="shared" si="1"/>
        <v>Cc3</v>
      </c>
      <c r="M6" s="32" t="str">
        <f t="shared" si="1"/>
        <v>非設置</v>
      </c>
      <c r="N6" s="36" t="str">
        <f t="shared" si="1"/>
        <v>-</v>
      </c>
      <c r="O6" s="36" t="str">
        <f t="shared" si="1"/>
        <v>該当数値なし</v>
      </c>
      <c r="P6" s="36">
        <f t="shared" si="1"/>
        <v>47.79</v>
      </c>
      <c r="Q6" s="36">
        <f t="shared" si="1"/>
        <v>99.54</v>
      </c>
      <c r="R6" s="36">
        <f t="shared" si="1"/>
        <v>2808</v>
      </c>
      <c r="S6" s="36">
        <f t="shared" si="1"/>
        <v>23707</v>
      </c>
      <c r="T6" s="36">
        <f t="shared" si="1"/>
        <v>170.57</v>
      </c>
      <c r="U6" s="36">
        <f t="shared" si="1"/>
        <v>138.99</v>
      </c>
      <c r="V6" s="36">
        <f t="shared" si="1"/>
        <v>11257</v>
      </c>
      <c r="W6" s="36">
        <f t="shared" si="1"/>
        <v>2.95</v>
      </c>
      <c r="X6" s="36">
        <f t="shared" si="1"/>
        <v>3815.93</v>
      </c>
      <c r="Y6" s="40">
        <f t="shared" ref="Y6:AH6" si="2">IF(Y7="",NA(),Y7)</f>
        <v>95.52</v>
      </c>
      <c r="Z6" s="40">
        <f t="shared" si="2"/>
        <v>95.43</v>
      </c>
      <c r="AA6" s="40">
        <f t="shared" si="2"/>
        <v>95.53</v>
      </c>
      <c r="AB6" s="40">
        <f t="shared" si="2"/>
        <v>95.43</v>
      </c>
      <c r="AC6" s="40">
        <f t="shared" si="2"/>
        <v>94.82</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36">
        <f t="shared" ref="BF6:BO6" si="5">IF(BF7="",NA(),BF7)</f>
        <v>0</v>
      </c>
      <c r="BG6" s="36">
        <f t="shared" si="5"/>
        <v>0</v>
      </c>
      <c r="BH6" s="36">
        <f t="shared" si="5"/>
        <v>0</v>
      </c>
      <c r="BI6" s="36">
        <f t="shared" si="5"/>
        <v>0</v>
      </c>
      <c r="BJ6" s="36">
        <f t="shared" si="5"/>
        <v>0</v>
      </c>
      <c r="BK6" s="40">
        <f t="shared" si="5"/>
        <v>1506.51</v>
      </c>
      <c r="BL6" s="40">
        <f t="shared" si="5"/>
        <v>1315.67</v>
      </c>
      <c r="BM6" s="40">
        <f t="shared" si="5"/>
        <v>1240.1600000000001</v>
      </c>
      <c r="BN6" s="40">
        <f t="shared" si="5"/>
        <v>1193.49</v>
      </c>
      <c r="BO6" s="40">
        <f t="shared" si="5"/>
        <v>876.19</v>
      </c>
      <c r="BP6" s="36" t="str">
        <f>IF(BP7="","",IF(BP7="-","【-】","【"&amp;SUBSTITUTE(TEXT(BP7,"#,##0.00"),"-","△")&amp;"】"))</f>
        <v>【707.33】</v>
      </c>
      <c r="BQ6" s="40">
        <f t="shared" ref="BQ6:BZ6" si="6">IF(BQ7="",NA(),BQ7)</f>
        <v>80.709999999999994</v>
      </c>
      <c r="BR6" s="40">
        <f t="shared" si="6"/>
        <v>82.52</v>
      </c>
      <c r="BS6" s="40">
        <f t="shared" si="6"/>
        <v>74.459999999999994</v>
      </c>
      <c r="BT6" s="40">
        <f t="shared" si="6"/>
        <v>76.349999999999994</v>
      </c>
      <c r="BU6" s="40">
        <f t="shared" si="6"/>
        <v>86.06</v>
      </c>
      <c r="BV6" s="40">
        <f t="shared" si="6"/>
        <v>57.33</v>
      </c>
      <c r="BW6" s="40">
        <f t="shared" si="6"/>
        <v>60.78</v>
      </c>
      <c r="BX6" s="40">
        <f t="shared" si="6"/>
        <v>60.17</v>
      </c>
      <c r="BY6" s="40">
        <f t="shared" si="6"/>
        <v>65.569999999999993</v>
      </c>
      <c r="BZ6" s="40">
        <f t="shared" si="6"/>
        <v>75.7</v>
      </c>
      <c r="CA6" s="36" t="str">
        <f>IF(CA7="","",IF(CA7="-","【-】","【"&amp;SUBSTITUTE(TEXT(CA7,"#,##0.00"),"-","△")&amp;"】"))</f>
        <v>【101.26】</v>
      </c>
      <c r="CB6" s="40">
        <f t="shared" ref="CB6:CK6" si="7">IF(CB7="",NA(),CB7)</f>
        <v>221</v>
      </c>
      <c r="CC6" s="40">
        <f t="shared" si="7"/>
        <v>221.59</v>
      </c>
      <c r="CD6" s="40">
        <f t="shared" si="7"/>
        <v>247.7</v>
      </c>
      <c r="CE6" s="40">
        <f t="shared" si="7"/>
        <v>245.35</v>
      </c>
      <c r="CF6" s="40">
        <f t="shared" si="7"/>
        <v>219.71</v>
      </c>
      <c r="CG6" s="40">
        <f t="shared" si="7"/>
        <v>284.52999999999997</v>
      </c>
      <c r="CH6" s="40">
        <f t="shared" si="7"/>
        <v>276.26</v>
      </c>
      <c r="CI6" s="40">
        <f t="shared" si="7"/>
        <v>281.52999999999997</v>
      </c>
      <c r="CJ6" s="40">
        <f t="shared" si="7"/>
        <v>263.04000000000002</v>
      </c>
      <c r="CK6" s="40">
        <f t="shared" si="7"/>
        <v>230.04</v>
      </c>
      <c r="CL6" s="36" t="str">
        <f>IF(CL7="","",IF(CL7="-","【-】","【"&amp;SUBSTITUTE(TEXT(CL7,"#,##0.00"),"-","△")&amp;"】"))</f>
        <v>【136.39】</v>
      </c>
      <c r="CM6" s="40" t="str">
        <f t="shared" ref="CM6:CV6" si="8">IF(CM7="",NA(),CM7)</f>
        <v>-</v>
      </c>
      <c r="CN6" s="40" t="str">
        <f t="shared" si="8"/>
        <v>-</v>
      </c>
      <c r="CO6" s="40" t="str">
        <f t="shared" si="8"/>
        <v>-</v>
      </c>
      <c r="CP6" s="40" t="str">
        <f t="shared" si="8"/>
        <v>-</v>
      </c>
      <c r="CQ6" s="40" t="str">
        <f t="shared" si="8"/>
        <v>-</v>
      </c>
      <c r="CR6" s="40">
        <f t="shared" si="8"/>
        <v>39.92</v>
      </c>
      <c r="CS6" s="40">
        <f t="shared" si="8"/>
        <v>41.63</v>
      </c>
      <c r="CT6" s="40">
        <f t="shared" si="8"/>
        <v>44.89</v>
      </c>
      <c r="CU6" s="40">
        <f t="shared" si="8"/>
        <v>40.75</v>
      </c>
      <c r="CV6" s="40">
        <f t="shared" si="8"/>
        <v>42.4</v>
      </c>
      <c r="CW6" s="36" t="str">
        <f>IF(CW7="","",IF(CW7="-","【-】","【"&amp;SUBSTITUTE(TEXT(CW7,"#,##0.00"),"-","△")&amp;"】"))</f>
        <v>【60.13】</v>
      </c>
      <c r="CX6" s="40">
        <f t="shared" ref="CX6:DG6" si="9">IF(CX7="",NA(),CX7)</f>
        <v>83.05</v>
      </c>
      <c r="CY6" s="40">
        <f t="shared" si="9"/>
        <v>83.35</v>
      </c>
      <c r="CZ6" s="40">
        <f t="shared" si="9"/>
        <v>83.56</v>
      </c>
      <c r="DA6" s="40">
        <f t="shared" si="9"/>
        <v>83.09</v>
      </c>
      <c r="DB6" s="40">
        <f t="shared" si="9"/>
        <v>82</v>
      </c>
      <c r="DC6" s="40">
        <f t="shared" si="9"/>
        <v>65.86</v>
      </c>
      <c r="DD6" s="40">
        <f t="shared" si="9"/>
        <v>66.33</v>
      </c>
      <c r="DE6" s="40">
        <f t="shared" si="9"/>
        <v>64.89</v>
      </c>
      <c r="DF6" s="40">
        <f t="shared" si="9"/>
        <v>64.97</v>
      </c>
      <c r="DG6" s="40">
        <f t="shared" si="9"/>
        <v>65.77</v>
      </c>
      <c r="DH6" s="36" t="str">
        <f>IF(DH7="","",IF(DH7="-","【-】","【"&amp;SUBSTITUTE(TEXT(DH7,"#,##0.00"),"-","△")&amp;"】"))</f>
        <v>【95.06】</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0.19</v>
      </c>
      <c r="EK6" s="40">
        <f t="shared" si="12"/>
        <v>0.16</v>
      </c>
      <c r="EL6" s="40">
        <f t="shared" si="12"/>
        <v>0.33</v>
      </c>
      <c r="EM6" s="40">
        <f t="shared" si="12"/>
        <v>0.21</v>
      </c>
      <c r="EN6" s="40">
        <f t="shared" si="12"/>
        <v>0.15</v>
      </c>
      <c r="EO6" s="36" t="str">
        <f>IF(EO7="","",IF(EO7="-","【-】","【"&amp;SUBSTITUTE(TEXT(EO7,"#,##0.00"),"-","△")&amp;"】"))</f>
        <v>【0.23】</v>
      </c>
    </row>
    <row r="7" spans="1:145" s="26" customFormat="1" x14ac:dyDescent="0.15">
      <c r="A7" s="27"/>
      <c r="B7" s="33">
        <v>2017</v>
      </c>
      <c r="C7" s="33">
        <v>192121</v>
      </c>
      <c r="D7" s="33">
        <v>47</v>
      </c>
      <c r="E7" s="33">
        <v>17</v>
      </c>
      <c r="F7" s="33">
        <v>1</v>
      </c>
      <c r="G7" s="33">
        <v>0</v>
      </c>
      <c r="H7" s="33" t="s">
        <v>93</v>
      </c>
      <c r="I7" s="33" t="s">
        <v>110</v>
      </c>
      <c r="J7" s="33" t="s">
        <v>111</v>
      </c>
      <c r="K7" s="33" t="s">
        <v>112</v>
      </c>
      <c r="L7" s="33" t="s">
        <v>73</v>
      </c>
      <c r="M7" s="33" t="s">
        <v>113</v>
      </c>
      <c r="N7" s="37" t="s">
        <v>43</v>
      </c>
      <c r="O7" s="37" t="s">
        <v>114</v>
      </c>
      <c r="P7" s="37">
        <v>47.79</v>
      </c>
      <c r="Q7" s="37">
        <v>99.54</v>
      </c>
      <c r="R7" s="37">
        <v>2808</v>
      </c>
      <c r="S7" s="37">
        <v>23707</v>
      </c>
      <c r="T7" s="37">
        <v>170.57</v>
      </c>
      <c r="U7" s="37">
        <v>138.99</v>
      </c>
      <c r="V7" s="37">
        <v>11257</v>
      </c>
      <c r="W7" s="37">
        <v>2.95</v>
      </c>
      <c r="X7" s="37">
        <v>3815.93</v>
      </c>
      <c r="Y7" s="37">
        <v>95.52</v>
      </c>
      <c r="Z7" s="37">
        <v>95.43</v>
      </c>
      <c r="AA7" s="37">
        <v>95.53</v>
      </c>
      <c r="AB7" s="37">
        <v>95.43</v>
      </c>
      <c r="AC7" s="37">
        <v>94.82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1506.51</v>
      </c>
      <c r="BL7" s="37">
        <v>1315.67</v>
      </c>
      <c r="BM7" s="37">
        <v>1240.1600000000001</v>
      </c>
      <c r="BN7" s="37">
        <v>1193.49</v>
      </c>
      <c r="BO7" s="37">
        <v>876.19</v>
      </c>
      <c r="BP7" s="37">
        <v>707.33</v>
      </c>
      <c r="BQ7" s="37">
        <v>80.709999999999994</v>
      </c>
      <c r="BR7" s="37">
        <v>82.52</v>
      </c>
      <c r="BS7" s="37">
        <v>74.459999999999994</v>
      </c>
      <c r="BT7" s="37">
        <v>76.349999999999994</v>
      </c>
      <c r="BU7" s="37">
        <v>86.06</v>
      </c>
      <c r="BV7" s="37">
        <v>57.33</v>
      </c>
      <c r="BW7" s="37">
        <v>60.78</v>
      </c>
      <c r="BX7" s="37">
        <v>60.17</v>
      </c>
      <c r="BY7" s="37">
        <v>65.569999999999993</v>
      </c>
      <c r="BZ7" s="37">
        <v>75.7</v>
      </c>
      <c r="CA7" s="37">
        <v>101.26</v>
      </c>
      <c r="CB7" s="37">
        <v>221</v>
      </c>
      <c r="CC7" s="37">
        <v>221.59</v>
      </c>
      <c r="CD7" s="37">
        <v>247.7</v>
      </c>
      <c r="CE7" s="37">
        <v>245.35</v>
      </c>
      <c r="CF7" s="37">
        <v>219.71</v>
      </c>
      <c r="CG7" s="37">
        <v>284.52999999999997</v>
      </c>
      <c r="CH7" s="37">
        <v>276.26</v>
      </c>
      <c r="CI7" s="37">
        <v>281.52999999999997</v>
      </c>
      <c r="CJ7" s="37">
        <v>263.04000000000002</v>
      </c>
      <c r="CK7" s="37">
        <v>230.04</v>
      </c>
      <c r="CL7" s="37">
        <v>136.38999999999999</v>
      </c>
      <c r="CM7" s="37" t="s">
        <v>43</v>
      </c>
      <c r="CN7" s="37" t="s">
        <v>43</v>
      </c>
      <c r="CO7" s="37" t="s">
        <v>43</v>
      </c>
      <c r="CP7" s="37" t="s">
        <v>43</v>
      </c>
      <c r="CQ7" s="37" t="s">
        <v>43</v>
      </c>
      <c r="CR7" s="37">
        <v>39.92</v>
      </c>
      <c r="CS7" s="37">
        <v>41.63</v>
      </c>
      <c r="CT7" s="37">
        <v>44.89</v>
      </c>
      <c r="CU7" s="37">
        <v>40.75</v>
      </c>
      <c r="CV7" s="37">
        <v>42.4</v>
      </c>
      <c r="CW7" s="37">
        <v>60.13</v>
      </c>
      <c r="CX7" s="37">
        <v>83.05</v>
      </c>
      <c r="CY7" s="37">
        <v>83.35</v>
      </c>
      <c r="CZ7" s="37">
        <v>83.56</v>
      </c>
      <c r="DA7" s="37">
        <v>83.09</v>
      </c>
      <c r="DB7" s="37">
        <v>82</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32</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2018-12-03T09:03:39Z</dcterms:created>
  <dcterms:modified xsi:type="dcterms:W3CDTF">2019-02-05T07:57:32Z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3.0.3.0</vt:lpwstr>
    </vt:vector>
  </property>
  <property fmtid="{DCFEDD21-7773-49B2-8022-6FC58DB5260B}" pid="3" name="LastSavedVersion">
    <vt:lpwstr>3.0.3.0</vt:lpwstr>
  </property>
  <property fmtid="{DCFEDD21-7773-49B2-8022-6FC58DB5260B}" pid="4" name="LastSavedDate">
    <vt:filetime>2019-01-24T06:45:39Z</vt:filetime>
  </property>
</Properties>
</file>