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Ro2n30+fRc2om8NtHY/8+v0tqZUbXFVMYHPjfC9SIeTlKaFxxY9cjwhbbdvUk3NdffPFdKdcvBxnqsVV8DFPg==" workbookSaltValue="4IbK7dfpulZ7Q38B1ut8A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<sst xmlns="http://schemas.openxmlformats.org/spreadsheetml/2006/main" xmlns:r="http://schemas.openxmlformats.org/officeDocument/2006/relationships" count="121" uniqueCount="121">
  <si>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</si>
  <si>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</si>
  <si>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</si>
  <si>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</si>
  <si>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</si>
  <si>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</si>
  <si>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</si>
  <si>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</si>
  <si>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</si>
  <si>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</si>
  <si>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</si>
  <si>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</si>
  <si>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</si>
  <si>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</si>
  <si>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</si>
  <si>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管理者の情報</t>
    <rPh sb="0" eb="2">
      <t>カンリ</t>
    </rPh>
    <rPh sb="2" eb="3">
      <t>シャ</t>
    </rPh>
    <rPh sb="4" eb="6">
      <t>ジョウホウ</t>
    </rPh>
    <phoneticPr fontId="1"/>
  </si>
  <si>
    <t>都道府県名</t>
    <rPh sb="0" eb="4">
      <t>トドウフケン</t>
    </rPh>
    <rPh sb="4" eb="5">
      <t>メイ</t>
    </rPh>
    <phoneticPr fontId="1"/>
  </si>
  <si>
    <t>団体CD</t>
    <rPh sb="0" eb="2">
      <t>ダンタイ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</si>
  <si>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</si>
  <si>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</si>
  <si>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</si>
  <si>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</si>
  <si>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</si>
  <si>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</si>
  <si>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</si>
  <si>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①収益的収支比率(％)</t>
    <rPh sb="1" eb="4">
      <t>シュウエキテキ</t>
    </rPh>
    <phoneticPr fontId="1"/>
  </si>
  <si>
    <t>普及率(％)</t>
  </si>
  <si>
    <t>※　平成25年度における各指標の類似団体平均値は、当時の事業数を基に算出していますが、管路更新率については、平成26年度の事業数を基に類似団体平均値を算出しています。</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</si>
  <si>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</si>
  <si>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</si>
  <si>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</si>
  <si>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</si>
  <si>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</si>
  <si>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</si>
  <si>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</si>
  <si>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t>
  </si>
  <si>
    <t>類似団体平均値（平均値）</t>
  </si>
  <si>
    <t>「管路の更新投資の実施状況」</t>
    <rPh sb="1" eb="3">
      <t>カンロ</t>
    </rPh>
    <rPh sb="4" eb="6">
      <t>コウシン</t>
    </rPh>
    <rPh sb="6" eb="8">
      <t>トウシ</t>
    </rPh>
    <rPh sb="9" eb="11">
      <t>ジッシ</t>
    </rPh>
    <rPh sb="11" eb="13">
      <t>ジョウキョウ</t>
    </rPh>
    <phoneticPr fontId="1"/>
  </si>
  <si>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</si>
  <si>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</si>
  <si>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</si>
  <si>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</si>
  <si>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</si>
  <si>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</si>
  <si>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</si>
  <si>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</si>
  <si>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</si>
  <si>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</si>
  <si>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</si>
  <si>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</si>
  <si>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</si>
  <si>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</si>
  <si>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</si>
  <si>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</si>
  <si>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</si>
  <si>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「費用の効率性」</t>
    <rPh sb="1" eb="3">
      <t>ヒヨウ</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</si>
  <si>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</si>
  <si>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1①</t>
  </si>
  <si>
    <t>「管路の経年化の状況」</t>
    <rPh sb="1" eb="3">
      <t>カンロ</t>
    </rPh>
    <rPh sb="4" eb="7">
      <t>ケイネンカ</t>
    </rPh>
    <rPh sb="8" eb="10">
      <t>ジョウキョウ</t>
    </rPh>
    <phoneticPr fontId="1"/>
  </si>
  <si>
    <t>全国平均</t>
    <rPh sb="0" eb="2">
      <t>ゼンコク</t>
    </rPh>
    <rPh sb="2" eb="4">
      <t>ヘイキン</t>
    </rPh>
    <phoneticPr fontId="1"/>
  </si>
  <si>
    <t>1②</t>
  </si>
  <si>
    <t>水道事業(法非適用)</t>
    <rPh sb="0" eb="2">
      <t>スイドウ</t>
    </rPh>
    <rPh sb="2" eb="4">
      <t>ジギョウ</t>
    </rPh>
    <phoneticPr fontId="1"/>
  </si>
  <si>
    <t>1③</t>
  </si>
  <si>
    <t>1⑦</t>
  </si>
  <si>
    <t>年度</t>
    <rPh sb="0" eb="2">
      <t>ネンド</t>
    </rPh>
    <phoneticPr fontId="1"/>
  </si>
  <si>
    <t>1⑧</t>
  </si>
  <si>
    <t>　アセットマネジメントや長期的な修繕計画がないため、老朽化した施設や管路の定期的な更新ができていない。
　しかし、浄水場施設の機械・電気設備の保守管理は実施しているので、延命は図れているが、建設から３０年近く経過している施設もあり、修理部品もなくなりつつあり大変厳しい状況になっている。
　主に漏水の修繕の対応を実施するに留まっている状況である。
　財源も厳しい状況であり、長期的な修繕計画を作成しても、実施できるかわからない。</t>
    <rPh sb="12" eb="15">
      <t>チョウキテキ</t>
    </rPh>
    <rPh sb="16" eb="18">
      <t>シュウゼン</t>
    </rPh>
    <rPh sb="18" eb="20">
      <t>ケイカク</t>
    </rPh>
    <rPh sb="31" eb="33">
      <t>シセツ</t>
    </rPh>
    <rPh sb="34" eb="36">
      <t>カンロ</t>
    </rPh>
    <rPh sb="37" eb="40">
      <t>テイキテキ</t>
    </rPh>
    <rPh sb="41" eb="43">
      <t>コウシン</t>
    </rPh>
    <rPh sb="57" eb="60">
      <t>ジョウスイジョウ</t>
    </rPh>
    <rPh sb="60" eb="62">
      <t>シセツ</t>
    </rPh>
    <rPh sb="63" eb="65">
      <t>キカイ</t>
    </rPh>
    <rPh sb="66" eb="68">
      <t>デンキ</t>
    </rPh>
    <rPh sb="68" eb="70">
      <t>セツビ</t>
    </rPh>
    <rPh sb="71" eb="73">
      <t>ホシュ</t>
    </rPh>
    <rPh sb="73" eb="75">
      <t>カンリ</t>
    </rPh>
    <rPh sb="76" eb="78">
      <t>ジッシ</t>
    </rPh>
    <rPh sb="85" eb="87">
      <t>エンメイ</t>
    </rPh>
    <rPh sb="88" eb="89">
      <t>ハカ</t>
    </rPh>
    <rPh sb="95" eb="97">
      <t>ケンセツ</t>
    </rPh>
    <rPh sb="101" eb="102">
      <t>ネン</t>
    </rPh>
    <rPh sb="102" eb="103">
      <t>チカ</t>
    </rPh>
    <rPh sb="104" eb="106">
      <t>ケイカ</t>
    </rPh>
    <rPh sb="110" eb="112">
      <t>シセツ</t>
    </rPh>
    <rPh sb="116" eb="118">
      <t>シュウリ</t>
    </rPh>
    <rPh sb="118" eb="120">
      <t>ブヒン</t>
    </rPh>
    <rPh sb="129" eb="131">
      <t>タイヘン</t>
    </rPh>
    <rPh sb="131" eb="132">
      <t>キビ</t>
    </rPh>
    <rPh sb="134" eb="136">
      <t>ジョウキョウ</t>
    </rPh>
    <rPh sb="145" eb="146">
      <t>シュ</t>
    </rPh>
    <rPh sb="147" eb="149">
      <t>ロウスイ</t>
    </rPh>
    <rPh sb="150" eb="152">
      <t>シュウゼン</t>
    </rPh>
    <rPh sb="153" eb="155">
      <t>タイオウ</t>
    </rPh>
    <rPh sb="156" eb="158">
      <t>ジッシ</t>
    </rPh>
    <rPh sb="161" eb="162">
      <t>トド</t>
    </rPh>
    <rPh sb="167" eb="169">
      <t>ジョウキョウ</t>
    </rPh>
    <rPh sb="175" eb="177">
      <t>ザイゲン</t>
    </rPh>
    <rPh sb="178" eb="179">
      <t>キビ</t>
    </rPh>
    <rPh sb="181" eb="183">
      <t>ジョウキョウ</t>
    </rPh>
    <rPh sb="187" eb="190">
      <t>チョウキテキ</t>
    </rPh>
    <rPh sb="191" eb="193">
      <t>シュウゼン</t>
    </rPh>
    <rPh sb="193" eb="195">
      <t>ケイカク</t>
    </rPh>
    <rPh sb="196" eb="198">
      <t>サクセイ</t>
    </rPh>
    <rPh sb="202" eb="204">
      <t>ジッシ</t>
    </rPh>
    <phoneticPr fontId="1"/>
  </si>
  <si>
    <t>2②</t>
  </si>
  <si>
    <t>1. 経営の健全性・効率性</t>
    <rPh sb="3" eb="5">
      <t>ケイエイ</t>
    </rPh>
    <rPh sb="6" eb="9">
      <t>ケンゼンセイ</t>
    </rPh>
    <rPh sb="10" eb="12">
      <t>コウリツ</t>
    </rPh>
    <rPh sb="12" eb="13">
      <t>セイ</t>
    </rPh>
    <phoneticPr fontId="1"/>
  </si>
  <si>
    <t>2③</t>
  </si>
  <si>
    <t>事業CD</t>
    <rPh sb="0" eb="2">
      <t>ジギョウ</t>
    </rPh>
    <phoneticPr fontId="1"/>
  </si>
  <si>
    <t>業種CD</t>
    <rPh sb="0" eb="2">
      <t>ギョウシュ</t>
    </rPh>
    <phoneticPr fontId="1"/>
  </si>
  <si>
    <t>中項目</t>
    <rPh sb="0" eb="1">
      <t>チュウ</t>
    </rPh>
    <rPh sb="1" eb="3">
      <t>コウモク</t>
    </rPh>
    <phoneticPr fontId="1"/>
  </si>
  <si>
    <t>②累積欠損金比率(％)</t>
  </si>
  <si>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</si>
  <si>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</si>
  <si>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</si>
  <si>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</si>
  <si>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</si>
  <si>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</si>
  <si>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</si>
  <si>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</si>
  <si>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</si>
  <si>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</si>
  <si>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</si>
  <si>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</si>
  <si>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</si>
  <si>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</si>
  <si>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</si>
  <si>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</si>
  <si>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</si>
  <si>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</si>
  <si>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</si>
  <si>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山梨県　上野原市</t>
  </si>
  <si>
    <t>面積</t>
    <rPh sb="0" eb="2">
      <t>メンセキ</t>
    </rPh>
    <phoneticPr fontId="1"/>
  </si>
  <si>
    <t>給水人口</t>
  </si>
  <si>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</si>
  <si>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</si>
  <si>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</si>
  <si>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</si>
  <si>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</si>
  <si>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</si>
  <si>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</si>
  <si>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</si>
  <si>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</si>
  <si>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</si>
  <si>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</si>
  <si>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</si>
  <si>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</si>
  <si>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</si>
  <si>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</si>
  <si>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</si>
  <si>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</si>
  <si>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</si>
  <si>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</si>
  <si>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</si>
  <si>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</si>
  <si>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</si>
  <si>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</si>
  <si>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営の健全化については、平成３０年度に秋山簡易水道事業の料金改定を審議し、平成３１年度から平成３５年度までの５年間で段階的に料金改定を実施することとなり、来年度以降に改善が図れる。また、仲間川簡易水道事業についても、平成３１年度から料金改定に向けての検討及び審議を進める予定となっているので、今後、経営基盤の強化を図っていく。
　</t>
    <rPh sb="1" eb="3">
      <t>ケイエイ</t>
    </rPh>
    <rPh sb="4" eb="7">
      <t>ケンゼンカ</t>
    </rPh>
    <rPh sb="13" eb="15">
      <t>ヘ</t>
    </rPh>
    <rPh sb="17" eb="19">
      <t>ネンド</t>
    </rPh>
    <rPh sb="20" eb="28">
      <t>ア</t>
    </rPh>
    <rPh sb="29" eb="31">
      <t>リョウキン</t>
    </rPh>
    <rPh sb="31" eb="33">
      <t>カイテイ</t>
    </rPh>
    <rPh sb="34" eb="36">
      <t>シンギ</t>
    </rPh>
    <rPh sb="38" eb="40">
      <t>ヘ</t>
    </rPh>
    <rPh sb="42" eb="44">
      <t>ネンド</t>
    </rPh>
    <rPh sb="46" eb="48">
      <t>ヘ</t>
    </rPh>
    <rPh sb="50" eb="52">
      <t>ネンド</t>
    </rPh>
    <rPh sb="56" eb="58">
      <t>ネンカン</t>
    </rPh>
    <rPh sb="59" eb="62">
      <t>ダンカイテキ</t>
    </rPh>
    <rPh sb="63" eb="67">
      <t>リョウキンカイテイ</t>
    </rPh>
    <rPh sb="68" eb="70">
      <t>ジッシ</t>
    </rPh>
    <rPh sb="78" eb="81">
      <t>ライネンド</t>
    </rPh>
    <rPh sb="81" eb="83">
      <t>イコウ</t>
    </rPh>
    <rPh sb="84" eb="86">
      <t>カイゼン</t>
    </rPh>
    <rPh sb="87" eb="88">
      <t>ハカ</t>
    </rPh>
    <rPh sb="94" eb="97">
      <t>ナ</t>
    </rPh>
    <rPh sb="97" eb="103">
      <t>カ</t>
    </rPh>
    <rPh sb="109" eb="111">
      <t>ヘ</t>
    </rPh>
    <rPh sb="113" eb="115">
      <t>ネンド</t>
    </rPh>
    <rPh sb="117" eb="119">
      <t>リョウキン</t>
    </rPh>
    <rPh sb="119" eb="121">
      <t>カイテイ</t>
    </rPh>
    <rPh sb="122" eb="123">
      <t>ム</t>
    </rPh>
    <rPh sb="126" eb="128">
      <t>ケントウ</t>
    </rPh>
    <rPh sb="128" eb="129">
      <t>オヨ</t>
    </rPh>
    <rPh sb="130" eb="132">
      <t>シンギ</t>
    </rPh>
    <rPh sb="133" eb="134">
      <t>スス</t>
    </rPh>
    <rPh sb="136" eb="138">
      <t>ヨテイ</t>
    </rPh>
    <rPh sb="147" eb="149">
      <t>コンゴ</t>
    </rPh>
    <rPh sb="150" eb="152">
      <t>ケイエイ</t>
    </rPh>
    <rPh sb="152" eb="154">
      <t>キバン</t>
    </rPh>
    <rPh sb="155" eb="157">
      <t>キョウカ</t>
    </rPh>
    <rPh sb="158" eb="159">
      <t>ハカ</t>
    </rPh>
    <phoneticPr fontId="1"/>
  </si>
  <si>
    <t>　一般会計からの繰入金を頼りに経営している状況であることから、経営基盤を早急に整える必要がある。
　料金改定に向けても秋山簡易水道事業は見直しを図り、来年度は、仲間川簡易水道事業の料金改定を進めていき経営基盤の強化を図りたい。
　今年度、総合戦略の策定を実施したので、今後の経営の健全性や事業計画を見直していく。
　秋山簡易水道事業については、山梨県が実施している中山間地域総合整備事業の中で、平成３１、３２年度に水道本管の布設替えを一部実施する。</t>
    <rPh sb="1" eb="3">
      <t>イッパン</t>
    </rPh>
    <rPh sb="3" eb="5">
      <t>カイケイ</t>
    </rPh>
    <rPh sb="8" eb="10">
      <t>クリイレ</t>
    </rPh>
    <rPh sb="10" eb="11">
      <t>キン</t>
    </rPh>
    <rPh sb="12" eb="13">
      <t>タヨ</t>
    </rPh>
    <rPh sb="15" eb="17">
      <t>ケイエイ</t>
    </rPh>
    <rPh sb="21" eb="23">
      <t>ジョウキョウ</t>
    </rPh>
    <rPh sb="31" eb="33">
      <t>ケイエイ</t>
    </rPh>
    <rPh sb="33" eb="35">
      <t>キバン</t>
    </rPh>
    <rPh sb="36" eb="38">
      <t>ソウキュウ</t>
    </rPh>
    <rPh sb="39" eb="40">
      <t>トトノ</t>
    </rPh>
    <rPh sb="42" eb="44">
      <t>ヒツヨウ</t>
    </rPh>
    <rPh sb="50" eb="52">
      <t>リョウキン</t>
    </rPh>
    <rPh sb="52" eb="54">
      <t>カイテイ</t>
    </rPh>
    <rPh sb="55" eb="56">
      <t>ム</t>
    </rPh>
    <rPh sb="59" eb="67">
      <t>ア</t>
    </rPh>
    <rPh sb="68" eb="70">
      <t>ミナオ</t>
    </rPh>
    <rPh sb="72" eb="73">
      <t>ハカ</t>
    </rPh>
    <rPh sb="75" eb="78">
      <t>ライネンド</t>
    </rPh>
    <rPh sb="80" eb="83">
      <t>ナ</t>
    </rPh>
    <rPh sb="83" eb="89">
      <t>カ</t>
    </rPh>
    <rPh sb="90" eb="92">
      <t>リョウキン</t>
    </rPh>
    <rPh sb="92" eb="94">
      <t>カイテイ</t>
    </rPh>
    <rPh sb="95" eb="96">
      <t>スス</t>
    </rPh>
    <rPh sb="100" eb="102">
      <t>ケイエイ</t>
    </rPh>
    <rPh sb="102" eb="104">
      <t>キバン</t>
    </rPh>
    <rPh sb="105" eb="107">
      <t>キョウカ</t>
    </rPh>
    <rPh sb="108" eb="109">
      <t>ハカ</t>
    </rPh>
    <rPh sb="115" eb="118">
      <t>コンネンド</t>
    </rPh>
    <rPh sb="119" eb="121">
      <t>ソウゴウ</t>
    </rPh>
    <rPh sb="121" eb="123">
      <t>センリャク</t>
    </rPh>
    <rPh sb="124" eb="126">
      <t>サクテイ</t>
    </rPh>
    <rPh sb="127" eb="129">
      <t>ジッシ</t>
    </rPh>
    <rPh sb="134" eb="136">
      <t>コンゴ</t>
    </rPh>
    <rPh sb="137" eb="139">
      <t>ケイエイ</t>
    </rPh>
    <rPh sb="140" eb="143">
      <t>ケンゼンセイ</t>
    </rPh>
    <rPh sb="144" eb="146">
      <t>ジギョウ</t>
    </rPh>
    <rPh sb="146" eb="148">
      <t>ケイカク</t>
    </rPh>
    <rPh sb="149" eb="151">
      <t>ミナオ</t>
    </rPh>
    <rPh sb="158" eb="166">
      <t>ア</t>
    </rPh>
    <rPh sb="172" eb="175">
      <t>ヤ</t>
    </rPh>
    <rPh sb="176" eb="178">
      <t>ジッシ</t>
    </rPh>
    <rPh sb="182" eb="185">
      <t>チュウサンカン</t>
    </rPh>
    <rPh sb="185" eb="187">
      <t>チイキ</t>
    </rPh>
    <rPh sb="187" eb="189">
      <t>ソウゴウ</t>
    </rPh>
    <rPh sb="189" eb="191">
      <t>セイビ</t>
    </rPh>
    <rPh sb="191" eb="193">
      <t>ジギョウ</t>
    </rPh>
    <rPh sb="194" eb="195">
      <t>ナカ</t>
    </rPh>
    <rPh sb="197" eb="199">
      <t>ヘ</t>
    </rPh>
    <rPh sb="204" eb="206">
      <t>ネンド</t>
    </rPh>
    <rPh sb="207" eb="209">
      <t>スイドウ</t>
    </rPh>
    <rPh sb="209" eb="211">
      <t>ホンカン</t>
    </rPh>
    <rPh sb="212" eb="215">
      <t>フセツガ</t>
    </rPh>
    <rPh sb="217" eb="219">
      <t>イチブ</t>
    </rPh>
    <rPh sb="219" eb="221">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</si>
</sst>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formatCode="#,##0.00;&quot;△&quot;#,##0.00;&quot;-&quot;">
                  <c:v>0.15</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0.89</c:v>
                </c:pt>
                <c:pt idx="1">
                  <c:v>0.98</c:v>
                </c:pt>
                <c:pt idx="2">
                  <c:v>0.76</c:v>
                </c:pt>
                <c:pt idx="3">
                  <c:v>0.53</c:v>
                </c:pt>
                <c:pt idx="4">
                  <c:v>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96.99</c:v>
                </c:pt>
                <c:pt idx="1">
                  <c:v>100.4</c:v>
                </c:pt>
                <c:pt idx="2">
                  <c:v>102.16</c:v>
                </c:pt>
                <c:pt idx="3">
                  <c:v>96.19</c:v>
                </c:pt>
                <c:pt idx="4">
                  <c:v>98.76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75.709999999999994</c:v>
                </c:pt>
                <c:pt idx="1">
                  <c:v>75.09</c:v>
                </c:pt>
                <c:pt idx="2">
                  <c:v>75.34</c:v>
                </c:pt>
                <c:pt idx="3">
                  <c:v>77.56</c:v>
                </c:pt>
                <c:pt idx="4">
                  <c:v>78.510000000000005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158.79</c:v>
                </c:pt>
                <c:pt idx="1">
                  <c:v>152.33000000000001</c:v>
                </c:pt>
                <c:pt idx="2">
                  <c:v>144.68</c:v>
                </c:pt>
                <c:pt idx="3">
                  <c:v>129.97</c:v>
                </c:pt>
                <c:pt idx="4">
                  <c:v>114.79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1167.7</c:v>
                </c:pt>
                <c:pt idx="1">
                  <c:v>1228.58</c:v>
                </c:pt>
                <c:pt idx="2">
                  <c:v>1280.18</c:v>
                </c:pt>
                <c:pt idx="3">
                  <c:v>1144.79</c:v>
                </c:pt>
                <c:pt idx="4">
                  <c:v>1061.58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54.66</c:v>
                </c:pt>
                <c:pt idx="1">
                  <c:v>57.58</c:v>
                </c:pt>
                <c:pt idx="2">
                  <c:v>52.95</c:v>
                </c:pt>
                <c:pt idx="3">
                  <c:v>49.57</c:v>
                </c:pt>
                <c:pt idx="4">
                  <c:v>35.96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54.43</c:v>
                </c:pt>
                <c:pt idx="1">
                  <c:v>53.81</c:v>
                </c:pt>
                <c:pt idx="2">
                  <c:v>53.62</c:v>
                </c:pt>
                <c:pt idx="3">
                  <c:v>56.04</c:v>
                </c:pt>
                <c:pt idx="4">
                  <c:v>58.52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140.44</c:v>
                </c:pt>
                <c:pt idx="1">
                  <c:v>134.94</c:v>
                </c:pt>
                <c:pt idx="2">
                  <c:v>141.96</c:v>
                </c:pt>
                <c:pt idx="3">
                  <c:v>154.47</c:v>
                </c:pt>
                <c:pt idx="4">
                  <c:v>215.41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279.8</c:v>
                </c:pt>
                <c:pt idx="1">
                  <c:v>284.64999999999998</c:v>
                </c:pt>
                <c:pt idx="2">
                  <c:v>287.7</c:v>
                </c:pt>
                <c:pt idx="3">
                  <c:v>304.35000000000002</c:v>
                </c:pt>
                <c:pt idx="4">
                  <c:v>296.3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50.24</c:v>
                </c:pt>
                <c:pt idx="1">
                  <c:v>49.97</c:v>
                </c:pt>
                <c:pt idx="2">
                  <c:v>50.77</c:v>
                </c:pt>
                <c:pt idx="3">
                  <c:v>54.38</c:v>
                </c:pt>
                <c:pt idx="4">
                  <c:v>62.62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60.17</c:v>
                </c:pt>
                <c:pt idx="1">
                  <c:v>58.96</c:v>
                </c:pt>
                <c:pt idx="2">
                  <c:v>58.1</c:v>
                </c:pt>
                <c:pt idx="3">
                  <c:v>55.9</c:v>
                </c:pt>
                <c:pt idx="4">
                  <c:v>57.3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86.57</c:v>
                </c:pt>
                <c:pt idx="1">
                  <c:v>83.48</c:v>
                </c:pt>
                <c:pt idx="2">
                  <c:v>82.33</c:v>
                </c:pt>
                <c:pt idx="3">
                  <c:v>76.92</c:v>
                </c:pt>
                <c:pt idx="4">
                  <c:v>67.959999999999994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76.680000000000007</c:v>
                </c:pt>
                <c:pt idx="1">
                  <c:v>76.58</c:v>
                </c:pt>
                <c:pt idx="2">
                  <c:v>76.69</c:v>
                </c:pt>
                <c:pt idx="3">
                  <c:v>73.28</c:v>
                </c:pt>
                <c:pt idx="4">
                  <c:v>72.42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3688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29450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52130"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09755" y="27908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3688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29450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52130"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09755" y="6562725"/>
          <a:ext cx="3600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36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5803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23880" y="10677525"/>
          <a:ext cx="46291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6105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721868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1076305"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4933930" y="29622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【1,141.75】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493393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076305" y="6743700"/>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18680"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【292.18】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61055" y="67341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389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9550400"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676755" y="10848975"/>
          <a:ext cx="67627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3260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199755" y="3000375"/>
          <a:ext cx="353377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40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37530" y="10935335"/>
          <a:ext cx="454342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file:///C:\&#22577;&#21578;&#26360;&#65288;&#26360;&#24335;&#65289;\&#20844;&#21942;&#20225;&#26989;&#32076;&#21942;&#27604;&#36611;&#20998;&#26512;&#34920;\APAHO411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28" zoomScale="70" zoomScaleNormal="70" workbookViewId="0">
      <selection activeCell="BL66" sqref="BL66:BZ82"/>
    </sheetView>
  </sheetViews>
  <sheetFormatPr defaultColWidth="2.625" defaultRowHeight="13.2"/>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9</v>
      </c>
      <c r="J7" s="5"/>
      <c r="K7" s="5"/>
      <c r="L7" s="5"/>
      <c r="M7" s="5"/>
      <c r="N7" s="5"/>
      <c r="O7" s="5"/>
      <c r="P7" s="5" t="s">
        <v>4</v>
      </c>
      <c r="Q7" s="5"/>
      <c r="R7" s="5"/>
      <c r="S7" s="5"/>
      <c r="T7" s="5"/>
      <c r="U7" s="5"/>
      <c r="V7" s="5"/>
      <c r="W7" s="5" t="s">
        <v>11</v>
      </c>
      <c r="X7" s="5"/>
      <c r="Y7" s="5"/>
      <c r="Z7" s="5"/>
      <c r="AA7" s="5"/>
      <c r="AB7" s="5"/>
      <c r="AC7" s="5"/>
      <c r="AD7" s="5" t="s">
        <v>15</v>
      </c>
      <c r="AE7" s="5"/>
      <c r="AF7" s="5"/>
      <c r="AG7" s="5"/>
      <c r="AH7" s="5"/>
      <c r="AI7" s="5"/>
      <c r="AJ7" s="5"/>
      <c r="AK7" s="2"/>
      <c r="AL7" s="5" t="s">
        <v>12</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1">
        <f>データ!$R$6</f>
        <v>23707</v>
      </c>
      <c r="AM8" s="21"/>
      <c r="AN8" s="21"/>
      <c r="AO8" s="21"/>
      <c r="AP8" s="21"/>
      <c r="AQ8" s="21"/>
      <c r="AR8" s="21"/>
      <c r="AS8" s="21"/>
      <c r="AT8" s="7">
        <f>データ!$S$6</f>
        <v>170.57</v>
      </c>
      <c r="AU8" s="7"/>
      <c r="AV8" s="7"/>
      <c r="AW8" s="7"/>
      <c r="AX8" s="7"/>
      <c r="AY8" s="7"/>
      <c r="AZ8" s="7"/>
      <c r="BA8" s="7"/>
      <c r="BB8" s="7">
        <f>データ!$T$6</f>
        <v>138.99</v>
      </c>
      <c r="BC8" s="7"/>
      <c r="BD8" s="7"/>
      <c r="BE8" s="7"/>
      <c r="BF8" s="7"/>
      <c r="BG8" s="7"/>
      <c r="BH8" s="7"/>
      <c r="BI8" s="7"/>
      <c r="BJ8" s="3"/>
      <c r="BK8" s="3"/>
      <c r="BL8" s="27" t="s">
        <v>10</v>
      </c>
      <c r="BM8" s="37"/>
      <c r="BN8" s="44" t="s">
        <v>21</v>
      </c>
      <c r="BO8" s="47"/>
      <c r="BP8" s="47"/>
      <c r="BQ8" s="47"/>
      <c r="BR8" s="47"/>
      <c r="BS8" s="47"/>
      <c r="BT8" s="47"/>
      <c r="BU8" s="47"/>
      <c r="BV8" s="47"/>
      <c r="BW8" s="47"/>
      <c r="BX8" s="47"/>
      <c r="BY8" s="51"/>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14</v>
      </c>
      <c r="BC9" s="5"/>
      <c r="BD9" s="5"/>
      <c r="BE9" s="5"/>
      <c r="BF9" s="5"/>
      <c r="BG9" s="5"/>
      <c r="BH9" s="5"/>
      <c r="BI9" s="5"/>
      <c r="BJ9" s="3"/>
      <c r="BK9" s="3"/>
      <c r="BL9" s="28" t="s">
        <v>35</v>
      </c>
      <c r="BM9" s="38"/>
      <c r="BN9" s="45" t="s">
        <v>36</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20.260000000000002</v>
      </c>
      <c r="Q10" s="7"/>
      <c r="R10" s="7"/>
      <c r="S10" s="7"/>
      <c r="T10" s="7"/>
      <c r="U10" s="7"/>
      <c r="V10" s="7"/>
      <c r="W10" s="21">
        <f>データ!$Q$6</f>
        <v>2430</v>
      </c>
      <c r="X10" s="21"/>
      <c r="Y10" s="21"/>
      <c r="Z10" s="21"/>
      <c r="AA10" s="21"/>
      <c r="AB10" s="21"/>
      <c r="AC10" s="21"/>
      <c r="AD10" s="2"/>
      <c r="AE10" s="2"/>
      <c r="AF10" s="2"/>
      <c r="AG10" s="2"/>
      <c r="AH10" s="2"/>
      <c r="AI10" s="2"/>
      <c r="AJ10" s="2"/>
      <c r="AK10" s="2"/>
      <c r="AL10" s="21">
        <f>データ!$U$6</f>
        <v>4772</v>
      </c>
      <c r="AM10" s="21"/>
      <c r="AN10" s="21"/>
      <c r="AO10" s="21"/>
      <c r="AP10" s="21"/>
      <c r="AQ10" s="21"/>
      <c r="AR10" s="21"/>
      <c r="AS10" s="21"/>
      <c r="AT10" s="7">
        <f>データ!$V$6</f>
        <v>14.7</v>
      </c>
      <c r="AU10" s="7"/>
      <c r="AV10" s="7"/>
      <c r="AW10" s="7"/>
      <c r="AX10" s="7"/>
      <c r="AY10" s="7"/>
      <c r="AZ10" s="7"/>
      <c r="BA10" s="7"/>
      <c r="BB10" s="7">
        <f>データ!$W$6</f>
        <v>324.63</v>
      </c>
      <c r="BC10" s="7"/>
      <c r="BD10" s="7"/>
      <c r="BE10" s="7"/>
      <c r="BF10" s="7"/>
      <c r="BG10" s="7"/>
      <c r="BH10" s="7"/>
      <c r="BI10" s="7"/>
      <c r="BJ10" s="2"/>
      <c r="BK10" s="2"/>
      <c r="BL10" s="29" t="s">
        <v>39</v>
      </c>
      <c r="BM10" s="39"/>
      <c r="BN10" s="46" t="s">
        <v>41</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47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48</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119</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49</v>
      </c>
      <c r="D34" s="16"/>
      <c r="E34" s="16"/>
      <c r="F34" s="16"/>
      <c r="G34" s="16"/>
      <c r="H34" s="16"/>
      <c r="I34" s="16"/>
      <c r="J34" s="16"/>
      <c r="K34" s="16"/>
      <c r="L34" s="16"/>
      <c r="M34" s="16"/>
      <c r="N34" s="16"/>
      <c r="O34" s="16"/>
      <c r="P34" s="16"/>
      <c r="Q34" s="20"/>
      <c r="R34" s="16" t="s">
        <v>50</v>
      </c>
      <c r="S34" s="16"/>
      <c r="T34" s="16"/>
      <c r="U34" s="16"/>
      <c r="V34" s="16"/>
      <c r="W34" s="16"/>
      <c r="X34" s="16"/>
      <c r="Y34" s="16"/>
      <c r="Z34" s="16"/>
      <c r="AA34" s="16"/>
      <c r="AB34" s="16"/>
      <c r="AC34" s="16"/>
      <c r="AD34" s="16"/>
      <c r="AE34" s="16"/>
      <c r="AF34" s="20"/>
      <c r="AG34" s="16" t="s">
        <v>51</v>
      </c>
      <c r="AH34" s="16"/>
      <c r="AI34" s="16"/>
      <c r="AJ34" s="16"/>
      <c r="AK34" s="16"/>
      <c r="AL34" s="16"/>
      <c r="AM34" s="16"/>
      <c r="AN34" s="16"/>
      <c r="AO34" s="16"/>
      <c r="AP34" s="16"/>
      <c r="AQ34" s="16"/>
      <c r="AR34" s="16"/>
      <c r="AS34" s="16"/>
      <c r="AT34" s="16"/>
      <c r="AU34" s="20"/>
      <c r="AV34" s="16" t="s">
        <v>42</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53</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66</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1</v>
      </c>
      <c r="D56" s="16"/>
      <c r="E56" s="16"/>
      <c r="F56" s="16"/>
      <c r="G56" s="16"/>
      <c r="H56" s="16"/>
      <c r="I56" s="16"/>
      <c r="J56" s="16"/>
      <c r="K56" s="16"/>
      <c r="L56" s="16"/>
      <c r="M56" s="16"/>
      <c r="N56" s="16"/>
      <c r="O56" s="16"/>
      <c r="P56" s="16"/>
      <c r="Q56" s="20"/>
      <c r="R56" s="16" t="s">
        <v>55</v>
      </c>
      <c r="S56" s="16"/>
      <c r="T56" s="16"/>
      <c r="U56" s="16"/>
      <c r="V56" s="16"/>
      <c r="W56" s="16"/>
      <c r="X56" s="16"/>
      <c r="Y56" s="16"/>
      <c r="Z56" s="16"/>
      <c r="AA56" s="16"/>
      <c r="AB56" s="16"/>
      <c r="AC56" s="16"/>
      <c r="AD56" s="16"/>
      <c r="AE56" s="16"/>
      <c r="AF56" s="20"/>
      <c r="AG56" s="16" t="s">
        <v>45</v>
      </c>
      <c r="AH56" s="16"/>
      <c r="AI56" s="16"/>
      <c r="AJ56" s="16"/>
      <c r="AK56" s="16"/>
      <c r="AL56" s="16"/>
      <c r="AM56" s="16"/>
      <c r="AN56" s="16"/>
      <c r="AO56" s="16"/>
      <c r="AP56" s="16"/>
      <c r="AQ56" s="16"/>
      <c r="AR56" s="16"/>
      <c r="AS56" s="16"/>
      <c r="AT56" s="16"/>
      <c r="AU56" s="20"/>
      <c r="AV56" s="16" t="s">
        <v>56</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6</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120</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33</v>
      </c>
      <c r="D79" s="16"/>
      <c r="E79" s="16"/>
      <c r="F79" s="16"/>
      <c r="G79" s="16"/>
      <c r="H79" s="16"/>
      <c r="I79" s="16"/>
      <c r="J79" s="16"/>
      <c r="K79" s="16"/>
      <c r="L79" s="16"/>
      <c r="M79" s="16"/>
      <c r="N79" s="16"/>
      <c r="O79" s="16"/>
      <c r="P79" s="16"/>
      <c r="Q79" s="16"/>
      <c r="R79" s="16"/>
      <c r="S79" s="16"/>
      <c r="T79" s="16"/>
      <c r="U79" s="20"/>
      <c r="V79" s="20"/>
      <c r="W79" s="16" t="s">
        <v>58</v>
      </c>
      <c r="X79" s="16"/>
      <c r="Y79" s="16"/>
      <c r="Z79" s="16"/>
      <c r="AA79" s="16"/>
      <c r="AB79" s="16"/>
      <c r="AC79" s="16"/>
      <c r="AD79" s="16"/>
      <c r="AE79" s="16"/>
      <c r="AF79" s="16"/>
      <c r="AG79" s="16"/>
      <c r="AH79" s="16"/>
      <c r="AI79" s="16"/>
      <c r="AJ79" s="16"/>
      <c r="AK79" s="16"/>
      <c r="AL79" s="16"/>
      <c r="AM79" s="16"/>
      <c r="AN79" s="16"/>
      <c r="AO79" s="20"/>
      <c r="AP79" s="20"/>
      <c r="AQ79" s="16" t="s">
        <v>37</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19" t="s">
        <v>27</v>
      </c>
    </row>
    <row r="84" spans="1:78" hidden="1">
      <c r="B84" s="12" t="s">
        <v>59</v>
      </c>
      <c r="C84" s="12"/>
      <c r="D84" s="12"/>
      <c r="E84" s="12" t="s">
        <v>57</v>
      </c>
      <c r="F84" s="12" t="s">
        <v>60</v>
      </c>
      <c r="G84" s="12" t="s">
        <v>62</v>
      </c>
      <c r="H84" s="12" t="s">
        <v>54</v>
      </c>
      <c r="I84" s="12" t="s">
        <v>5</v>
      </c>
      <c r="J84" s="12" t="s">
        <v>31</v>
      </c>
      <c r="K84" s="12" t="s">
        <v>63</v>
      </c>
      <c r="L84" s="12" t="s">
        <v>65</v>
      </c>
      <c r="M84" s="12" t="s">
        <v>38</v>
      </c>
      <c r="N84" s="12" t="s">
        <v>67</v>
      </c>
      <c r="O84" s="12" t="s">
        <v>69</v>
      </c>
    </row>
    <row r="85" spans="1:78" hidden="1">
      <c r="B85" s="12"/>
      <c r="C85" s="12"/>
      <c r="D85" s="12"/>
      <c r="E85" s="12" t="str">
        <f>データ!AH6</f>
        <v>【75.76】</v>
      </c>
      <c r="F85" s="12" t="s">
        <v>46</v>
      </c>
      <c r="G85" s="12" t="s">
        <v>46</v>
      </c>
      <c r="H85" s="12" t="str">
        <f>データ!BO6</f>
        <v>【1,141.75】</v>
      </c>
      <c r="I85" s="12" t="str">
        <f>データ!BZ6</f>
        <v>【54.93】</v>
      </c>
      <c r="J85" s="12" t="str">
        <f>データ!CK6</f>
        <v>【292.18】</v>
      </c>
      <c r="K85" s="12" t="str">
        <f>データ!CV6</f>
        <v>【56.91】</v>
      </c>
      <c r="L85" s="12" t="str">
        <f>データ!DG6</f>
        <v>【74.25】</v>
      </c>
      <c r="M85" s="12" t="s">
        <v>46</v>
      </c>
      <c r="N85" s="12" t="s">
        <v>46</v>
      </c>
      <c r="O85" s="12" t="str">
        <f>データ!EN6</f>
        <v>【0.72】</v>
      </c>
    </row>
  </sheetData>
  <sheetProtection algorithmName="SHA-512" hashValue="NfpkMi8SWKo0vDkLZXRFG2JOupF5MyRffub9HtU8i2zIU8SeuyvgissKa16d1zoJ4fDHsyYy1LAOsKvZmhgtnQ==" saltValue="DeotjC11KPCqbWUfjAvOag==" spinCount="100000"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0"/>
  <sheetViews>
    <sheetView showGridLines="0" workbookViewId="0"/>
  </sheetViews>
  <sheetFormatPr defaultRowHeight="13.5"/>
  <cols>
    <col min="2" max="144" width="11.875" customWidth="1"/>
  </cols>
  <sheetData>
    <row r="1" spans="1:144">
      <c r="A1" t="s">
        <v>61</v>
      </c>
      <c r="E1" s="67"/>
      <c r="F1" s="67"/>
      <c r="G1" s="67"/>
      <c r="H1" s="67"/>
      <c r="I1" s="67"/>
      <c r="J1" s="67"/>
      <c r="K1" s="67"/>
      <c r="L1" s="67"/>
      <c r="M1" s="67"/>
      <c r="N1" s="67"/>
      <c r="O1" s="67"/>
      <c r="P1" s="67"/>
      <c r="Q1" s="67"/>
      <c r="R1" s="67"/>
      <c r="S1" s="67"/>
      <c r="T1" s="67"/>
      <c r="U1" s="67"/>
      <c r="V1" s="67"/>
      <c r="W1" s="67"/>
      <c r="X1" s="67">
        <v>1</v>
      </c>
      <c r="Y1" s="67">
        <v>1</v>
      </c>
      <c r="Z1" s="67">
        <v>1</v>
      </c>
      <c r="AA1" s="67">
        <v>1</v>
      </c>
      <c r="AB1" s="67">
        <v>1</v>
      </c>
      <c r="AC1" s="67">
        <v>1</v>
      </c>
      <c r="AD1" s="67">
        <v>1</v>
      </c>
      <c r="AE1" s="67">
        <v>1</v>
      </c>
      <c r="AF1" s="67">
        <v>1</v>
      </c>
      <c r="AG1" s="67">
        <v>1</v>
      </c>
      <c r="AH1" s="67"/>
      <c r="AI1" s="67">
        <v>1</v>
      </c>
      <c r="AJ1" s="67">
        <v>1</v>
      </c>
      <c r="AK1" s="67">
        <v>1</v>
      </c>
      <c r="AL1" s="67">
        <v>1</v>
      </c>
      <c r="AM1" s="67">
        <v>1</v>
      </c>
      <c r="AN1" s="67">
        <v>1</v>
      </c>
      <c r="AO1" s="67">
        <v>1</v>
      </c>
      <c r="AP1" s="67">
        <v>1</v>
      </c>
      <c r="AQ1" s="67">
        <v>1</v>
      </c>
      <c r="AR1" s="67">
        <v>1</v>
      </c>
      <c r="AS1" s="67"/>
      <c r="AT1" s="67">
        <v>1</v>
      </c>
      <c r="AU1" s="67">
        <v>1</v>
      </c>
      <c r="AV1" s="67">
        <v>1</v>
      </c>
      <c r="AW1" s="67">
        <v>1</v>
      </c>
      <c r="AX1" s="67">
        <v>1</v>
      </c>
      <c r="AY1" s="67">
        <v>1</v>
      </c>
      <c r="AZ1" s="67">
        <v>1</v>
      </c>
      <c r="BA1" s="67">
        <v>1</v>
      </c>
      <c r="BB1" s="67">
        <v>1</v>
      </c>
      <c r="BC1" s="67">
        <v>1</v>
      </c>
      <c r="BD1" s="67"/>
      <c r="BE1" s="67">
        <v>1</v>
      </c>
      <c r="BF1" s="67">
        <v>1</v>
      </c>
      <c r="BG1" s="67">
        <v>1</v>
      </c>
      <c r="BH1" s="67">
        <v>1</v>
      </c>
      <c r="BI1" s="67">
        <v>1</v>
      </c>
      <c r="BJ1" s="67">
        <v>1</v>
      </c>
      <c r="BK1" s="67">
        <v>1</v>
      </c>
      <c r="BL1" s="67">
        <v>1</v>
      </c>
      <c r="BM1" s="67">
        <v>1</v>
      </c>
      <c r="BN1" s="67">
        <v>1</v>
      </c>
      <c r="BO1" s="67"/>
      <c r="BP1" s="67">
        <v>1</v>
      </c>
      <c r="BQ1" s="67">
        <v>1</v>
      </c>
      <c r="BR1" s="67">
        <v>1</v>
      </c>
      <c r="BS1" s="67">
        <v>1</v>
      </c>
      <c r="BT1" s="67">
        <v>1</v>
      </c>
      <c r="BU1" s="67">
        <v>1</v>
      </c>
      <c r="BV1" s="67">
        <v>1</v>
      </c>
      <c r="BW1" s="67">
        <v>1</v>
      </c>
      <c r="BX1" s="67">
        <v>1</v>
      </c>
      <c r="BY1" s="67">
        <v>1</v>
      </c>
      <c r="BZ1" s="67"/>
      <c r="CA1" s="67">
        <v>1</v>
      </c>
      <c r="CB1" s="67">
        <v>1</v>
      </c>
      <c r="CC1" s="67">
        <v>1</v>
      </c>
      <c r="CD1" s="67">
        <v>1</v>
      </c>
      <c r="CE1" s="67">
        <v>1</v>
      </c>
      <c r="CF1" s="67">
        <v>1</v>
      </c>
      <c r="CG1" s="67">
        <v>1</v>
      </c>
      <c r="CH1" s="67">
        <v>1</v>
      </c>
      <c r="CI1" s="67">
        <v>1</v>
      </c>
      <c r="CJ1" s="67">
        <v>1</v>
      </c>
      <c r="CK1" s="67"/>
      <c r="CL1" s="67">
        <v>1</v>
      </c>
      <c r="CM1" s="67">
        <v>1</v>
      </c>
      <c r="CN1" s="67">
        <v>1</v>
      </c>
      <c r="CO1" s="67">
        <v>1</v>
      </c>
      <c r="CP1" s="67">
        <v>1</v>
      </c>
      <c r="CQ1" s="67">
        <v>1</v>
      </c>
      <c r="CR1" s="67">
        <v>1</v>
      </c>
      <c r="CS1" s="67">
        <v>1</v>
      </c>
      <c r="CT1" s="67">
        <v>1</v>
      </c>
      <c r="CU1" s="67">
        <v>1</v>
      </c>
      <c r="CV1" s="67"/>
      <c r="CW1" s="67">
        <v>1</v>
      </c>
      <c r="CX1" s="67">
        <v>1</v>
      </c>
      <c r="CY1" s="67">
        <v>1</v>
      </c>
      <c r="CZ1" s="67">
        <v>1</v>
      </c>
      <c r="DA1" s="67">
        <v>1</v>
      </c>
      <c r="DB1" s="67">
        <v>1</v>
      </c>
      <c r="DC1" s="67">
        <v>1</v>
      </c>
      <c r="DD1" s="67">
        <v>1</v>
      </c>
      <c r="DE1" s="67">
        <v>1</v>
      </c>
      <c r="DF1" s="67">
        <v>1</v>
      </c>
      <c r="DG1" s="67"/>
      <c r="DH1" s="67">
        <v>1</v>
      </c>
      <c r="DI1" s="67">
        <v>1</v>
      </c>
      <c r="DJ1" s="67">
        <v>1</v>
      </c>
      <c r="DK1" s="67">
        <v>1</v>
      </c>
      <c r="DL1" s="67">
        <v>1</v>
      </c>
      <c r="DM1" s="67">
        <v>1</v>
      </c>
      <c r="DN1" s="67">
        <v>1</v>
      </c>
      <c r="DO1" s="67">
        <v>1</v>
      </c>
      <c r="DP1" s="67">
        <v>1</v>
      </c>
      <c r="DQ1" s="67">
        <v>1</v>
      </c>
      <c r="DR1" s="67"/>
      <c r="DS1" s="67">
        <v>1</v>
      </c>
      <c r="DT1" s="67">
        <v>1</v>
      </c>
      <c r="DU1" s="67">
        <v>1</v>
      </c>
      <c r="DV1" s="67">
        <v>1</v>
      </c>
      <c r="DW1" s="67">
        <v>1</v>
      </c>
      <c r="DX1" s="67">
        <v>1</v>
      </c>
      <c r="DY1" s="67">
        <v>1</v>
      </c>
      <c r="DZ1" s="67">
        <v>1</v>
      </c>
      <c r="EA1" s="67">
        <v>1</v>
      </c>
      <c r="EB1" s="67">
        <v>1</v>
      </c>
      <c r="EC1" s="67"/>
      <c r="ED1" s="67">
        <v>1</v>
      </c>
      <c r="EE1" s="67">
        <v>1</v>
      </c>
      <c r="EF1" s="67">
        <v>1</v>
      </c>
      <c r="EG1" s="67">
        <v>1</v>
      </c>
      <c r="EH1" s="67">
        <v>1</v>
      </c>
      <c r="EI1" s="67">
        <v>1</v>
      </c>
      <c r="EJ1" s="67">
        <v>1</v>
      </c>
      <c r="EK1" s="67">
        <v>1</v>
      </c>
      <c r="EL1" s="67">
        <v>1</v>
      </c>
      <c r="EM1" s="67">
        <v>1</v>
      </c>
      <c r="EN1" s="67"/>
    </row>
    <row r="2" spans="1:144">
      <c r="A2" s="59" t="s">
        <v>43</v>
      </c>
      <c r="B2" s="59">
        <f t="shared" ref="B2:EN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row>
    <row r="3" spans="1:144">
      <c r="A3" s="59" t="s">
        <v>20</v>
      </c>
      <c r="B3" s="61" t="s">
        <v>64</v>
      </c>
      <c r="C3" s="61" t="s">
        <v>17</v>
      </c>
      <c r="D3" s="61" t="s">
        <v>52</v>
      </c>
      <c r="E3" s="61" t="s">
        <v>71</v>
      </c>
      <c r="F3" s="61" t="s">
        <v>70</v>
      </c>
      <c r="G3" s="61" t="s">
        <v>28</v>
      </c>
      <c r="H3" s="68" t="s">
        <v>34</v>
      </c>
      <c r="I3" s="71"/>
      <c r="J3" s="71"/>
      <c r="K3" s="71"/>
      <c r="L3" s="71"/>
      <c r="M3" s="71"/>
      <c r="N3" s="71"/>
      <c r="O3" s="71"/>
      <c r="P3" s="71"/>
      <c r="Q3" s="71"/>
      <c r="R3" s="71"/>
      <c r="S3" s="71"/>
      <c r="T3" s="71"/>
      <c r="U3" s="71"/>
      <c r="V3" s="71"/>
      <c r="W3" s="75"/>
      <c r="X3" s="77" t="s">
        <v>68</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7</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c r="A4" s="59" t="s">
        <v>72</v>
      </c>
      <c r="B4" s="62"/>
      <c r="C4" s="62"/>
      <c r="D4" s="62"/>
      <c r="E4" s="62"/>
      <c r="F4" s="62"/>
      <c r="G4" s="62"/>
      <c r="H4" s="69"/>
      <c r="I4" s="72"/>
      <c r="J4" s="72"/>
      <c r="K4" s="72"/>
      <c r="L4" s="72"/>
      <c r="M4" s="72"/>
      <c r="N4" s="72"/>
      <c r="O4" s="72"/>
      <c r="P4" s="72"/>
      <c r="Q4" s="72"/>
      <c r="R4" s="72"/>
      <c r="S4" s="72"/>
      <c r="T4" s="72"/>
      <c r="U4" s="72"/>
      <c r="V4" s="72"/>
      <c r="W4" s="76"/>
      <c r="X4" s="78" t="s">
        <v>25</v>
      </c>
      <c r="Y4" s="78"/>
      <c r="Z4" s="78"/>
      <c r="AA4" s="78"/>
      <c r="AB4" s="78"/>
      <c r="AC4" s="78"/>
      <c r="AD4" s="78"/>
      <c r="AE4" s="78"/>
      <c r="AF4" s="78"/>
      <c r="AG4" s="78"/>
      <c r="AH4" s="78"/>
      <c r="AI4" s="78" t="s">
        <v>73</v>
      </c>
      <c r="AJ4" s="78"/>
      <c r="AK4" s="78"/>
      <c r="AL4" s="78"/>
      <c r="AM4" s="78"/>
      <c r="AN4" s="78"/>
      <c r="AO4" s="78"/>
      <c r="AP4" s="78"/>
      <c r="AQ4" s="78"/>
      <c r="AR4" s="78"/>
      <c r="AS4" s="78"/>
      <c r="AT4" s="78" t="s">
        <v>74</v>
      </c>
      <c r="AU4" s="78"/>
      <c r="AV4" s="78"/>
      <c r="AW4" s="78"/>
      <c r="AX4" s="78"/>
      <c r="AY4" s="78"/>
      <c r="AZ4" s="78"/>
      <c r="BA4" s="78"/>
      <c r="BB4" s="78"/>
      <c r="BC4" s="78"/>
      <c r="BD4" s="78"/>
      <c r="BE4" s="78" t="s">
        <v>75</v>
      </c>
      <c r="BF4" s="78"/>
      <c r="BG4" s="78"/>
      <c r="BH4" s="78"/>
      <c r="BI4" s="78"/>
      <c r="BJ4" s="78"/>
      <c r="BK4" s="78"/>
      <c r="BL4" s="78"/>
      <c r="BM4" s="78"/>
      <c r="BN4" s="78"/>
      <c r="BO4" s="78"/>
      <c r="BP4" s="78" t="s">
        <v>76</v>
      </c>
      <c r="BQ4" s="78"/>
      <c r="BR4" s="78"/>
      <c r="BS4" s="78"/>
      <c r="BT4" s="78"/>
      <c r="BU4" s="78"/>
      <c r="BV4" s="78"/>
      <c r="BW4" s="78"/>
      <c r="BX4" s="78"/>
      <c r="BY4" s="78"/>
      <c r="BZ4" s="78"/>
      <c r="CA4" s="78" t="s">
        <v>77</v>
      </c>
      <c r="CB4" s="78"/>
      <c r="CC4" s="78"/>
      <c r="CD4" s="78"/>
      <c r="CE4" s="78"/>
      <c r="CF4" s="78"/>
      <c r="CG4" s="78"/>
      <c r="CH4" s="78"/>
      <c r="CI4" s="78"/>
      <c r="CJ4" s="78"/>
      <c r="CK4" s="78"/>
      <c r="CL4" s="78" t="s">
        <v>78</v>
      </c>
      <c r="CM4" s="78"/>
      <c r="CN4" s="78"/>
      <c r="CO4" s="78"/>
      <c r="CP4" s="78"/>
      <c r="CQ4" s="78"/>
      <c r="CR4" s="78"/>
      <c r="CS4" s="78"/>
      <c r="CT4" s="78"/>
      <c r="CU4" s="78"/>
      <c r="CV4" s="78"/>
      <c r="CW4" s="78" t="s">
        <v>80</v>
      </c>
      <c r="CX4" s="78"/>
      <c r="CY4" s="78"/>
      <c r="CZ4" s="78"/>
      <c r="DA4" s="78"/>
      <c r="DB4" s="78"/>
      <c r="DC4" s="78"/>
      <c r="DD4" s="78"/>
      <c r="DE4" s="78"/>
      <c r="DF4" s="78"/>
      <c r="DG4" s="78"/>
      <c r="DH4" s="78" t="s">
        <v>81</v>
      </c>
      <c r="DI4" s="78"/>
      <c r="DJ4" s="78"/>
      <c r="DK4" s="78"/>
      <c r="DL4" s="78"/>
      <c r="DM4" s="78"/>
      <c r="DN4" s="78"/>
      <c r="DO4" s="78"/>
      <c r="DP4" s="78"/>
      <c r="DQ4" s="78"/>
      <c r="DR4" s="78"/>
      <c r="DS4" s="78" t="s">
        <v>82</v>
      </c>
      <c r="DT4" s="78"/>
      <c r="DU4" s="78"/>
      <c r="DV4" s="78"/>
      <c r="DW4" s="78"/>
      <c r="DX4" s="78"/>
      <c r="DY4" s="78"/>
      <c r="DZ4" s="78"/>
      <c r="EA4" s="78"/>
      <c r="EB4" s="78"/>
      <c r="EC4" s="78"/>
      <c r="ED4" s="78" t="s">
        <v>83</v>
      </c>
      <c r="EE4" s="78"/>
      <c r="EF4" s="78"/>
      <c r="EG4" s="78"/>
      <c r="EH4" s="78"/>
      <c r="EI4" s="78"/>
      <c r="EJ4" s="78"/>
      <c r="EK4" s="78"/>
      <c r="EL4" s="78"/>
      <c r="EM4" s="78"/>
      <c r="EN4" s="78"/>
    </row>
    <row r="5" spans="1:144">
      <c r="A5" s="59" t="s">
        <v>29</v>
      </c>
      <c r="B5" s="63"/>
      <c r="C5" s="63"/>
      <c r="D5" s="63"/>
      <c r="E5" s="63"/>
      <c r="F5" s="63"/>
      <c r="G5" s="63"/>
      <c r="H5" s="70" t="s">
        <v>16</v>
      </c>
      <c r="I5" s="70" t="s">
        <v>84</v>
      </c>
      <c r="J5" s="70" t="s">
        <v>85</v>
      </c>
      <c r="K5" s="70" t="s">
        <v>86</v>
      </c>
      <c r="L5" s="70" t="s">
        <v>87</v>
      </c>
      <c r="M5" s="70" t="s">
        <v>88</v>
      </c>
      <c r="N5" s="70" t="s">
        <v>89</v>
      </c>
      <c r="O5" s="70" t="s">
        <v>90</v>
      </c>
      <c r="P5" s="70" t="s">
        <v>91</v>
      </c>
      <c r="Q5" s="70" t="s">
        <v>2</v>
      </c>
      <c r="R5" s="70" t="s">
        <v>92</v>
      </c>
      <c r="S5" s="70" t="s">
        <v>94</v>
      </c>
      <c r="T5" s="70" t="s">
        <v>79</v>
      </c>
      <c r="U5" s="70" t="s">
        <v>95</v>
      </c>
      <c r="V5" s="70" t="s">
        <v>96</v>
      </c>
      <c r="W5" s="70" t="s">
        <v>97</v>
      </c>
      <c r="X5" s="70" t="s">
        <v>98</v>
      </c>
      <c r="Y5" s="70" t="s">
        <v>40</v>
      </c>
      <c r="Z5" s="70" t="s">
        <v>99</v>
      </c>
      <c r="AA5" s="70" t="s">
        <v>100</v>
      </c>
      <c r="AB5" s="70" t="s">
        <v>101</v>
      </c>
      <c r="AC5" s="70" t="s">
        <v>102</v>
      </c>
      <c r="AD5" s="70" t="s">
        <v>104</v>
      </c>
      <c r="AE5" s="70" t="s">
        <v>105</v>
      </c>
      <c r="AF5" s="70" t="s">
        <v>106</v>
      </c>
      <c r="AG5" s="70" t="s">
        <v>107</v>
      </c>
      <c r="AH5" s="70" t="s">
        <v>59</v>
      </c>
      <c r="AI5" s="70" t="s">
        <v>98</v>
      </c>
      <c r="AJ5" s="70" t="s">
        <v>40</v>
      </c>
      <c r="AK5" s="70" t="s">
        <v>99</v>
      </c>
      <c r="AL5" s="70" t="s">
        <v>100</v>
      </c>
      <c r="AM5" s="70" t="s">
        <v>101</v>
      </c>
      <c r="AN5" s="70" t="s">
        <v>102</v>
      </c>
      <c r="AO5" s="70" t="s">
        <v>104</v>
      </c>
      <c r="AP5" s="70" t="s">
        <v>105</v>
      </c>
      <c r="AQ5" s="70" t="s">
        <v>106</v>
      </c>
      <c r="AR5" s="70" t="s">
        <v>107</v>
      </c>
      <c r="AS5" s="70" t="s">
        <v>103</v>
      </c>
      <c r="AT5" s="70" t="s">
        <v>98</v>
      </c>
      <c r="AU5" s="70" t="s">
        <v>40</v>
      </c>
      <c r="AV5" s="70" t="s">
        <v>99</v>
      </c>
      <c r="AW5" s="70" t="s">
        <v>100</v>
      </c>
      <c r="AX5" s="70" t="s">
        <v>101</v>
      </c>
      <c r="AY5" s="70" t="s">
        <v>102</v>
      </c>
      <c r="AZ5" s="70" t="s">
        <v>104</v>
      </c>
      <c r="BA5" s="70" t="s">
        <v>105</v>
      </c>
      <c r="BB5" s="70" t="s">
        <v>106</v>
      </c>
      <c r="BC5" s="70" t="s">
        <v>107</v>
      </c>
      <c r="BD5" s="70" t="s">
        <v>103</v>
      </c>
      <c r="BE5" s="70" t="s">
        <v>98</v>
      </c>
      <c r="BF5" s="70" t="s">
        <v>40</v>
      </c>
      <c r="BG5" s="70" t="s">
        <v>99</v>
      </c>
      <c r="BH5" s="70" t="s">
        <v>100</v>
      </c>
      <c r="BI5" s="70" t="s">
        <v>101</v>
      </c>
      <c r="BJ5" s="70" t="s">
        <v>102</v>
      </c>
      <c r="BK5" s="70" t="s">
        <v>104</v>
      </c>
      <c r="BL5" s="70" t="s">
        <v>105</v>
      </c>
      <c r="BM5" s="70" t="s">
        <v>106</v>
      </c>
      <c r="BN5" s="70" t="s">
        <v>107</v>
      </c>
      <c r="BO5" s="70" t="s">
        <v>103</v>
      </c>
      <c r="BP5" s="70" t="s">
        <v>98</v>
      </c>
      <c r="BQ5" s="70" t="s">
        <v>40</v>
      </c>
      <c r="BR5" s="70" t="s">
        <v>99</v>
      </c>
      <c r="BS5" s="70" t="s">
        <v>100</v>
      </c>
      <c r="BT5" s="70" t="s">
        <v>101</v>
      </c>
      <c r="BU5" s="70" t="s">
        <v>102</v>
      </c>
      <c r="BV5" s="70" t="s">
        <v>104</v>
      </c>
      <c r="BW5" s="70" t="s">
        <v>105</v>
      </c>
      <c r="BX5" s="70" t="s">
        <v>106</v>
      </c>
      <c r="BY5" s="70" t="s">
        <v>107</v>
      </c>
      <c r="BZ5" s="70" t="s">
        <v>103</v>
      </c>
      <c r="CA5" s="70" t="s">
        <v>98</v>
      </c>
      <c r="CB5" s="70" t="s">
        <v>40</v>
      </c>
      <c r="CC5" s="70" t="s">
        <v>99</v>
      </c>
      <c r="CD5" s="70" t="s">
        <v>100</v>
      </c>
      <c r="CE5" s="70" t="s">
        <v>101</v>
      </c>
      <c r="CF5" s="70" t="s">
        <v>102</v>
      </c>
      <c r="CG5" s="70" t="s">
        <v>104</v>
      </c>
      <c r="CH5" s="70" t="s">
        <v>105</v>
      </c>
      <c r="CI5" s="70" t="s">
        <v>106</v>
      </c>
      <c r="CJ5" s="70" t="s">
        <v>107</v>
      </c>
      <c r="CK5" s="70" t="s">
        <v>103</v>
      </c>
      <c r="CL5" s="70" t="s">
        <v>98</v>
      </c>
      <c r="CM5" s="70" t="s">
        <v>40</v>
      </c>
      <c r="CN5" s="70" t="s">
        <v>99</v>
      </c>
      <c r="CO5" s="70" t="s">
        <v>100</v>
      </c>
      <c r="CP5" s="70" t="s">
        <v>101</v>
      </c>
      <c r="CQ5" s="70" t="s">
        <v>102</v>
      </c>
      <c r="CR5" s="70" t="s">
        <v>104</v>
      </c>
      <c r="CS5" s="70" t="s">
        <v>105</v>
      </c>
      <c r="CT5" s="70" t="s">
        <v>106</v>
      </c>
      <c r="CU5" s="70" t="s">
        <v>107</v>
      </c>
      <c r="CV5" s="70" t="s">
        <v>103</v>
      </c>
      <c r="CW5" s="70" t="s">
        <v>98</v>
      </c>
      <c r="CX5" s="70" t="s">
        <v>40</v>
      </c>
      <c r="CY5" s="70" t="s">
        <v>99</v>
      </c>
      <c r="CZ5" s="70" t="s">
        <v>100</v>
      </c>
      <c r="DA5" s="70" t="s">
        <v>101</v>
      </c>
      <c r="DB5" s="70" t="s">
        <v>102</v>
      </c>
      <c r="DC5" s="70" t="s">
        <v>104</v>
      </c>
      <c r="DD5" s="70" t="s">
        <v>105</v>
      </c>
      <c r="DE5" s="70" t="s">
        <v>106</v>
      </c>
      <c r="DF5" s="70" t="s">
        <v>107</v>
      </c>
      <c r="DG5" s="70" t="s">
        <v>103</v>
      </c>
      <c r="DH5" s="70" t="s">
        <v>98</v>
      </c>
      <c r="DI5" s="70" t="s">
        <v>40</v>
      </c>
      <c r="DJ5" s="70" t="s">
        <v>99</v>
      </c>
      <c r="DK5" s="70" t="s">
        <v>100</v>
      </c>
      <c r="DL5" s="70" t="s">
        <v>101</v>
      </c>
      <c r="DM5" s="70" t="s">
        <v>102</v>
      </c>
      <c r="DN5" s="70" t="s">
        <v>104</v>
      </c>
      <c r="DO5" s="70" t="s">
        <v>105</v>
      </c>
      <c r="DP5" s="70" t="s">
        <v>106</v>
      </c>
      <c r="DQ5" s="70" t="s">
        <v>107</v>
      </c>
      <c r="DR5" s="70" t="s">
        <v>103</v>
      </c>
      <c r="DS5" s="70" t="s">
        <v>98</v>
      </c>
      <c r="DT5" s="70" t="s">
        <v>40</v>
      </c>
      <c r="DU5" s="70" t="s">
        <v>99</v>
      </c>
      <c r="DV5" s="70" t="s">
        <v>100</v>
      </c>
      <c r="DW5" s="70" t="s">
        <v>101</v>
      </c>
      <c r="DX5" s="70" t="s">
        <v>102</v>
      </c>
      <c r="DY5" s="70" t="s">
        <v>104</v>
      </c>
      <c r="DZ5" s="70" t="s">
        <v>105</v>
      </c>
      <c r="EA5" s="70" t="s">
        <v>106</v>
      </c>
      <c r="EB5" s="70" t="s">
        <v>107</v>
      </c>
      <c r="EC5" s="70" t="s">
        <v>103</v>
      </c>
      <c r="ED5" s="70" t="s">
        <v>98</v>
      </c>
      <c r="EE5" s="70" t="s">
        <v>40</v>
      </c>
      <c r="EF5" s="70" t="s">
        <v>99</v>
      </c>
      <c r="EG5" s="70" t="s">
        <v>100</v>
      </c>
      <c r="EH5" s="70" t="s">
        <v>101</v>
      </c>
      <c r="EI5" s="70" t="s">
        <v>102</v>
      </c>
      <c r="EJ5" s="70" t="s">
        <v>104</v>
      </c>
      <c r="EK5" s="70" t="s">
        <v>105</v>
      </c>
      <c r="EL5" s="70" t="s">
        <v>106</v>
      </c>
      <c r="EM5" s="70" t="s">
        <v>107</v>
      </c>
      <c r="EN5" s="70" t="s">
        <v>103</v>
      </c>
    </row>
    <row r="6" spans="1:144" s="58" customFormat="1">
      <c r="A6" s="59" t="s">
        <v>108</v>
      </c>
      <c r="B6" s="64">
        <f t="shared" ref="B6:W6" si="1">B7</f>
        <v>2017</v>
      </c>
      <c r="C6" s="64">
        <f t="shared" si="1"/>
        <v>192121</v>
      </c>
      <c r="D6" s="64">
        <f t="shared" si="1"/>
        <v>47</v>
      </c>
      <c r="E6" s="64">
        <f t="shared" si="1"/>
        <v>1</v>
      </c>
      <c r="F6" s="64">
        <f t="shared" si="1"/>
        <v>0</v>
      </c>
      <c r="G6" s="64">
        <f t="shared" si="1"/>
        <v>0</v>
      </c>
      <c r="H6" s="64" t="str">
        <f t="shared" si="1"/>
        <v>山梨県　上野原市</v>
      </c>
      <c r="I6" s="64" t="str">
        <f t="shared" si="1"/>
        <v>法非適用</v>
      </c>
      <c r="J6" s="64" t="str">
        <f t="shared" si="1"/>
        <v>水道事業</v>
      </c>
      <c r="K6" s="64" t="str">
        <f t="shared" si="1"/>
        <v>簡易水道事業</v>
      </c>
      <c r="L6" s="64" t="str">
        <f t="shared" si="1"/>
        <v>D3</v>
      </c>
      <c r="M6" s="64" t="str">
        <f t="shared" si="1"/>
        <v>非設置</v>
      </c>
      <c r="N6" s="73" t="str">
        <f t="shared" si="1"/>
        <v>-</v>
      </c>
      <c r="O6" s="73" t="str">
        <f t="shared" si="1"/>
        <v>該当数値なし</v>
      </c>
      <c r="P6" s="73">
        <f t="shared" si="1"/>
        <v>20.260000000000002</v>
      </c>
      <c r="Q6" s="73">
        <f t="shared" si="1"/>
        <v>2430</v>
      </c>
      <c r="R6" s="73">
        <f t="shared" si="1"/>
        <v>23707</v>
      </c>
      <c r="S6" s="73">
        <f t="shared" si="1"/>
        <v>170.57</v>
      </c>
      <c r="T6" s="73">
        <f t="shared" si="1"/>
        <v>138.99</v>
      </c>
      <c r="U6" s="73">
        <f t="shared" si="1"/>
        <v>4772</v>
      </c>
      <c r="V6" s="73">
        <f t="shared" si="1"/>
        <v>14.7</v>
      </c>
      <c r="W6" s="73">
        <f t="shared" si="1"/>
        <v>324.63</v>
      </c>
      <c r="X6" s="79">
        <f t="shared" ref="X6:AG6" si="2">IF(X7="",NA(),X7)</f>
        <v>96.99</v>
      </c>
      <c r="Y6" s="79">
        <f t="shared" si="2"/>
        <v>100.4</v>
      </c>
      <c r="Z6" s="79">
        <f t="shared" si="2"/>
        <v>102.16</v>
      </c>
      <c r="AA6" s="79">
        <f t="shared" si="2"/>
        <v>96.19</v>
      </c>
      <c r="AB6" s="79">
        <f t="shared" si="2"/>
        <v>98.76</v>
      </c>
      <c r="AC6" s="79">
        <f t="shared" si="2"/>
        <v>75.709999999999994</v>
      </c>
      <c r="AD6" s="79">
        <f t="shared" si="2"/>
        <v>75.09</v>
      </c>
      <c r="AE6" s="79">
        <f t="shared" si="2"/>
        <v>75.34</v>
      </c>
      <c r="AF6" s="79">
        <f t="shared" si="2"/>
        <v>77.56</v>
      </c>
      <c r="AG6" s="79">
        <f t="shared" si="2"/>
        <v>78.510000000000005</v>
      </c>
      <c r="AH6" s="73" t="str">
        <f>IF(AH7="","",IF(AH7="-","【-】","【"&amp;SUBSTITUTE(TEXT(AH7,"#,##0.00"),"-","△")&amp;"】"))</f>
        <v>【75.76】</v>
      </c>
      <c r="AI6" s="73" t="e">
        <f t="shared" ref="AI6:AR6" si="3">IF(AI7="",NA(),AI7)</f>
        <v>#N/A</v>
      </c>
      <c r="AJ6" s="73" t="e">
        <f t="shared" si="3"/>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str">
        <f>IF(AS7="","",IF(AS7="-","【-】","【"&amp;SUBSTITUTE(TEXT(AS7,"#,##0.00"),"-","△")&amp;"】"))</f>
        <v/>
      </c>
      <c r="AT6" s="73" t="e">
        <f t="shared" ref="AT6:BC6" si="4">IF(AT7="",NA(),AT7)</f>
        <v>#N/A</v>
      </c>
      <c r="AU6" s="73" t="e">
        <f t="shared" si="4"/>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str">
        <f>IF(BD7="","",IF(BD7="-","【-】","【"&amp;SUBSTITUTE(TEXT(BD7,"#,##0.00"),"-","△")&amp;"】"))</f>
        <v/>
      </c>
      <c r="BE6" s="79">
        <f t="shared" ref="BE6:BN6" si="5">IF(BE7="",NA(),BE7)</f>
        <v>158.79</v>
      </c>
      <c r="BF6" s="79">
        <f t="shared" si="5"/>
        <v>152.33000000000001</v>
      </c>
      <c r="BG6" s="79">
        <f t="shared" si="5"/>
        <v>144.68</v>
      </c>
      <c r="BH6" s="79">
        <f t="shared" si="5"/>
        <v>129.97</v>
      </c>
      <c r="BI6" s="79">
        <f t="shared" si="5"/>
        <v>114.79</v>
      </c>
      <c r="BJ6" s="79">
        <f t="shared" si="5"/>
        <v>1167.7</v>
      </c>
      <c r="BK6" s="79">
        <f t="shared" si="5"/>
        <v>1228.58</v>
      </c>
      <c r="BL6" s="79">
        <f t="shared" si="5"/>
        <v>1280.18</v>
      </c>
      <c r="BM6" s="79">
        <f t="shared" si="5"/>
        <v>1144.79</v>
      </c>
      <c r="BN6" s="79">
        <f t="shared" si="5"/>
        <v>1061.58</v>
      </c>
      <c r="BO6" s="73" t="str">
        <f>IF(BO7="","",IF(BO7="-","【-】","【"&amp;SUBSTITUTE(TEXT(BO7,"#,##0.00"),"-","△")&amp;"】"))</f>
        <v>【1,141.75】</v>
      </c>
      <c r="BP6" s="79">
        <f t="shared" ref="BP6:BY6" si="6">IF(BP7="",NA(),BP7)</f>
        <v>54.66</v>
      </c>
      <c r="BQ6" s="79">
        <f t="shared" si="6"/>
        <v>57.58</v>
      </c>
      <c r="BR6" s="79">
        <f t="shared" si="6"/>
        <v>52.95</v>
      </c>
      <c r="BS6" s="79">
        <f t="shared" si="6"/>
        <v>49.57</v>
      </c>
      <c r="BT6" s="79">
        <f t="shared" si="6"/>
        <v>35.96</v>
      </c>
      <c r="BU6" s="79">
        <f t="shared" si="6"/>
        <v>54.43</v>
      </c>
      <c r="BV6" s="79">
        <f t="shared" si="6"/>
        <v>53.81</v>
      </c>
      <c r="BW6" s="79">
        <f t="shared" si="6"/>
        <v>53.62</v>
      </c>
      <c r="BX6" s="79">
        <f t="shared" si="6"/>
        <v>56.04</v>
      </c>
      <c r="BY6" s="79">
        <f t="shared" si="6"/>
        <v>58.52</v>
      </c>
      <c r="BZ6" s="73" t="str">
        <f>IF(BZ7="","",IF(BZ7="-","【-】","【"&amp;SUBSTITUTE(TEXT(BZ7,"#,##0.00"),"-","△")&amp;"】"))</f>
        <v>【54.93】</v>
      </c>
      <c r="CA6" s="79">
        <f t="shared" ref="CA6:CJ6" si="7">IF(CA7="",NA(),CA7)</f>
        <v>140.44</v>
      </c>
      <c r="CB6" s="79">
        <f t="shared" si="7"/>
        <v>134.94</v>
      </c>
      <c r="CC6" s="79">
        <f t="shared" si="7"/>
        <v>141.96</v>
      </c>
      <c r="CD6" s="79">
        <f t="shared" si="7"/>
        <v>154.47</v>
      </c>
      <c r="CE6" s="79">
        <f t="shared" si="7"/>
        <v>215.41</v>
      </c>
      <c r="CF6" s="79">
        <f t="shared" si="7"/>
        <v>279.8</v>
      </c>
      <c r="CG6" s="79">
        <f t="shared" si="7"/>
        <v>284.64999999999998</v>
      </c>
      <c r="CH6" s="79">
        <f t="shared" si="7"/>
        <v>287.7</v>
      </c>
      <c r="CI6" s="79">
        <f t="shared" si="7"/>
        <v>304.35000000000002</v>
      </c>
      <c r="CJ6" s="79">
        <f t="shared" si="7"/>
        <v>296.3</v>
      </c>
      <c r="CK6" s="73" t="str">
        <f>IF(CK7="","",IF(CK7="-","【-】","【"&amp;SUBSTITUTE(TEXT(CK7,"#,##0.00"),"-","△")&amp;"】"))</f>
        <v>【292.18】</v>
      </c>
      <c r="CL6" s="79">
        <f t="shared" ref="CL6:CU6" si="8">IF(CL7="",NA(),CL7)</f>
        <v>50.24</v>
      </c>
      <c r="CM6" s="79">
        <f t="shared" si="8"/>
        <v>49.97</v>
      </c>
      <c r="CN6" s="79">
        <f t="shared" si="8"/>
        <v>50.77</v>
      </c>
      <c r="CO6" s="79">
        <f t="shared" si="8"/>
        <v>54.38</v>
      </c>
      <c r="CP6" s="79">
        <f t="shared" si="8"/>
        <v>62.62</v>
      </c>
      <c r="CQ6" s="79">
        <f t="shared" si="8"/>
        <v>60.17</v>
      </c>
      <c r="CR6" s="79">
        <f t="shared" si="8"/>
        <v>58.96</v>
      </c>
      <c r="CS6" s="79">
        <f t="shared" si="8"/>
        <v>58.1</v>
      </c>
      <c r="CT6" s="79">
        <f t="shared" si="8"/>
        <v>55.9</v>
      </c>
      <c r="CU6" s="79">
        <f t="shared" si="8"/>
        <v>57.3</v>
      </c>
      <c r="CV6" s="73" t="str">
        <f>IF(CV7="","",IF(CV7="-","【-】","【"&amp;SUBSTITUTE(TEXT(CV7,"#,##0.00"),"-","△")&amp;"】"))</f>
        <v>【56.91】</v>
      </c>
      <c r="CW6" s="79">
        <f t="shared" ref="CW6:DF6" si="9">IF(CW7="",NA(),CW7)</f>
        <v>86.57</v>
      </c>
      <c r="CX6" s="79">
        <f t="shared" si="9"/>
        <v>83.48</v>
      </c>
      <c r="CY6" s="79">
        <f t="shared" si="9"/>
        <v>82.33</v>
      </c>
      <c r="CZ6" s="79">
        <f t="shared" si="9"/>
        <v>76.92</v>
      </c>
      <c r="DA6" s="79">
        <f t="shared" si="9"/>
        <v>67.959999999999994</v>
      </c>
      <c r="DB6" s="79">
        <f t="shared" si="9"/>
        <v>76.680000000000007</v>
      </c>
      <c r="DC6" s="79">
        <f t="shared" si="9"/>
        <v>76.58</v>
      </c>
      <c r="DD6" s="79">
        <f t="shared" si="9"/>
        <v>76.69</v>
      </c>
      <c r="DE6" s="79">
        <f t="shared" si="9"/>
        <v>73.28</v>
      </c>
      <c r="DF6" s="79">
        <f t="shared" si="9"/>
        <v>72.42</v>
      </c>
      <c r="DG6" s="73" t="str">
        <f>IF(DG7="","",IF(DG7="-","【-】","【"&amp;SUBSTITUTE(TEXT(DG7,"#,##0.00"),"-","△")&amp;"】"))</f>
        <v>【74.25】</v>
      </c>
      <c r="DH6" s="73" t="e">
        <f t="shared" ref="DH6:DQ6" si="10">IF(DH7="",NA(),DH7)</f>
        <v>#N/A</v>
      </c>
      <c r="DI6" s="73" t="e">
        <f t="shared" si="10"/>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str">
        <f>IF(DR7="","",IF(DR7="-","【-】","【"&amp;SUBSTITUTE(TEXT(DR7,"#,##0.00"),"-","△")&amp;"】"))</f>
        <v/>
      </c>
      <c r="DS6" s="73" t="e">
        <f t="shared" ref="DS6:EB6" si="11">IF(DS7="",NA(),DS7)</f>
        <v>#N/A</v>
      </c>
      <c r="DT6" s="73" t="e">
        <f t="shared" si="11"/>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str">
        <f>IF(EC7="","",IF(EC7="-","【-】","【"&amp;SUBSTITUTE(TEXT(EC7,"#,##0.00"),"-","△")&amp;"】"))</f>
        <v/>
      </c>
      <c r="ED6" s="73">
        <f t="shared" ref="ED6:EM6" si="12">IF(ED7="",NA(),ED7)</f>
        <v>0</v>
      </c>
      <c r="EE6" s="79">
        <f t="shared" si="12"/>
        <v>0.15</v>
      </c>
      <c r="EF6" s="73">
        <f t="shared" si="12"/>
        <v>0</v>
      </c>
      <c r="EG6" s="73">
        <f t="shared" si="12"/>
        <v>0</v>
      </c>
      <c r="EH6" s="73">
        <f t="shared" si="12"/>
        <v>0</v>
      </c>
      <c r="EI6" s="79">
        <f t="shared" si="12"/>
        <v>0.89</v>
      </c>
      <c r="EJ6" s="79">
        <f t="shared" si="12"/>
        <v>0.98</v>
      </c>
      <c r="EK6" s="79">
        <f t="shared" si="12"/>
        <v>0.76</v>
      </c>
      <c r="EL6" s="79">
        <f t="shared" si="12"/>
        <v>0.53</v>
      </c>
      <c r="EM6" s="79">
        <f t="shared" si="12"/>
        <v>0.72</v>
      </c>
      <c r="EN6" s="73" t="str">
        <f>IF(EN7="","",IF(EN7="-","【-】","【"&amp;SUBSTITUTE(TEXT(EN7,"#,##0.00"),"-","△")&amp;"】"))</f>
        <v>【0.72】</v>
      </c>
    </row>
    <row r="7" spans="1:144" s="58" customFormat="1">
      <c r="A7" s="59"/>
      <c r="B7" s="65">
        <v>2017</v>
      </c>
      <c r="C7" s="65">
        <v>192121</v>
      </c>
      <c r="D7" s="65">
        <v>47</v>
      </c>
      <c r="E7" s="65">
        <v>1</v>
      </c>
      <c r="F7" s="65">
        <v>0</v>
      </c>
      <c r="G7" s="65">
        <v>0</v>
      </c>
      <c r="H7" s="65" t="s">
        <v>93</v>
      </c>
      <c r="I7" s="65" t="s">
        <v>109</v>
      </c>
      <c r="J7" s="65" t="s">
        <v>110</v>
      </c>
      <c r="K7" s="65" t="s">
        <v>111</v>
      </c>
      <c r="L7" s="65" t="s">
        <v>112</v>
      </c>
      <c r="M7" s="65" t="s">
        <v>13</v>
      </c>
      <c r="N7" s="74" t="s">
        <v>46</v>
      </c>
      <c r="O7" s="74" t="s">
        <v>113</v>
      </c>
      <c r="P7" s="74">
        <v>20.260000000000002</v>
      </c>
      <c r="Q7" s="74">
        <v>2430</v>
      </c>
      <c r="R7" s="74">
        <v>23707</v>
      </c>
      <c r="S7" s="74">
        <v>170.57</v>
      </c>
      <c r="T7" s="74">
        <v>138.99</v>
      </c>
      <c r="U7" s="74">
        <v>4772</v>
      </c>
      <c r="V7" s="74">
        <v>14.7</v>
      </c>
      <c r="W7" s="74">
        <v>324.63</v>
      </c>
      <c r="X7" s="74">
        <v>96.99</v>
      </c>
      <c r="Y7" s="74">
        <v>100.4</v>
      </c>
      <c r="Z7" s="74">
        <v>102.16</v>
      </c>
      <c r="AA7" s="74">
        <v>96.19</v>
      </c>
      <c r="AB7" s="74">
        <v>98.76</v>
      </c>
      <c r="AC7" s="74">
        <v>75.709999999999994</v>
      </c>
      <c r="AD7" s="74">
        <v>75.09</v>
      </c>
      <c r="AE7" s="74">
        <v>75.34</v>
      </c>
      <c r="AF7" s="74">
        <v>77.56</v>
      </c>
      <c r="AG7" s="74">
        <v>78.510000000000005</v>
      </c>
      <c r="AH7" s="74">
        <v>75.760000000000005</v>
      </c>
      <c r="AI7" s="74"/>
      <c r="AJ7" s="74"/>
      <c r="AK7" s="74"/>
      <c r="AL7" s="74"/>
      <c r="AM7" s="74"/>
      <c r="AN7" s="74"/>
      <c r="AO7" s="74"/>
      <c r="AP7" s="74"/>
      <c r="AQ7" s="74"/>
      <c r="AR7" s="74"/>
      <c r="AS7" s="74"/>
      <c r="AT7" s="74"/>
      <c r="AU7" s="74"/>
      <c r="AV7" s="74"/>
      <c r="AW7" s="74"/>
      <c r="AX7" s="74"/>
      <c r="AY7" s="74"/>
      <c r="AZ7" s="74"/>
      <c r="BA7" s="74"/>
      <c r="BB7" s="74"/>
      <c r="BC7" s="74"/>
      <c r="BD7" s="74"/>
      <c r="BE7" s="74">
        <v>158.79</v>
      </c>
      <c r="BF7" s="74">
        <v>152.33000000000001</v>
      </c>
      <c r="BG7" s="74">
        <v>144.68</v>
      </c>
      <c r="BH7" s="74">
        <v>129.97</v>
      </c>
      <c r="BI7" s="74">
        <v>114.79</v>
      </c>
      <c r="BJ7" s="74">
        <v>1167.7</v>
      </c>
      <c r="BK7" s="74">
        <v>1228.58</v>
      </c>
      <c r="BL7" s="74">
        <v>1280.18</v>
      </c>
      <c r="BM7" s="74">
        <v>1144.79</v>
      </c>
      <c r="BN7" s="74">
        <v>1061.58</v>
      </c>
      <c r="BO7" s="74">
        <v>1141.75</v>
      </c>
      <c r="BP7" s="74">
        <v>54.66</v>
      </c>
      <c r="BQ7" s="74">
        <v>57.58</v>
      </c>
      <c r="BR7" s="74">
        <v>52.95</v>
      </c>
      <c r="BS7" s="74">
        <v>49.57</v>
      </c>
      <c r="BT7" s="74">
        <v>35.96</v>
      </c>
      <c r="BU7" s="74">
        <v>54.43</v>
      </c>
      <c r="BV7" s="74">
        <v>53.81</v>
      </c>
      <c r="BW7" s="74">
        <v>53.62</v>
      </c>
      <c r="BX7" s="74">
        <v>56.04</v>
      </c>
      <c r="BY7" s="74">
        <v>58.52</v>
      </c>
      <c r="BZ7" s="74">
        <v>54.93</v>
      </c>
      <c r="CA7" s="74">
        <v>140.44</v>
      </c>
      <c r="CB7" s="74">
        <v>134.94</v>
      </c>
      <c r="CC7" s="74">
        <v>141.96</v>
      </c>
      <c r="CD7" s="74">
        <v>154.47</v>
      </c>
      <c r="CE7" s="74">
        <v>215.41</v>
      </c>
      <c r="CF7" s="74">
        <v>279.8</v>
      </c>
      <c r="CG7" s="74">
        <v>284.64999999999998</v>
      </c>
      <c r="CH7" s="74">
        <v>287.7</v>
      </c>
      <c r="CI7" s="74">
        <v>304.35000000000002</v>
      </c>
      <c r="CJ7" s="74">
        <v>296.3</v>
      </c>
      <c r="CK7" s="74">
        <v>292.18</v>
      </c>
      <c r="CL7" s="74">
        <v>50.24</v>
      </c>
      <c r="CM7" s="74">
        <v>49.97</v>
      </c>
      <c r="CN7" s="74">
        <v>50.77</v>
      </c>
      <c r="CO7" s="74">
        <v>54.38</v>
      </c>
      <c r="CP7" s="74">
        <v>62.62</v>
      </c>
      <c r="CQ7" s="74">
        <v>60.17</v>
      </c>
      <c r="CR7" s="74">
        <v>58.96</v>
      </c>
      <c r="CS7" s="74">
        <v>58.1</v>
      </c>
      <c r="CT7" s="74">
        <v>55.9</v>
      </c>
      <c r="CU7" s="74">
        <v>57.3</v>
      </c>
      <c r="CV7" s="74">
        <v>56.91</v>
      </c>
      <c r="CW7" s="74">
        <v>86.57</v>
      </c>
      <c r="CX7" s="74">
        <v>83.48</v>
      </c>
      <c r="CY7" s="74">
        <v>82.33</v>
      </c>
      <c r="CZ7" s="74">
        <v>76.92</v>
      </c>
      <c r="DA7" s="74">
        <v>67.959999999999994</v>
      </c>
      <c r="DB7" s="74">
        <v>76.680000000000007</v>
      </c>
      <c r="DC7" s="74">
        <v>76.58</v>
      </c>
      <c r="DD7" s="74">
        <v>76.69</v>
      </c>
      <c r="DE7" s="74">
        <v>73.28</v>
      </c>
      <c r="DF7" s="74">
        <v>72.42</v>
      </c>
      <c r="DG7" s="74">
        <v>74.25</v>
      </c>
      <c r="DH7" s="74"/>
      <c r="DI7" s="74"/>
      <c r="DJ7" s="74"/>
      <c r="DK7" s="74"/>
      <c r="DL7" s="74"/>
      <c r="DM7" s="74"/>
      <c r="DN7" s="74"/>
      <c r="DO7" s="74"/>
      <c r="DP7" s="74"/>
      <c r="DQ7" s="74"/>
      <c r="DR7" s="74"/>
      <c r="DS7" s="74"/>
      <c r="DT7" s="74"/>
      <c r="DU7" s="74"/>
      <c r="DV7" s="74"/>
      <c r="DW7" s="74"/>
      <c r="DX7" s="74"/>
      <c r="DY7" s="74"/>
      <c r="DZ7" s="74"/>
      <c r="EA7" s="74"/>
      <c r="EB7" s="74"/>
      <c r="EC7" s="74"/>
      <c r="ED7" s="74">
        <v>0</v>
      </c>
      <c r="EE7" s="74">
        <v>0.15</v>
      </c>
      <c r="EF7" s="74">
        <v>0</v>
      </c>
      <c r="EG7" s="74">
        <v>0</v>
      </c>
      <c r="EH7" s="74">
        <v>0</v>
      </c>
      <c r="EI7" s="74">
        <v>0.89</v>
      </c>
      <c r="EJ7" s="74">
        <v>0.98</v>
      </c>
      <c r="EK7" s="74">
        <v>0.76</v>
      </c>
      <c r="EL7" s="74">
        <v>0.53</v>
      </c>
      <c r="EM7" s="74">
        <v>0.72</v>
      </c>
      <c r="EN7" s="74">
        <v>0.72</v>
      </c>
    </row>
    <row r="8" spans="1:144">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row>
    <row r="9" spans="1:144">
      <c r="A9" s="60"/>
      <c r="B9" s="60" t="s">
        <v>114</v>
      </c>
      <c r="C9" s="60" t="s">
        <v>115</v>
      </c>
      <c r="D9" s="60" t="s">
        <v>116</v>
      </c>
      <c r="E9" s="60" t="s">
        <v>117</v>
      </c>
      <c r="F9" s="60" t="s">
        <v>118</v>
      </c>
      <c r="X9" s="80"/>
      <c r="Y9" s="80"/>
      <c r="Z9" s="80"/>
      <c r="AA9" s="80"/>
      <c r="AB9" s="80"/>
      <c r="AC9" s="80"/>
      <c r="AD9" s="80"/>
      <c r="AE9" s="80"/>
      <c r="AF9" s="80"/>
      <c r="AG9" s="80"/>
      <c r="AI9" s="80"/>
      <c r="AJ9" s="80"/>
      <c r="AK9" s="80"/>
      <c r="AL9" s="80"/>
      <c r="AM9" s="80"/>
      <c r="AN9" s="80"/>
      <c r="AO9" s="80"/>
      <c r="AP9" s="80"/>
      <c r="AQ9" s="80"/>
      <c r="AR9" s="80"/>
      <c r="AT9" s="80"/>
      <c r="AU9" s="80"/>
      <c r="AV9" s="80"/>
      <c r="AW9" s="80"/>
      <c r="AX9" s="80"/>
      <c r="AY9" s="80"/>
      <c r="AZ9" s="80"/>
      <c r="BA9" s="80"/>
      <c r="BB9" s="80"/>
      <c r="BC9" s="80"/>
      <c r="BE9" s="80"/>
      <c r="BF9" s="80"/>
      <c r="BG9" s="80"/>
      <c r="BH9" s="80"/>
      <c r="BI9" s="80"/>
      <c r="BJ9" s="80"/>
      <c r="BK9" s="80"/>
      <c r="BL9" s="80"/>
      <c r="BM9" s="80"/>
      <c r="BN9" s="80"/>
      <c r="BP9" s="80"/>
      <c r="BQ9" s="80"/>
      <c r="BR9" s="80"/>
      <c r="BS9" s="80"/>
      <c r="BT9" s="80"/>
      <c r="BU9" s="80"/>
      <c r="BV9" s="80"/>
      <c r="BW9" s="80"/>
      <c r="BX9" s="80"/>
      <c r="BY9" s="80"/>
      <c r="CA9" s="80"/>
      <c r="CB9" s="80"/>
      <c r="CC9" s="80"/>
      <c r="CD9" s="80"/>
      <c r="CE9" s="80"/>
      <c r="CF9" s="80"/>
      <c r="CG9" s="80"/>
      <c r="CH9" s="80"/>
      <c r="CI9" s="80"/>
      <c r="CJ9" s="80"/>
      <c r="CL9" s="80"/>
      <c r="CM9" s="80"/>
      <c r="CN9" s="80"/>
      <c r="CO9" s="80"/>
      <c r="CP9" s="80"/>
      <c r="CQ9" s="80"/>
      <c r="CR9" s="80"/>
      <c r="CS9" s="80"/>
      <c r="CT9" s="80"/>
      <c r="CU9" s="80"/>
      <c r="CW9" s="80"/>
      <c r="CX9" s="80"/>
      <c r="CY9" s="80"/>
      <c r="CZ9" s="80"/>
      <c r="DA9" s="80"/>
      <c r="DB9" s="80"/>
      <c r="DC9" s="80"/>
      <c r="DD9" s="80"/>
      <c r="DE9" s="80"/>
      <c r="DF9" s="80"/>
      <c r="DH9" s="80"/>
      <c r="DI9" s="80"/>
      <c r="DJ9" s="80"/>
      <c r="DK9" s="80"/>
      <c r="DL9" s="80"/>
      <c r="DM9" s="80"/>
      <c r="DN9" s="80"/>
      <c r="DO9" s="80"/>
      <c r="DP9" s="80"/>
      <c r="DQ9" s="80"/>
      <c r="DS9" s="80"/>
      <c r="DT9" s="80"/>
      <c r="DU9" s="80"/>
      <c r="DV9" s="80"/>
      <c r="DW9" s="80"/>
      <c r="DX9" s="80"/>
      <c r="DY9" s="80"/>
      <c r="DZ9" s="80"/>
      <c r="EA9" s="80"/>
      <c r="EB9" s="80"/>
      <c r="ED9" s="80"/>
      <c r="EE9" s="80"/>
      <c r="EF9" s="80"/>
      <c r="EG9" s="80"/>
      <c r="EH9" s="80"/>
      <c r="EI9" s="80"/>
      <c r="EJ9" s="80"/>
      <c r="EK9" s="80"/>
      <c r="EL9" s="80"/>
      <c r="EM9" s="80"/>
    </row>
    <row r="10" spans="1:144">
      <c r="A10" s="60" t="s">
        <v>64</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原田 保則</cp:lastModifiedBy>
  <dcterms:created xsi:type="dcterms:W3CDTF">2018-12-03T08:43:09Z</dcterms:created>
  <dcterms:modified xsi:type="dcterms:W3CDTF">2019-01-30T09:49:34Z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2019-01-30T09:49:34Z</vt:filetime>
  </property>
</Properties>
</file>