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5IIZsHJNt681LAOmPeOvR8arZ/F8R7fnWSbVE/6JkcN2EdG3xhDXNERub0/TbFyXRR3kPKVuOjpfD+KWmzDag==" workbookSaltValue="uYtlxiB96CGBRFCk39gm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<sst xmlns="http://schemas.openxmlformats.org/spreadsheetml/2006/main" count="251" uniqueCount="127">
  <si>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</si>
  <si>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</si>
  <si>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</si>
  <si>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</si>
  <si>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</si>
  <si>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</si>
  <si>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</si>
  <si>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</si>
  <si>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</si>
  <si>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</si>
  <si>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</si>
  <si>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</si>
  <si>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</si>
  <si>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</si>
  <si>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</si>
  <si>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</si>
  <si>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</si>
  <si>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</si>
  <si>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</si>
  <si>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</si>
  <si>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</si>
  <si>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</si>
  <si>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</si>
  <si>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</si>
  <si>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</si>
  <si>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</si>
  <si>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</si>
  <si>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</si>
  <si>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</si>
  <si>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</si>
  <si>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</si>
  <si>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</si>
  <si>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</si>
  <si>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</si>
  <si>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</si>
  <si>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</si>
  <si>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</si>
  <si>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</si>
  <si>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</si>
  <si>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</si>
  <si>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</si>
  <si>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</si>
  <si>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</si>
  <si>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</si>
  <si>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</si>
  <si>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</si>
  <si>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</si>
  <si>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</si>
  <si>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</si>
  <si>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</si>
  <si>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</si>
  <si>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</si>
  <si>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</si>
  <si>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</si>
  <si>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</si>
  <si>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</si>
  <si>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</si>
  <si>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</si>
  <si>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</si>
  <si>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</si>
  <si>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</si>
  <si>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</si>
  <si>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</si>
  <si>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</si>
  <si>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</si>
  <si>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</si>
  <si>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</si>
  <si>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</si>
  <si>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</si>
  <si>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</si>
  <si>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</si>
  <si>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</si>
  <si>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</si>
  <si>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</si>
  <si>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</si>
  <si>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</si>
  <si>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</si>
  <si>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</si>
  <si>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</si>
  <si>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</si>
  <si>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</si>
  <si>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</si>
  <si>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</si>
  <si>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</si>
  <si>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</si>
  <si>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</si>
  <si>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</si>
  <si>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</si>
  <si>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</si>
  <si>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</si>
  <si>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</si>
  <si>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</si>
  <si>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</si>
  <si>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</si>
  <si>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</si>
  <si>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</si>
  <si>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</si>
  <si>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</si>
  <si>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</si>
  <si>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</si>
  <si>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</si>
  <si>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</si>
  <si>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</si>
  <si>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</si>
  <si>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</si>
  <si>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</si>
  <si>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</si>
  <si>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</si>
  <si>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</si>
  <si>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</si>
  <si>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</si>
  <si>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</si>
  <si>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</si>
  <si>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</si>
  <si>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</si>
  <si>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</si>
  <si>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</si>
  <si>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</si>
  <si>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</si>
  <si>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</si>
  <si>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</si>
  <si>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</si>
  <si>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</si>
  <si>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</si>
  <si>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収益的収支比率については、単年度での赤字が継続しているが、100％を超えるよう経費削減等経営改善を図る必要がある。
　使用料の適正性の判断である経費回収率は、類似団体に比べ低いため、適正な料金の確保や維持管理経費等の削減に取り組む必要がある。
　費用の効率性の判断である汚水処理原価については、類似団体よりも低い数値であり概ね効率的な汚水処理が実施されている。
　施設の効率性を示す施設利用率については、各世帯に対し法令に基づいた適正な規模の施設を設置しているところであるが、全国平均値と比べ低い数値となっている。平成28年度に比べ0.68ポイント改善しているが、引き続き向上に努める必要がある。
　水洗化率については、類似団体より高い数値を示しているが、100％には達していないため、今後更なる水洗化向上に努める必要がある。</t>
    <rPh sb="1" eb="4">
      <t>シュウエキテキ</t>
    </rPh>
    <rPh sb="4" eb="6">
      <t>シュウシ</t>
    </rPh>
    <rPh sb="6" eb="8">
      <t>ヒリツ</t>
    </rPh>
    <rPh sb="14" eb="17">
      <t>タンネンド</t>
    </rPh>
    <rPh sb="19" eb="21">
      <t>アカジ</t>
    </rPh>
    <rPh sb="22" eb="24">
      <t>ケイゾク</t>
    </rPh>
    <rPh sb="35" eb="36">
      <t>コ</t>
    </rPh>
    <rPh sb="40" eb="42">
      <t>ケイヒ</t>
    </rPh>
    <rPh sb="42" eb="44">
      <t>サクゲン</t>
    </rPh>
    <rPh sb="44" eb="45">
      <t>トウ</t>
    </rPh>
    <rPh sb="45" eb="47">
      <t>ケイエイ</t>
    </rPh>
    <rPh sb="47" eb="49">
      <t>カイゼン</t>
    </rPh>
    <rPh sb="50" eb="51">
      <t>ハカ</t>
    </rPh>
    <rPh sb="52" eb="54">
      <t>ヒツヨウ</t>
    </rPh>
    <rPh sb="60" eb="63">
      <t>シヨウリョウ</t>
    </rPh>
    <phoneticPr fontId="4"/>
  </si>
  <si>
    <t>　戸別設置となっているため、各合併浄化槽の状況に応じて必要な維持管理や修繕等を実施していく必要がある。</t>
    <rPh sb="1" eb="3">
      <t>コベツ</t>
    </rPh>
    <rPh sb="3" eb="5">
      <t>セッチ</t>
    </rPh>
    <rPh sb="14" eb="15">
      <t>カク</t>
    </rPh>
    <rPh sb="15" eb="17">
      <t>ガッペイ</t>
    </rPh>
    <rPh sb="17" eb="20">
      <t>ジョウカソウ</t>
    </rPh>
    <rPh sb="21" eb="23">
      <t>ジョウキョウ</t>
    </rPh>
    <rPh sb="24" eb="25">
      <t>オウ</t>
    </rPh>
    <rPh sb="27" eb="29">
      <t>ヒツヨウ</t>
    </rPh>
    <rPh sb="30" eb="32">
      <t>イジ</t>
    </rPh>
    <rPh sb="32" eb="34">
      <t>カンリ</t>
    </rPh>
    <rPh sb="35" eb="37">
      <t>シュウゼン</t>
    </rPh>
    <rPh sb="37" eb="38">
      <t>トウ</t>
    </rPh>
    <rPh sb="39" eb="41">
      <t>ジッシ</t>
    </rPh>
    <rPh sb="45" eb="47">
      <t>ヒツヨウ</t>
    </rPh>
    <phoneticPr fontId="4"/>
  </si>
  <si>
    <t>　経常収支比率が良好となるよう単年度での赤字解消に向けて、料金収入や維持管理経費などの経営の健全性・効率性に向けて取り組みの検討を行い将来の事業継続を図っていく必要がある。</t>
    <rPh sb="1" eb="3">
      <t>ケイジョウ</t>
    </rPh>
    <rPh sb="3" eb="5">
      <t>シュウシ</t>
    </rPh>
    <rPh sb="5" eb="7">
      <t>ヒリツ</t>
    </rPh>
    <rPh sb="8" eb="10">
      <t>リョウコウ</t>
    </rPh>
    <rPh sb="15" eb="18">
      <t>タンネンド</t>
    </rPh>
    <rPh sb="20" eb="22">
      <t>アカジ</t>
    </rPh>
    <rPh sb="22" eb="24">
      <t>カイショウ</t>
    </rPh>
    <rPh sb="25" eb="26">
      <t>ム</t>
    </rPh>
    <rPh sb="29" eb="31">
      <t>リョウキン</t>
    </rPh>
    <rPh sb="31" eb="33">
      <t>シュウニュウ</t>
    </rPh>
    <rPh sb="34" eb="36">
      <t>イジ</t>
    </rPh>
    <rPh sb="36" eb="38">
      <t>カンリ</t>
    </rPh>
    <rPh sb="38" eb="40">
      <t>ケイヒ</t>
    </rPh>
    <rPh sb="43" eb="45">
      <t>ケイエイ</t>
    </rPh>
    <rPh sb="46" eb="49">
      <t>ケンゼンセイ</t>
    </rPh>
    <rPh sb="50" eb="53">
      <t>コウリツセイ</t>
    </rPh>
    <rPh sb="54" eb="55">
      <t>ム</t>
    </rPh>
    <rPh sb="57" eb="58">
      <t>ト</t>
    </rPh>
    <rPh sb="59" eb="60">
      <t>ク</t>
    </rPh>
    <rPh sb="62" eb="64">
      <t>ケントウ</t>
    </rPh>
    <rPh sb="65" eb="66">
      <t>オコナ</t>
    </rPh>
    <rPh sb="67" eb="69">
      <t>ショウライ</t>
    </rPh>
    <rPh sb="70" eb="72">
      <t>ジギョウ</t>
    </rPh>
    <rPh sb="72" eb="74">
      <t>ケイゾク</t>
    </rPh>
    <rPh sb="75" eb="76">
      <t>ハカ</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</si>
</sst>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F1-48F7-808B-479C1482594A}"/>
            </c:ext>
          </c:extLst>
        </c:ser>
        <c:dLbls>
          <c:showLegendKey val="0"/>
          <c:showVal val="0"/>
          <c:showCatName val="0"/>
          <c:showSerName val="0"/>
          <c:showPercent val="0"/>
          <c:showBubbleSize val="0"/>
        </c:dLbls>
        <c:gapWidth val="150"/>
        <c:axId val="84621952"/>
        <c:axId val="846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BF1-48F7-808B-479C1482594A}"/>
            </c:ext>
          </c:extLst>
        </c:ser>
        <c:dLbls>
          <c:showLegendKey val="0"/>
          <c:showVal val="0"/>
          <c:showCatName val="0"/>
          <c:showSerName val="0"/>
          <c:showPercent val="0"/>
          <c:showBubbleSize val="0"/>
        </c:dLbls>
        <c:marker val="1"/>
        <c:smooth val="0"/>
        <c:axId val="84621952"/>
        <c:axId val="84632320"/>
      </c:lineChart>
      <c:dateAx>
        <c:axId val="84621952"/>
        <c:scaling>
          <c:orientation val="minMax"/>
        </c:scaling>
        <c:delete val="1"/>
        <c:axPos val="b"/>
        <c:numFmt formatCode="ge" sourceLinked="1"/>
        <c:majorTickMark val="none"/>
        <c:minorTickMark val="none"/>
        <c:tickLblPos val="none"/>
        <c:crossAx val="84632320"/>
        <c:crosses val="autoZero"/>
        <c:auto val="1"/>
        <c:lblOffset val="100"/>
        <c:baseTimeUnit val="years"/>
      </c:dateAx>
      <c:valAx>
        <c:axId val="846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53.8</c:v>
                </c:pt>
                <c:pt idx="1">
                  <c:v>54</c:v>
                </c:pt>
                <c:pt idx="2">
                  <c:v>58.02</c:v>
                </c:pt>
                <c:pt idx="3">
                  <c:v>54.74</c:v>
                </c:pt>
                <c:pt idx="4">
                  <c:v>55.42</c:v>
                </c:pt>
              </c:numCache>
            </c:numRef>
          </c:val>
          <c:extLst xmlns:c16r2="http://schemas.microsoft.com/office/drawing/2015/06/chart">
            <c:ext xmlns:c16="http://schemas.microsoft.com/office/drawing/2014/chart" uri="{C3380CC4-5D6E-409C-BE32-E72D297353CC}">
              <c16:uniqueId val="{00000000-81D0-4B45-A5FE-7C1E2871A722}"/>
            </c:ext>
          </c:extLst>
        </c:ser>
        <c:dLbls>
          <c:showLegendKey val="0"/>
          <c:showVal val="0"/>
          <c:showCatName val="0"/>
          <c:showSerName val="0"/>
          <c:showPercent val="0"/>
          <c:showBubbleSize val="0"/>
        </c:dLbls>
        <c:gapWidth val="150"/>
        <c:axId val="85707392"/>
        <c:axId val="857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81D0-4B45-A5FE-7C1E2871A722}"/>
            </c:ext>
          </c:extLst>
        </c:ser>
        <c:dLbls>
          <c:showLegendKey val="0"/>
          <c:showVal val="0"/>
          <c:showCatName val="0"/>
          <c:showSerName val="0"/>
          <c:showPercent val="0"/>
          <c:showBubbleSize val="0"/>
        </c:dLbls>
        <c:marker val="1"/>
        <c:smooth val="0"/>
        <c:axId val="85707392"/>
        <c:axId val="85713664"/>
      </c:lineChart>
      <c:dateAx>
        <c:axId val="85707392"/>
        <c:scaling>
          <c:orientation val="minMax"/>
        </c:scaling>
        <c:delete val="1"/>
        <c:axPos val="b"/>
        <c:numFmt formatCode="ge" sourceLinked="1"/>
        <c:majorTickMark val="none"/>
        <c:minorTickMark val="none"/>
        <c:tickLblPos val="none"/>
        <c:crossAx val="85713664"/>
        <c:crosses val="autoZero"/>
        <c:auto val="1"/>
        <c:lblOffset val="100"/>
        <c:baseTimeUnit val="years"/>
      </c:dateAx>
      <c:valAx>
        <c:axId val="857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86.14</c:v>
                </c:pt>
                <c:pt idx="1">
                  <c:v>87.06</c:v>
                </c:pt>
                <c:pt idx="2">
                  <c:v>87.17</c:v>
                </c:pt>
                <c:pt idx="3">
                  <c:v>88.86</c:v>
                </c:pt>
                <c:pt idx="4">
                  <c:v>88.66</c:v>
                </c:pt>
              </c:numCache>
            </c:numRef>
          </c:val>
          <c:extLst xmlns:c16r2="http://schemas.microsoft.com/office/drawing/2015/06/chart">
            <c:ext xmlns:c16="http://schemas.microsoft.com/office/drawing/2014/chart" uri="{C3380CC4-5D6E-409C-BE32-E72D297353CC}">
              <c16:uniqueId val="{00000000-5ED9-49D8-8CE7-3D34B0ABE05F}"/>
            </c:ext>
          </c:extLst>
        </c:ser>
        <c:dLbls>
          <c:showLegendKey val="0"/>
          <c:showVal val="0"/>
          <c:showCatName val="0"/>
          <c:showSerName val="0"/>
          <c:showPercent val="0"/>
          <c:showBubbleSize val="0"/>
        </c:dLbls>
        <c:gapWidth val="150"/>
        <c:axId val="85830656"/>
        <c:axId val="858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ED9-49D8-8CE7-3D34B0ABE05F}"/>
            </c:ext>
          </c:extLst>
        </c:ser>
        <c:dLbls>
          <c:showLegendKey val="0"/>
          <c:showVal val="0"/>
          <c:showCatName val="0"/>
          <c:showSerName val="0"/>
          <c:showPercent val="0"/>
          <c:showBubbleSize val="0"/>
        </c:dLbls>
        <c:marker val="1"/>
        <c:smooth val="0"/>
        <c:axId val="85830656"/>
        <c:axId val="85836928"/>
      </c:lineChart>
      <c:dateAx>
        <c:axId val="85830656"/>
        <c:scaling>
          <c:orientation val="minMax"/>
        </c:scaling>
        <c:delete val="1"/>
        <c:axPos val="b"/>
        <c:numFmt formatCode="ge" sourceLinked="1"/>
        <c:majorTickMark val="none"/>
        <c:minorTickMark val="none"/>
        <c:tickLblPos val="none"/>
        <c:crossAx val="85836928"/>
        <c:crosses val="autoZero"/>
        <c:auto val="1"/>
        <c:lblOffset val="100"/>
        <c:baseTimeUnit val="years"/>
      </c:dateAx>
      <c:valAx>
        <c:axId val="858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94.64</c:v>
                </c:pt>
                <c:pt idx="1">
                  <c:v>85.28</c:v>
                </c:pt>
                <c:pt idx="2">
                  <c:v>96.38</c:v>
                </c:pt>
                <c:pt idx="3">
                  <c:v>82.75</c:v>
                </c:pt>
                <c:pt idx="4">
                  <c:v>86.35</c:v>
                </c:pt>
              </c:numCache>
            </c:numRef>
          </c:val>
          <c:extLst xmlns:c16r2="http://schemas.microsoft.com/office/drawing/2015/06/chart">
            <c:ext xmlns:c16="http://schemas.microsoft.com/office/drawing/2014/chart" uri="{C3380CC4-5D6E-409C-BE32-E72D297353CC}">
              <c16:uniqueId val="{00000000-0E0D-4E1A-943E-DA60AC032FB5}"/>
            </c:ext>
          </c:extLst>
        </c:ser>
        <c:dLbls>
          <c:showLegendKey val="0"/>
          <c:showVal val="0"/>
          <c:showCatName val="0"/>
          <c:showSerName val="0"/>
          <c:showPercent val="0"/>
          <c:showBubbleSize val="0"/>
        </c:dLbls>
        <c:gapWidth val="150"/>
        <c:axId val="84659200"/>
        <c:axId val="846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0D-4E1A-943E-DA60AC032FB5}"/>
            </c:ext>
          </c:extLst>
        </c:ser>
        <c:dLbls>
          <c:showLegendKey val="0"/>
          <c:showVal val="0"/>
          <c:showCatName val="0"/>
          <c:showSerName val="0"/>
          <c:showPercent val="0"/>
          <c:showBubbleSize val="0"/>
        </c:dLbls>
        <c:marker val="1"/>
        <c:smooth val="0"/>
        <c:axId val="84659200"/>
        <c:axId val="84665472"/>
      </c:lineChart>
      <c:dateAx>
        <c:axId val="84659200"/>
        <c:scaling>
          <c:orientation val="minMax"/>
        </c:scaling>
        <c:delete val="1"/>
        <c:axPos val="b"/>
        <c:numFmt formatCode="ge" sourceLinked="1"/>
        <c:majorTickMark val="none"/>
        <c:minorTickMark val="none"/>
        <c:tickLblPos val="none"/>
        <c:crossAx val="84665472"/>
        <c:crosses val="autoZero"/>
        <c:auto val="1"/>
        <c:lblOffset val="100"/>
        <c:baseTimeUnit val="years"/>
      </c:dateAx>
      <c:valAx>
        <c:axId val="84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A6-42F3-A99D-DA18988623A7}"/>
            </c:ext>
          </c:extLst>
        </c:ser>
        <c:dLbls>
          <c:showLegendKey val="0"/>
          <c:showVal val="0"/>
          <c:showCatName val="0"/>
          <c:showSerName val="0"/>
          <c:showPercent val="0"/>
          <c:showBubbleSize val="0"/>
        </c:dLbls>
        <c:gapWidth val="150"/>
        <c:axId val="85089664"/>
        <c:axId val="851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A6-42F3-A99D-DA18988623A7}"/>
            </c:ext>
          </c:extLst>
        </c:ser>
        <c:dLbls>
          <c:showLegendKey val="0"/>
          <c:showVal val="0"/>
          <c:showCatName val="0"/>
          <c:showSerName val="0"/>
          <c:showPercent val="0"/>
          <c:showBubbleSize val="0"/>
        </c:dLbls>
        <c:marker val="1"/>
        <c:smooth val="0"/>
        <c:axId val="85089664"/>
        <c:axId val="85112320"/>
      </c:lineChart>
      <c:dateAx>
        <c:axId val="85089664"/>
        <c:scaling>
          <c:orientation val="minMax"/>
        </c:scaling>
        <c:delete val="1"/>
        <c:axPos val="b"/>
        <c:numFmt formatCode="ge" sourceLinked="1"/>
        <c:majorTickMark val="none"/>
        <c:minorTickMark val="none"/>
        <c:tickLblPos val="none"/>
        <c:crossAx val="85112320"/>
        <c:crosses val="autoZero"/>
        <c:auto val="1"/>
        <c:lblOffset val="100"/>
        <c:baseTimeUnit val="years"/>
      </c:dateAx>
      <c:valAx>
        <c:axId val="85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E4-4D2E-8FD5-A9EB6E0252CB}"/>
            </c:ext>
          </c:extLst>
        </c:ser>
        <c:dLbls>
          <c:showLegendKey val="0"/>
          <c:showVal val="0"/>
          <c:showCatName val="0"/>
          <c:showSerName val="0"/>
          <c:showPercent val="0"/>
          <c:showBubbleSize val="0"/>
        </c:dLbls>
        <c:gapWidth val="150"/>
        <c:axId val="85745664"/>
        <c:axId val="857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E4-4D2E-8FD5-A9EB6E0252CB}"/>
            </c:ext>
          </c:extLst>
        </c:ser>
        <c:dLbls>
          <c:showLegendKey val="0"/>
          <c:showVal val="0"/>
          <c:showCatName val="0"/>
          <c:showSerName val="0"/>
          <c:showPercent val="0"/>
          <c:showBubbleSize val="0"/>
        </c:dLbls>
        <c:marker val="1"/>
        <c:smooth val="0"/>
        <c:axId val="85745664"/>
        <c:axId val="85747584"/>
      </c:lineChart>
      <c:dateAx>
        <c:axId val="85745664"/>
        <c:scaling>
          <c:orientation val="minMax"/>
        </c:scaling>
        <c:delete val="1"/>
        <c:axPos val="b"/>
        <c:numFmt formatCode="ge" sourceLinked="1"/>
        <c:majorTickMark val="none"/>
        <c:minorTickMark val="none"/>
        <c:tickLblPos val="none"/>
        <c:crossAx val="85747584"/>
        <c:crosses val="autoZero"/>
        <c:auto val="1"/>
        <c:lblOffset val="100"/>
        <c:baseTimeUnit val="years"/>
      </c:dateAx>
      <c:valAx>
        <c:axId val="857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56-4A22-823B-EE0F6A907294}"/>
            </c:ext>
          </c:extLst>
        </c:ser>
        <c:dLbls>
          <c:showLegendKey val="0"/>
          <c:showVal val="0"/>
          <c:showCatName val="0"/>
          <c:showSerName val="0"/>
          <c:showPercent val="0"/>
          <c:showBubbleSize val="0"/>
        </c:dLbls>
        <c:gapWidth val="150"/>
        <c:axId val="85459712"/>
        <c:axId val="85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56-4A22-823B-EE0F6A907294}"/>
            </c:ext>
          </c:extLst>
        </c:ser>
        <c:dLbls>
          <c:showLegendKey val="0"/>
          <c:showVal val="0"/>
          <c:showCatName val="0"/>
          <c:showSerName val="0"/>
          <c:showPercent val="0"/>
          <c:showBubbleSize val="0"/>
        </c:dLbls>
        <c:marker val="1"/>
        <c:smooth val="0"/>
        <c:axId val="85459712"/>
        <c:axId val="85461632"/>
      </c:lineChart>
      <c:dateAx>
        <c:axId val="85459712"/>
        <c:scaling>
          <c:orientation val="minMax"/>
        </c:scaling>
        <c:delete val="1"/>
        <c:axPos val="b"/>
        <c:numFmt formatCode="ge" sourceLinked="1"/>
        <c:majorTickMark val="none"/>
        <c:minorTickMark val="none"/>
        <c:tickLblPos val="none"/>
        <c:crossAx val="85461632"/>
        <c:crosses val="autoZero"/>
        <c:auto val="1"/>
        <c:lblOffset val="100"/>
        <c:baseTimeUnit val="years"/>
      </c:dateAx>
      <c:valAx>
        <c:axId val="85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6-492F-B08D-E9EC40DED39B}"/>
            </c:ext>
          </c:extLst>
        </c:ser>
        <c:dLbls>
          <c:showLegendKey val="0"/>
          <c:showVal val="0"/>
          <c:showCatName val="0"/>
          <c:showSerName val="0"/>
          <c:showPercent val="0"/>
          <c:showBubbleSize val="0"/>
        </c:dLbls>
        <c:gapWidth val="150"/>
        <c:axId val="85494784"/>
        <c:axId val="85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6-492F-B08D-E9EC40DED39B}"/>
            </c:ext>
          </c:extLst>
        </c:ser>
        <c:dLbls>
          <c:showLegendKey val="0"/>
          <c:showVal val="0"/>
          <c:showCatName val="0"/>
          <c:showSerName val="0"/>
          <c:showPercent val="0"/>
          <c:showBubbleSize val="0"/>
        </c:dLbls>
        <c:marker val="1"/>
        <c:smooth val="0"/>
        <c:axId val="85494784"/>
        <c:axId val="85501056"/>
      </c:lineChart>
      <c:dateAx>
        <c:axId val="85494784"/>
        <c:scaling>
          <c:orientation val="minMax"/>
        </c:scaling>
        <c:delete val="1"/>
        <c:axPos val="b"/>
        <c:numFmt formatCode="ge" sourceLinked="1"/>
        <c:majorTickMark val="none"/>
        <c:minorTickMark val="none"/>
        <c:tickLblPos val="none"/>
        <c:crossAx val="85501056"/>
        <c:crosses val="autoZero"/>
        <c:auto val="1"/>
        <c:lblOffset val="100"/>
        <c:baseTimeUnit val="years"/>
      </c:dateAx>
      <c:valAx>
        <c:axId val="85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1C-4DD9-81A7-C2AA679ADF78}"/>
            </c:ext>
          </c:extLst>
        </c:ser>
        <c:dLbls>
          <c:showLegendKey val="0"/>
          <c:showVal val="0"/>
          <c:showCatName val="0"/>
          <c:showSerName val="0"/>
          <c:showPercent val="0"/>
          <c:showBubbleSize val="0"/>
        </c:dLbls>
        <c:gapWidth val="150"/>
        <c:axId val="85536128"/>
        <c:axId val="855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DE1C-4DD9-81A7-C2AA679ADF78}"/>
            </c:ext>
          </c:extLst>
        </c:ser>
        <c:dLbls>
          <c:showLegendKey val="0"/>
          <c:showVal val="0"/>
          <c:showCatName val="0"/>
          <c:showSerName val="0"/>
          <c:showPercent val="0"/>
          <c:showBubbleSize val="0"/>
        </c:dLbls>
        <c:marker val="1"/>
        <c:smooth val="0"/>
        <c:axId val="85536128"/>
        <c:axId val="85542400"/>
      </c:lineChart>
      <c:dateAx>
        <c:axId val="85536128"/>
        <c:scaling>
          <c:orientation val="minMax"/>
        </c:scaling>
        <c:delete val="1"/>
        <c:axPos val="b"/>
        <c:numFmt formatCode="ge" sourceLinked="1"/>
        <c:majorTickMark val="none"/>
        <c:minorTickMark val="none"/>
        <c:tickLblPos val="none"/>
        <c:crossAx val="85542400"/>
        <c:crosses val="autoZero"/>
        <c:auto val="1"/>
        <c:lblOffset val="100"/>
        <c:baseTimeUnit val="years"/>
      </c:dateAx>
      <c:valAx>
        <c:axId val="85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45.98</c:v>
                </c:pt>
                <c:pt idx="1">
                  <c:v>42.91</c:v>
                </c:pt>
                <c:pt idx="2">
                  <c:v>44.98</c:v>
                </c:pt>
                <c:pt idx="3">
                  <c:v>51.59</c:v>
                </c:pt>
                <c:pt idx="4">
                  <c:v>52.05</c:v>
                </c:pt>
              </c:numCache>
            </c:numRef>
          </c:val>
          <c:extLst xmlns:c16r2="http://schemas.microsoft.com/office/drawing/2015/06/chart">
            <c:ext xmlns:c16="http://schemas.microsoft.com/office/drawing/2014/chart" uri="{C3380CC4-5D6E-409C-BE32-E72D297353CC}">
              <c16:uniqueId val="{00000000-1DED-4793-BED9-2EA4371FC921}"/>
            </c:ext>
          </c:extLst>
        </c:ser>
        <c:dLbls>
          <c:showLegendKey val="0"/>
          <c:showVal val="0"/>
          <c:showCatName val="0"/>
          <c:showSerName val="0"/>
          <c:showPercent val="0"/>
          <c:showBubbleSize val="0"/>
        </c:dLbls>
        <c:gapWidth val="150"/>
        <c:axId val="85550976"/>
        <c:axId val="855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1DED-4793-BED9-2EA4371FC921}"/>
            </c:ext>
          </c:extLst>
        </c:ser>
        <c:dLbls>
          <c:showLegendKey val="0"/>
          <c:showVal val="0"/>
          <c:showCatName val="0"/>
          <c:showSerName val="0"/>
          <c:showPercent val="0"/>
          <c:showBubbleSize val="0"/>
        </c:dLbls>
        <c:marker val="1"/>
        <c:smooth val="0"/>
        <c:axId val="85550976"/>
        <c:axId val="85577728"/>
      </c:lineChart>
      <c:dateAx>
        <c:axId val="85550976"/>
        <c:scaling>
          <c:orientation val="minMax"/>
        </c:scaling>
        <c:delete val="1"/>
        <c:axPos val="b"/>
        <c:numFmt formatCode="ge" sourceLinked="1"/>
        <c:majorTickMark val="none"/>
        <c:minorTickMark val="none"/>
        <c:tickLblPos val="none"/>
        <c:crossAx val="85577728"/>
        <c:crosses val="autoZero"/>
        <c:auto val="1"/>
        <c:lblOffset val="100"/>
        <c:baseTimeUnit val="years"/>
      </c:dateAx>
      <c:valAx>
        <c:axId val="85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224.41</c:v>
                </c:pt>
                <c:pt idx="1">
                  <c:v>255</c:v>
                </c:pt>
                <c:pt idx="2">
                  <c:v>226.23</c:v>
                </c:pt>
                <c:pt idx="3">
                  <c:v>196.43</c:v>
                </c:pt>
                <c:pt idx="4">
                  <c:v>200.92</c:v>
                </c:pt>
              </c:numCache>
            </c:numRef>
          </c:val>
          <c:extLst xmlns:c16r2="http://schemas.microsoft.com/office/drawing/2015/06/chart">
            <c:ext xmlns:c16="http://schemas.microsoft.com/office/drawing/2014/chart" uri="{C3380CC4-5D6E-409C-BE32-E72D297353CC}">
              <c16:uniqueId val="{00000000-DDB8-4A61-84D7-7EE31D83B98A}"/>
            </c:ext>
          </c:extLst>
        </c:ser>
        <c:dLbls>
          <c:showLegendKey val="0"/>
          <c:showVal val="0"/>
          <c:showCatName val="0"/>
          <c:showSerName val="0"/>
          <c:showPercent val="0"/>
          <c:showBubbleSize val="0"/>
        </c:dLbls>
        <c:gapWidth val="150"/>
        <c:axId val="85674240"/>
        <c:axId val="856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DDB8-4A61-84D7-7EE31D83B98A}"/>
            </c:ext>
          </c:extLst>
        </c:ser>
        <c:dLbls>
          <c:showLegendKey val="0"/>
          <c:showVal val="0"/>
          <c:showCatName val="0"/>
          <c:showSerName val="0"/>
          <c:showPercent val="0"/>
          <c:showBubbleSize val="0"/>
        </c:dLbls>
        <c:marker val="1"/>
        <c:smooth val="0"/>
        <c:axId val="85674240"/>
        <c:axId val="85680512"/>
      </c:lineChart>
      <c:dateAx>
        <c:axId val="85674240"/>
        <c:scaling>
          <c:orientation val="minMax"/>
        </c:scaling>
        <c:delete val="1"/>
        <c:axPos val="b"/>
        <c:numFmt formatCode="ge" sourceLinked="1"/>
        <c:majorTickMark val="none"/>
        <c:minorTickMark val="none"/>
        <c:tickLblPos val="none"/>
        <c:crossAx val="85680512"/>
        <c:crosses val="autoZero"/>
        <c:auto val="1"/>
        <c:lblOffset val="100"/>
        <c:baseTimeUnit val="years"/>
      </c:dateAx>
      <c:valAx>
        <c:axId val="856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甲斐市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75545</v>
      </c>
      <c r="AM8" s="49"/>
      <c r="AN8" s="49"/>
      <c r="AO8" s="49"/>
      <c r="AP8" s="49"/>
      <c r="AQ8" s="49"/>
      <c r="AR8" s="49"/>
      <c r="AS8" s="49"/>
      <c r="AT8" s="44">
        <f>データ!T6</f>
        <v>71.95</v>
      </c>
      <c r="AU8" s="44"/>
      <c r="AV8" s="44"/>
      <c r="AW8" s="44"/>
      <c r="AX8" s="44"/>
      <c r="AY8" s="44"/>
      <c r="AZ8" s="44"/>
      <c r="BA8" s="44"/>
      <c r="BB8" s="44">
        <f>データ!U6</f>
        <v>1049.97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0.95</v>
      </c>
      <c r="Q10" s="44"/>
      <c r="R10" s="44"/>
      <c r="S10" s="44"/>
      <c r="T10" s="44"/>
      <c r="U10" s="44"/>
      <c r="V10" s="44"/>
      <c r="W10" s="44">
        <f>データ!Q6</f>
        <v>100</v>
      </c>
      <c r="X10" s="44"/>
      <c r="Y10" s="44"/>
      <c r="Z10" s="44"/>
      <c r="AA10" s="44"/>
      <c r="AB10" s="44"/>
      <c r="AC10" s="44"/>
      <c r="AD10" s="49">
        <f>データ!R6</f>
        <v>1728</v>
      </c>
      <c r="AE10" s="49"/>
      <c r="AF10" s="49"/>
      <c r="AG10" s="49"/>
      <c r="AH10" s="49"/>
      <c r="AI10" s="49"/>
      <c r="AJ10" s="49"/>
      <c r="AK10" s="2"/>
      <c r="AL10" s="49">
        <f>データ!V6</f>
        <v>714</v>
      </c>
      <c r="AM10" s="49"/>
      <c r="AN10" s="49"/>
      <c r="AO10" s="49"/>
      <c r="AP10" s="49"/>
      <c r="AQ10" s="49"/>
      <c r="AR10" s="49"/>
      <c r="AS10" s="49"/>
      <c r="AT10" s="44">
        <f>データ!W6</f>
        <v>0.01</v>
      </c>
      <c r="AU10" s="44"/>
      <c r="AV10" s="44"/>
      <c r="AW10" s="44"/>
      <c r="AX10" s="44"/>
      <c r="AY10" s="44"/>
      <c r="AZ10" s="44"/>
      <c r="BA10" s="44"/>
      <c r="BB10" s="44">
        <f>データ!X6</f>
        <v>71400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ZmsCtVVa4YB9MONrLP3TIDWYVRMkMeK577OmQCCkG7wmHyh4kswORq5aCiN10HS6WCytWThlnxcOE0UqfDG13g==" saltValue="xiKJeU76Mgl1TE5rn+wL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192104</v>
      </c>
      <c r="D6" s="32">
        <f t="shared" si="3"/>
        <v>47</v>
      </c>
      <c r="E6" s="32">
        <f t="shared" si="3"/>
        <v>18</v>
      </c>
      <c r="F6" s="32">
        <f t="shared" si="3"/>
        <v>0</v>
      </c>
      <c r="G6" s="32">
        <f t="shared" si="3"/>
        <v>0</v>
      </c>
      <c r="H6" s="32" t="str">
        <f t="shared" si="3"/>
        <v>山梨県　甲斐市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0.95</v>
      </c>
      <c r="Q6" s="33">
        <f t="shared" si="3"/>
        <v>100</v>
      </c>
      <c r="R6" s="33">
        <f t="shared" si="3"/>
        <v>1728</v>
      </c>
      <c r="S6" s="33">
        <f t="shared" si="3"/>
        <v>75545</v>
      </c>
      <c r="T6" s="33">
        <f t="shared" si="3"/>
        <v>71.95</v>
      </c>
      <c r="U6" s="33">
        <f t="shared" si="3"/>
        <v>1049.97</v>
      </c>
      <c r="V6" s="33">
        <f t="shared" si="3"/>
        <v>714</v>
      </c>
      <c r="W6" s="33">
        <f t="shared" si="3"/>
        <v>0.01</v>
      </c>
      <c r="X6" s="33">
        <f t="shared" si="3"/>
        <v>71400</v>
      </c>
      <c r="Y6" s="34">
        <f>IF(Y7="",NA(),Y7)</f>
        <v>94.64</v>
      </c>
      <c r="Z6" s="34">
        <f t="shared" ref="Z6:AH6" si="4">IF(Z7="",NA(),Z7)</f>
        <v>85.28</v>
      </c>
      <c r="AA6" s="34">
        <f t="shared" si="4"/>
        <v>96.38</v>
      </c>
      <c r="AB6" s="34">
        <f t="shared" si="4"/>
        <v>82.75</v>
      </c>
      <c r="AC6" s="34">
        <f t="shared" si="4"/>
        <v>86.35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45.98</v>
      </c>
      <c r="BR6" s="34">
        <f t="shared" ref="BR6:BZ6" si="8">IF(BR7="",NA(),BR7)</f>
        <v>42.91</v>
      </c>
      <c r="BS6" s="34">
        <f t="shared" si="8"/>
        <v>44.98</v>
      </c>
      <c r="BT6" s="34">
        <f t="shared" si="8"/>
        <v>51.59</v>
      </c>
      <c r="BU6" s="34">
        <f t="shared" si="8"/>
        <v>52.05</v>
      </c>
      <c r="BV6" s="34">
        <f t="shared" si="8"/>
        <v>58.53</v>
      </c>
      <c r="BW6" s="34">
        <f t="shared" si="8"/>
        <v>57.93</v>
      </c>
      <c r="BX6" s="34">
        <f t="shared" si="8"/>
        <v>57.03</v>
      </c>
      <c r="BY6" s="34">
        <f t="shared" si="8"/>
        <v>55.84</v>
      </c>
      <c r="BZ6" s="34">
        <f t="shared" si="8"/>
        <v>57.08</v>
      </c>
      <c r="CA6" s="33" t="str">
        <f>IF(CA7="","",IF(CA7="-","【-】","【"&amp;SUBSTITUTE(TEXT(CA7,"#,##0.00"),"-","△")&amp;"】"))</f>
        <v>【60.55】</v>
      </c>
      <c r="CB6" s="34">
        <f>IF(CB7="",NA(),CB7)</f>
        <v>224.41</v>
      </c>
      <c r="CC6" s="34">
        <f t="shared" ref="CC6:CK6" si="9">IF(CC7="",NA(),CC7)</f>
        <v>255</v>
      </c>
      <c r="CD6" s="34">
        <f t="shared" si="9"/>
        <v>226.23</v>
      </c>
      <c r="CE6" s="34">
        <f t="shared" si="9"/>
        <v>196.43</v>
      </c>
      <c r="CF6" s="34">
        <f t="shared" si="9"/>
        <v>200.92</v>
      </c>
      <c r="CG6" s="34">
        <f t="shared" si="9"/>
        <v>266.57</v>
      </c>
      <c r="CH6" s="34">
        <f t="shared" si="9"/>
        <v>276.93</v>
      </c>
      <c r="CI6" s="34">
        <f t="shared" si="9"/>
        <v>283.73</v>
      </c>
      <c r="CJ6" s="34">
        <f t="shared" si="9"/>
        <v>287.57</v>
      </c>
      <c r="CK6" s="34">
        <f t="shared" si="9"/>
        <v>286.86</v>
      </c>
      <c r="CL6" s="33" t="str">
        <f>IF(CL7="","",IF(CL7="-","【-】","【"&amp;SUBSTITUTE(TEXT(CL7,"#,##0.00"),"-","△")&amp;"】"))</f>
        <v>【269.12】</v>
      </c>
      <c r="CM6" s="34">
        <f>IF(CM7="",NA(),CM7)</f>
        <v>53.8</v>
      </c>
      <c r="CN6" s="34">
        <f t="shared" ref="CN6:CV6" si="10">IF(CN7="",NA(),CN7)</f>
        <v>54</v>
      </c>
      <c r="CO6" s="34">
        <f t="shared" si="10"/>
        <v>58.02</v>
      </c>
      <c r="CP6" s="34">
        <f t="shared" si="10"/>
        <v>54.74</v>
      </c>
      <c r="CQ6" s="34">
        <f t="shared" si="10"/>
        <v>55.42</v>
      </c>
      <c r="CR6" s="34">
        <f t="shared" si="10"/>
        <v>58.06</v>
      </c>
      <c r="CS6" s="34">
        <f t="shared" si="10"/>
        <v>59.08</v>
      </c>
      <c r="CT6" s="34">
        <f t="shared" si="10"/>
        <v>58.25</v>
      </c>
      <c r="CU6" s="34">
        <f t="shared" si="10"/>
        <v>61.55</v>
      </c>
      <c r="CV6" s="34">
        <f t="shared" si="10"/>
        <v>57.22</v>
      </c>
      <c r="CW6" s="33" t="str">
        <f>IF(CW7="","",IF(CW7="-","【-】","【"&amp;SUBSTITUTE(TEXT(CW7,"#,##0.00"),"-","△")&amp;"】"))</f>
        <v>【59.35】</v>
      </c>
      <c r="CX6" s="34">
        <f>IF(CX7="",NA(),CX7)</f>
        <v>86.14</v>
      </c>
      <c r="CY6" s="34">
        <f t="shared" ref="CY6:DG6" si="11">IF(CY7="",NA(),CY7)</f>
        <v>87.06</v>
      </c>
      <c r="CZ6" s="34">
        <f t="shared" si="11"/>
        <v>87.17</v>
      </c>
      <c r="DA6" s="34">
        <f t="shared" si="11"/>
        <v>88.86</v>
      </c>
      <c r="DB6" s="34">
        <f t="shared" si="11"/>
        <v>88.66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192104</v>
      </c>
      <c r="D7" s="36">
        <v>47</v>
      </c>
      <c r="E7" s="36">
        <v>18</v>
      </c>
      <c r="F7" s="36">
        <v>0</v>
      </c>
      <c r="G7" s="36">
        <v>0</v>
      </c>
      <c r="H7" s="36" t="s">
        <v>111</v>
      </c>
      <c r="I7" s="36" t="s">
        <v>112</v>
      </c>
      <c r="J7" s="36" t="s">
        <v>113</v>
      </c>
      <c r="K7" s="36" t="s">
        <v>114</v>
      </c>
      <c r="L7" s="36" t="s">
        <v>115</v>
      </c>
      <c r="M7" s="36" t="s">
        <v>116</v>
      </c>
      <c r="N7" s="37" t="s">
        <v>117</v>
      </c>
      <c r="O7" s="37" t="s">
        <v>118</v>
      </c>
      <c r="P7" s="37">
        <v>0.95</v>
      </c>
      <c r="Q7" s="37">
        <v>100</v>
      </c>
      <c r="R7" s="37">
        <v>1728</v>
      </c>
      <c r="S7" s="37">
        <v>75545</v>
      </c>
      <c r="T7" s="37">
        <v>71.95</v>
      </c>
      <c r="U7" s="37">
        <v>1049.97</v>
      </c>
      <c r="V7" s="37">
        <v>714</v>
      </c>
      <c r="W7" s="37">
        <v>0.01</v>
      </c>
      <c r="X7" s="37">
        <v>71400</v>
      </c>
      <c r="Y7" s="37">
        <v>94.64</v>
      </c>
      <c r="Z7" s="37">
        <v>85.28</v>
      </c>
      <c r="AA7" s="37">
        <v>96.38</v>
      </c>
      <c r="AB7" s="37">
        <v>82.75</v>
      </c>
      <c r="AC7" s="37">
        <v>86.35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45.98</v>
      </c>
      <c r="BR7" s="37">
        <v>42.91</v>
      </c>
      <c r="BS7" s="37">
        <v>44.98</v>
      </c>
      <c r="BT7" s="37">
        <v>51.59</v>
      </c>
      <c r="BU7" s="37">
        <v>52.05</v>
      </c>
      <c r="BV7" s="37">
        <v>58.53</v>
      </c>
      <c r="BW7" s="37">
        <v>57.93</v>
      </c>
      <c r="BX7" s="37">
        <v>57.03</v>
      </c>
      <c r="BY7" s="37">
        <v>55.84</v>
      </c>
      <c r="BZ7" s="37">
        <v>57.08</v>
      </c>
      <c r="CA7" s="37">
        <v>60.55</v>
      </c>
      <c r="CB7" s="37">
        <v>224.41</v>
      </c>
      <c r="CC7" s="37">
        <v>255</v>
      </c>
      <c r="CD7" s="37">
        <v>226.23</v>
      </c>
      <c r="CE7" s="37">
        <v>196.43</v>
      </c>
      <c r="CF7" s="37">
        <v>200.92</v>
      </c>
      <c r="CG7" s="37">
        <v>266.57</v>
      </c>
      <c r="CH7" s="37">
        <v>276.93</v>
      </c>
      <c r="CI7" s="37">
        <v>283.73</v>
      </c>
      <c r="CJ7" s="37">
        <v>287.57</v>
      </c>
      <c r="CK7" s="37">
        <v>286.86</v>
      </c>
      <c r="CL7" s="37">
        <v>269.12</v>
      </c>
      <c r="CM7" s="37">
        <v>53.8</v>
      </c>
      <c r="CN7" s="37">
        <v>54</v>
      </c>
      <c r="CO7" s="37">
        <v>58.02</v>
      </c>
      <c r="CP7" s="37">
        <v>54.74</v>
      </c>
      <c r="CQ7" s="37">
        <v>55.42</v>
      </c>
      <c r="CR7" s="37">
        <v>58.06</v>
      </c>
      <c r="CS7" s="37">
        <v>59.08</v>
      </c>
      <c r="CT7" s="37">
        <v>58.25</v>
      </c>
      <c r="CU7" s="37">
        <v>61.55</v>
      </c>
      <c r="CV7" s="37">
        <v>57.22</v>
      </c>
      <c r="CW7" s="37">
        <v>59.35</v>
      </c>
      <c r="CX7" s="37">
        <v>86.14</v>
      </c>
      <c r="CY7" s="37">
        <v>87.06</v>
      </c>
      <c r="CZ7" s="37">
        <v>87.17</v>
      </c>
      <c r="DA7" s="37">
        <v>88.86</v>
      </c>
      <c r="DB7" s="37">
        <v>88.66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2018-12-03T09:39:47Z</dcterms:created>
  <dcterms:modified xsi:type="dcterms:W3CDTF">2019-02-05T07:55:22Z</dcterms:modified>
  <cp:category/>
</cp:coreProperties>
</file>