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0emJlXTLiTDy/yR02G35fXt2arHbBrGPAMb2JMY2xxnciKZa0l0O2cAnXMKLqTvoNqRL2dMdKCFh7oqKiqxQw==" workbookSaltValue="xQfEPs4uA+dm/qe1tU127g==" workbookSpinCount="100000" lockStructure="1"/>
  <bookViews>
    <workbookView xWindow="0" yWindow="0" windowWidth="15360" windowHeight="7635"/>
  </bookViews>
  <sheets>
    <sheet name="法非適用_下水道事業" sheetId="4" r:id="rId1"/>
    <sheet name="データ" sheetId="5" state="hidden" r:id="rId2"/>
  </sheet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<sst xmlns="http://schemas.openxmlformats.org/spreadsheetml/2006/main" count="245" uniqueCount="126">
  <si>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</si>
  <si>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</si>
  <si>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</si>
  <si>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</si>
  <si>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</si>
  <si>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</si>
  <si>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</si>
  <si>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</si>
  <si>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</si>
  <si>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</si>
  <si>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</si>
  <si>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</si>
  <si>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</si>
  <si>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</si>
  <si>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</si>
  <si>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</si>
  <si>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</si>
  <si>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</si>
  <si>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</si>
  <si>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</si>
  <si>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</si>
  <si>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</si>
  <si>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</si>
  <si>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</si>
  <si>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</si>
  <si>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</si>
  <si>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</si>
  <si>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</si>
  <si>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</si>
  <si>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</si>
  <si>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</si>
  <si>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</si>
  <si>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</si>
  <si>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</si>
  <si>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</si>
  <si>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</si>
  <si>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</si>
  <si>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</si>
  <si>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</si>
  <si>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</si>
  <si>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</si>
  <si>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</si>
  <si>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</si>
  <si>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</si>
  <si>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</si>
  <si>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</si>
  <si>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</si>
  <si>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</si>
  <si>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</si>
  <si>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</si>
  <si>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</si>
  <si>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</si>
  <si>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</si>
  <si>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</si>
  <si>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</si>
  <si>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</si>
  <si>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</si>
  <si>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</si>
  <si>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</si>
  <si>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</si>
  <si>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</si>
  <si>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</si>
  <si>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</si>
  <si>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</si>
  <si>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</si>
  <si>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</si>
  <si>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</si>
  <si>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</si>
  <si>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</si>
  <si>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</si>
  <si>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</si>
  <si>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</si>
  <si>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</si>
  <si>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</si>
  <si>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</si>
  <si>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</si>
  <si>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</si>
  <si>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</si>
  <si>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</si>
  <si>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</si>
  <si>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</si>
  <si>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</si>
  <si>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</si>
  <si>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</si>
  <si>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</si>
  <si>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</si>
  <si>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</si>
  <si>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</si>
  <si>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</si>
  <si>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</si>
  <si>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</si>
  <si>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</si>
  <si>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</si>
  <si>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</si>
  <si>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</si>
  <si>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</si>
  <si>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</si>
  <si>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</si>
  <si>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</si>
  <si>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</si>
  <si>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</si>
  <si>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</si>
  <si>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</si>
  <si>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</si>
  <si>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</si>
  <si>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</si>
  <si>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</si>
  <si>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</si>
  <si>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</si>
  <si>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</si>
  <si>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</si>
  <si>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法非適用</t>
  </si>
  <si>
    <t>下水道事業</t>
  </si>
  <si>
    <t>公共下水道</t>
  </si>
  <si>
    <t>Bd2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</si>
  <si>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</si>
  <si>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</si>
  <si>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</si>
  <si>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</si>
  <si>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</si>
  <si>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</si>
  <si>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</si>
  <si>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</si>
  <si>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甲斐市の資産は主に管渠であり処理場等の施設はない。事業着手は昭和62年であるため、管渠の耐用年数が50年であることを考えても老朽化という段階ではない。
　将来的には、計画的な更新・改修計画が必要となる。
</t>
    <phoneticPr fontId="16"/>
  </si>
  <si>
    <t xml:space="preserve">
　現時点では事業の主たる収入である下水道使用料や受益者負担金だけでは事業費の支出全体を賄えず、一般会計からの繰入金収入に高く依存している状況である。経営の安定化を図るには下水道使用料を見直す（値上げ）必要があると考える。
　また、毎年１月を市の下水道接続強化月間とし展開している未接続世帯への啓発活動は、今後も根気強く継続し、使用料収入増額につなげていきたい。
</t>
    <rPh sb="107" eb="108">
      <t>カンガ</t>
    </rPh>
    <rPh sb="134" eb="136">
      <t>テンカイ</t>
    </rPh>
    <rPh sb="153" eb="155">
      <t>コンゴ</t>
    </rPh>
    <rPh sb="156" eb="158">
      <t>コンキ</t>
    </rPh>
    <rPh sb="158" eb="159">
      <t>ツヨ</t>
    </rPh>
    <rPh sb="160" eb="162">
      <t>ケイゾク</t>
    </rPh>
    <phoneticPr fontId="16"/>
  </si>
  <si>
    <r>
      <rPr>
        <sz val="10"/>
        <color theme="1"/>
        <rFont val="ＭＳ ゴシック"/>
        <family val="3"/>
        <charset val="128"/>
      </rPr>
      <t>【①収益的収支比率　④企業債残高対事業規模比率】</t>
    </r>
    <r>
      <rPr>
        <sz val="11"/>
        <color theme="1"/>
        <rFont val="ＭＳ ゴシック"/>
        <family val="3"/>
        <charset val="128"/>
      </rPr>
      <t xml:space="preserve">
　下水道の整備には財源の一部に国庫補助金があり、国の財政事情と連動するように市の事業規模も変動する。主な自主財源である下水道使用料と受益者負担金だけでは全体事業費を賄えず、高く一般会計繰入金に依存している状況である。いずれは使用料改定について検討することになる。整備率は全体の７割弱であり、いまだ整備促進段階にある。引き続き企業債の新規借り入れは必要である。なお、現在までに借り入れた企業債の年間償還金額のピークは2018年度となる。
【⑤経費回収率　⑥汚水処理原価】
一般会計繰入金の依存度が高いことが経費回収率の低さにつながっている。汚水処理原価にも同様である。このことからも、やはり使用料改定（値上げ）の必要性がみえている。
【⑧水洗化率】
　水洗化率は平均値以下ではあるものの、最近は、年度中に設置（整備）した汚水桝個数を大きく上回る接続件数となっており、未接続世帯への啓発活動に効果がみられる。引き続きなお一層の啓発への注力が必要と考える。
　</t>
    </r>
    <rPh sb="2" eb="5">
      <t>シュウエキテキ</t>
    </rPh>
    <rPh sb="5" eb="7">
      <t>シュウシ</t>
    </rPh>
    <rPh sb="7" eb="9">
      <t>ヒリツ</t>
    </rPh>
    <rPh sb="249" eb="251">
      <t>カイシュウ</t>
    </rPh>
    <rPh sb="251" eb="252">
      <t>リツ</t>
    </rPh>
    <rPh sb="254" eb="256">
      <t>オスイ</t>
    </rPh>
    <rPh sb="256" eb="258">
      <t>ショリ</t>
    </rPh>
    <rPh sb="258" eb="260">
      <t>ゲンカ</t>
    </rPh>
    <rPh sb="346" eb="349">
      <t>スイセンカ</t>
    </rPh>
    <rPh sb="349" eb="350">
      <t>リツ</t>
    </rPh>
    <rPh sb="353" eb="356">
      <t>スイセンカ</t>
    </rPh>
    <rPh sb="356" eb="357">
      <t>リツ</t>
    </rPh>
    <rPh sb="358" eb="361">
      <t>ヘイキンチ</t>
    </rPh>
    <rPh sb="361" eb="363">
      <t>イカ</t>
    </rPh>
    <rPh sb="371" eb="373">
      <t>サイキン</t>
    </rPh>
    <rPh sb="375" eb="377">
      <t>ネンド</t>
    </rPh>
    <rPh sb="377" eb="378">
      <t>ナカ</t>
    </rPh>
    <rPh sb="379" eb="381">
      <t>セッチ</t>
    </rPh>
    <rPh sb="382" eb="384">
      <t>セイビ</t>
    </rPh>
    <rPh sb="387" eb="389">
      <t>オスイ</t>
    </rPh>
    <rPh sb="389" eb="390">
      <t>マス</t>
    </rPh>
    <rPh sb="390" eb="392">
      <t>コスウ</t>
    </rPh>
    <rPh sb="393" eb="394">
      <t>オオ</t>
    </rPh>
    <rPh sb="396" eb="398">
      <t>ウワマワ</t>
    </rPh>
    <rPh sb="399" eb="401">
      <t>セツゾク</t>
    </rPh>
    <rPh sb="401" eb="403">
      <t>ケンスウ</t>
    </rPh>
    <rPh sb="410" eb="413">
      <t>ミセツゾク</t>
    </rPh>
    <rPh sb="413" eb="415">
      <t>セタイ</t>
    </rPh>
    <rPh sb="417" eb="419">
      <t>ケイハツ</t>
    </rPh>
    <rPh sb="419" eb="421">
      <t>カツドウ</t>
    </rPh>
    <rPh sb="422" eb="424">
      <t>コウカ</t>
    </rPh>
    <rPh sb="430" eb="431">
      <t>ヒ</t>
    </rPh>
    <rPh sb="432" eb="433">
      <t>ツヅ</t>
    </rPh>
    <rPh sb="436" eb="438">
      <t>イッソウ</t>
    </rPh>
    <rPh sb="439" eb="441">
      <t>ケイハツ</t>
    </rPh>
    <rPh sb="443" eb="445">
      <t>チュウリョク</t>
    </rPh>
    <rPh sb="446" eb="448">
      <t>ヒツヨウ</t>
    </rPh>
    <rPh sb="449" eb="450">
      <t>カンガ</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</si>
</sst>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19F-4A95-9B71-2C6857F2DC79}"/>
            </c:ext>
          </c:extLst>
        </c:ser>
        <c:dLbls>
          <c:showLegendKey val="0"/>
          <c:showVal val="0"/>
          <c:showCatName val="0"/>
          <c:showSerName val="0"/>
          <c:showPercent val="0"/>
          <c:showBubbleSize val="0"/>
        </c:dLbls>
        <c:gapWidth val="150"/>
        <c:axId val="45070976"/>
        <c:axId val="4508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0.38</c:v>
                </c:pt>
                <c:pt idx="3">
                  <c:v>0.01</c:v>
                </c:pt>
                <c:pt idx="4">
                  <c:v>0.11</c:v>
                </c:pt>
              </c:numCache>
            </c:numRef>
          </c:val>
          <c:smooth val="0"/>
          <c:extLst xmlns:c16r2="http://schemas.microsoft.com/office/drawing/2015/06/chart">
            <c:ext xmlns:c16="http://schemas.microsoft.com/office/drawing/2014/chart" uri="{C3380CC4-5D6E-409C-BE32-E72D297353CC}">
              <c16:uniqueId val="{00000001-E19F-4A95-9B71-2C6857F2DC79}"/>
            </c:ext>
          </c:extLst>
        </c:ser>
        <c:dLbls>
          <c:showLegendKey val="0"/>
          <c:showVal val="0"/>
          <c:showCatName val="0"/>
          <c:showSerName val="0"/>
          <c:showPercent val="0"/>
          <c:showBubbleSize val="0"/>
        </c:dLbls>
        <c:marker val="1"/>
        <c:smooth val="0"/>
        <c:axId val="45070976"/>
        <c:axId val="45081344"/>
      </c:lineChart>
      <c:dateAx>
        <c:axId val="45070976"/>
        <c:scaling>
          <c:orientation val="minMax"/>
        </c:scaling>
        <c:delete val="1"/>
        <c:axPos val="b"/>
        <c:numFmt formatCode="ge" sourceLinked="1"/>
        <c:majorTickMark val="none"/>
        <c:minorTickMark val="none"/>
        <c:tickLblPos val="none"/>
        <c:crossAx val="45081344"/>
        <c:crosses val="autoZero"/>
        <c:auto val="1"/>
        <c:lblOffset val="100"/>
        <c:baseTimeUnit val="years"/>
      </c:dateAx>
      <c:valAx>
        <c:axId val="4508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7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B5E-4AA2-9C46-116ADE22F5C1}"/>
            </c:ext>
          </c:extLst>
        </c:ser>
        <c:dLbls>
          <c:showLegendKey val="0"/>
          <c:showVal val="0"/>
          <c:showCatName val="0"/>
          <c:showSerName val="0"/>
          <c:showPercent val="0"/>
          <c:showBubbleSize val="0"/>
        </c:dLbls>
        <c:gapWidth val="150"/>
        <c:axId val="84462208"/>
        <c:axId val="8446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62.23</c:v>
                </c:pt>
                <c:pt idx="2">
                  <c:v>60</c:v>
                </c:pt>
                <c:pt idx="3">
                  <c:v>61.03</c:v>
                </c:pt>
                <c:pt idx="4">
                  <c:v>59.55</c:v>
                </c:pt>
              </c:numCache>
            </c:numRef>
          </c:val>
          <c:smooth val="0"/>
          <c:extLst xmlns:c16r2="http://schemas.microsoft.com/office/drawing/2015/06/chart">
            <c:ext xmlns:c16="http://schemas.microsoft.com/office/drawing/2014/chart" uri="{C3380CC4-5D6E-409C-BE32-E72D297353CC}">
              <c16:uniqueId val="{00000001-FB5E-4AA2-9C46-116ADE22F5C1}"/>
            </c:ext>
          </c:extLst>
        </c:ser>
        <c:dLbls>
          <c:showLegendKey val="0"/>
          <c:showVal val="0"/>
          <c:showCatName val="0"/>
          <c:showSerName val="0"/>
          <c:showPercent val="0"/>
          <c:showBubbleSize val="0"/>
        </c:dLbls>
        <c:marker val="1"/>
        <c:smooth val="0"/>
        <c:axId val="84462208"/>
        <c:axId val="84464384"/>
      </c:lineChart>
      <c:dateAx>
        <c:axId val="84462208"/>
        <c:scaling>
          <c:orientation val="minMax"/>
        </c:scaling>
        <c:delete val="1"/>
        <c:axPos val="b"/>
        <c:numFmt formatCode="ge" sourceLinked="1"/>
        <c:majorTickMark val="none"/>
        <c:minorTickMark val="none"/>
        <c:tickLblPos val="none"/>
        <c:crossAx val="84464384"/>
        <c:crosses val="autoZero"/>
        <c:auto val="1"/>
        <c:lblOffset val="100"/>
        <c:baseTimeUnit val="years"/>
      </c:dateAx>
      <c:valAx>
        <c:axId val="8446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81.36</c:v>
                </c:pt>
                <c:pt idx="1">
                  <c:v>81.599999999999994</c:v>
                </c:pt>
                <c:pt idx="2">
                  <c:v>83.15</c:v>
                </c:pt>
                <c:pt idx="3">
                  <c:v>84.62</c:v>
                </c:pt>
                <c:pt idx="4">
                  <c:v>85.69</c:v>
                </c:pt>
              </c:numCache>
            </c:numRef>
          </c:val>
          <c:extLst xmlns:c16r2="http://schemas.microsoft.com/office/drawing/2015/06/chart">
            <c:ext xmlns:c16="http://schemas.microsoft.com/office/drawing/2014/chart" uri="{C3380CC4-5D6E-409C-BE32-E72D297353CC}">
              <c16:uniqueId val="{00000000-D229-46D0-92BF-C73772C6B10E}"/>
            </c:ext>
          </c:extLst>
        </c:ser>
        <c:dLbls>
          <c:showLegendKey val="0"/>
          <c:showVal val="0"/>
          <c:showCatName val="0"/>
          <c:showSerName val="0"/>
          <c:showPercent val="0"/>
          <c:showBubbleSize val="0"/>
        </c:dLbls>
        <c:gapWidth val="150"/>
        <c:axId val="84585472"/>
        <c:axId val="8459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86.56</c:v>
                </c:pt>
                <c:pt idx="2">
                  <c:v>86.78</c:v>
                </c:pt>
                <c:pt idx="3">
                  <c:v>86.83</c:v>
                </c:pt>
                <c:pt idx="4">
                  <c:v>87.14</c:v>
                </c:pt>
              </c:numCache>
            </c:numRef>
          </c:val>
          <c:smooth val="0"/>
          <c:extLst xmlns:c16r2="http://schemas.microsoft.com/office/drawing/2015/06/chart">
            <c:ext xmlns:c16="http://schemas.microsoft.com/office/drawing/2014/chart" uri="{C3380CC4-5D6E-409C-BE32-E72D297353CC}">
              <c16:uniqueId val="{00000001-D229-46D0-92BF-C73772C6B10E}"/>
            </c:ext>
          </c:extLst>
        </c:ser>
        <c:dLbls>
          <c:showLegendKey val="0"/>
          <c:showVal val="0"/>
          <c:showCatName val="0"/>
          <c:showSerName val="0"/>
          <c:showPercent val="0"/>
          <c:showBubbleSize val="0"/>
        </c:dLbls>
        <c:marker val="1"/>
        <c:smooth val="0"/>
        <c:axId val="84585472"/>
        <c:axId val="84591744"/>
      </c:lineChart>
      <c:dateAx>
        <c:axId val="84585472"/>
        <c:scaling>
          <c:orientation val="minMax"/>
        </c:scaling>
        <c:delete val="1"/>
        <c:axPos val="b"/>
        <c:numFmt formatCode="ge" sourceLinked="1"/>
        <c:majorTickMark val="none"/>
        <c:minorTickMark val="none"/>
        <c:tickLblPos val="none"/>
        <c:crossAx val="84591744"/>
        <c:crosses val="autoZero"/>
        <c:auto val="1"/>
        <c:lblOffset val="100"/>
        <c:baseTimeUnit val="years"/>
      </c:dateAx>
      <c:valAx>
        <c:axId val="8459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70.819999999999993</c:v>
                </c:pt>
                <c:pt idx="1">
                  <c:v>72.97</c:v>
                </c:pt>
                <c:pt idx="2">
                  <c:v>74.88</c:v>
                </c:pt>
                <c:pt idx="3">
                  <c:v>68.2</c:v>
                </c:pt>
                <c:pt idx="4">
                  <c:v>76.069999999999993</c:v>
                </c:pt>
              </c:numCache>
            </c:numRef>
          </c:val>
          <c:extLst xmlns:c16r2="http://schemas.microsoft.com/office/drawing/2015/06/chart">
            <c:ext xmlns:c16="http://schemas.microsoft.com/office/drawing/2014/chart" uri="{C3380CC4-5D6E-409C-BE32-E72D297353CC}">
              <c16:uniqueId val="{00000000-8CAF-400C-A082-B783C669168F}"/>
            </c:ext>
          </c:extLst>
        </c:ser>
        <c:dLbls>
          <c:showLegendKey val="0"/>
          <c:showVal val="0"/>
          <c:showCatName val="0"/>
          <c:showSerName val="0"/>
          <c:showPercent val="0"/>
          <c:showBubbleSize val="0"/>
        </c:dLbls>
        <c:gapWidth val="150"/>
        <c:axId val="82828288"/>
        <c:axId val="8419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AF-400C-A082-B783C669168F}"/>
            </c:ext>
          </c:extLst>
        </c:ser>
        <c:dLbls>
          <c:showLegendKey val="0"/>
          <c:showVal val="0"/>
          <c:showCatName val="0"/>
          <c:showSerName val="0"/>
          <c:showPercent val="0"/>
          <c:showBubbleSize val="0"/>
        </c:dLbls>
        <c:marker val="1"/>
        <c:smooth val="0"/>
        <c:axId val="82828288"/>
        <c:axId val="84198528"/>
      </c:lineChart>
      <c:dateAx>
        <c:axId val="82828288"/>
        <c:scaling>
          <c:orientation val="minMax"/>
        </c:scaling>
        <c:delete val="1"/>
        <c:axPos val="b"/>
        <c:numFmt formatCode="ge" sourceLinked="1"/>
        <c:majorTickMark val="none"/>
        <c:minorTickMark val="none"/>
        <c:tickLblPos val="none"/>
        <c:crossAx val="84198528"/>
        <c:crosses val="autoZero"/>
        <c:auto val="1"/>
        <c:lblOffset val="100"/>
        <c:baseTimeUnit val="years"/>
      </c:dateAx>
      <c:valAx>
        <c:axId val="8419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65-4713-90CE-4D149392031A}"/>
            </c:ext>
          </c:extLst>
        </c:ser>
        <c:dLbls>
          <c:showLegendKey val="0"/>
          <c:showVal val="0"/>
          <c:showCatName val="0"/>
          <c:showSerName val="0"/>
          <c:showPercent val="0"/>
          <c:showBubbleSize val="0"/>
        </c:dLbls>
        <c:gapWidth val="150"/>
        <c:axId val="45698432"/>
        <c:axId val="4572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65-4713-90CE-4D149392031A}"/>
            </c:ext>
          </c:extLst>
        </c:ser>
        <c:dLbls>
          <c:showLegendKey val="0"/>
          <c:showVal val="0"/>
          <c:showCatName val="0"/>
          <c:showSerName val="0"/>
          <c:showPercent val="0"/>
          <c:showBubbleSize val="0"/>
        </c:dLbls>
        <c:marker val="1"/>
        <c:smooth val="0"/>
        <c:axId val="45698432"/>
        <c:axId val="45725184"/>
      </c:lineChart>
      <c:dateAx>
        <c:axId val="45698432"/>
        <c:scaling>
          <c:orientation val="minMax"/>
        </c:scaling>
        <c:delete val="1"/>
        <c:axPos val="b"/>
        <c:numFmt formatCode="ge" sourceLinked="1"/>
        <c:majorTickMark val="none"/>
        <c:minorTickMark val="none"/>
        <c:tickLblPos val="none"/>
        <c:crossAx val="45725184"/>
        <c:crosses val="autoZero"/>
        <c:auto val="1"/>
        <c:lblOffset val="100"/>
        <c:baseTimeUnit val="years"/>
      </c:dateAx>
      <c:valAx>
        <c:axId val="4572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6E-46E6-84FF-CAA9AB8B15FB}"/>
            </c:ext>
          </c:extLst>
        </c:ser>
        <c:dLbls>
          <c:showLegendKey val="0"/>
          <c:showVal val="0"/>
          <c:showCatName val="0"/>
          <c:showSerName val="0"/>
          <c:showPercent val="0"/>
          <c:showBubbleSize val="0"/>
        </c:dLbls>
        <c:gapWidth val="150"/>
        <c:axId val="81420288"/>
        <c:axId val="8142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6E-46E6-84FF-CAA9AB8B15FB}"/>
            </c:ext>
          </c:extLst>
        </c:ser>
        <c:dLbls>
          <c:showLegendKey val="0"/>
          <c:showVal val="0"/>
          <c:showCatName val="0"/>
          <c:showSerName val="0"/>
          <c:showPercent val="0"/>
          <c:showBubbleSize val="0"/>
        </c:dLbls>
        <c:marker val="1"/>
        <c:smooth val="0"/>
        <c:axId val="81420288"/>
        <c:axId val="81422208"/>
      </c:lineChart>
      <c:dateAx>
        <c:axId val="81420288"/>
        <c:scaling>
          <c:orientation val="minMax"/>
        </c:scaling>
        <c:delete val="1"/>
        <c:axPos val="b"/>
        <c:numFmt formatCode="ge" sourceLinked="1"/>
        <c:majorTickMark val="none"/>
        <c:minorTickMark val="none"/>
        <c:tickLblPos val="none"/>
        <c:crossAx val="81422208"/>
        <c:crosses val="autoZero"/>
        <c:auto val="1"/>
        <c:lblOffset val="100"/>
        <c:baseTimeUnit val="years"/>
      </c:dateAx>
      <c:valAx>
        <c:axId val="8142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2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0D-4668-B5BF-9C6E78204DA4}"/>
            </c:ext>
          </c:extLst>
        </c:ser>
        <c:dLbls>
          <c:showLegendKey val="0"/>
          <c:showVal val="0"/>
          <c:showCatName val="0"/>
          <c:showSerName val="0"/>
          <c:showPercent val="0"/>
          <c:showBubbleSize val="0"/>
        </c:dLbls>
        <c:gapWidth val="150"/>
        <c:axId val="84216064"/>
        <c:axId val="8422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0D-4668-B5BF-9C6E78204DA4}"/>
            </c:ext>
          </c:extLst>
        </c:ser>
        <c:dLbls>
          <c:showLegendKey val="0"/>
          <c:showVal val="0"/>
          <c:showCatName val="0"/>
          <c:showSerName val="0"/>
          <c:showPercent val="0"/>
          <c:showBubbleSize val="0"/>
        </c:dLbls>
        <c:marker val="1"/>
        <c:smooth val="0"/>
        <c:axId val="84216064"/>
        <c:axId val="84222336"/>
      </c:lineChart>
      <c:dateAx>
        <c:axId val="84216064"/>
        <c:scaling>
          <c:orientation val="minMax"/>
        </c:scaling>
        <c:delete val="1"/>
        <c:axPos val="b"/>
        <c:numFmt formatCode="ge" sourceLinked="1"/>
        <c:majorTickMark val="none"/>
        <c:minorTickMark val="none"/>
        <c:tickLblPos val="none"/>
        <c:crossAx val="84222336"/>
        <c:crosses val="autoZero"/>
        <c:auto val="1"/>
        <c:lblOffset val="100"/>
        <c:baseTimeUnit val="years"/>
      </c:dateAx>
      <c:valAx>
        <c:axId val="8422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1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E1-48D4-AE0E-0655CC02F956}"/>
            </c:ext>
          </c:extLst>
        </c:ser>
        <c:dLbls>
          <c:showLegendKey val="0"/>
          <c:showVal val="0"/>
          <c:showCatName val="0"/>
          <c:showSerName val="0"/>
          <c:showPercent val="0"/>
          <c:showBubbleSize val="0"/>
        </c:dLbls>
        <c:gapWidth val="150"/>
        <c:axId val="84249600"/>
        <c:axId val="8425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E1-48D4-AE0E-0655CC02F956}"/>
            </c:ext>
          </c:extLst>
        </c:ser>
        <c:dLbls>
          <c:showLegendKey val="0"/>
          <c:showVal val="0"/>
          <c:showCatName val="0"/>
          <c:showSerName val="0"/>
          <c:showPercent val="0"/>
          <c:showBubbleSize val="0"/>
        </c:dLbls>
        <c:marker val="1"/>
        <c:smooth val="0"/>
        <c:axId val="84249600"/>
        <c:axId val="84255872"/>
      </c:lineChart>
      <c:dateAx>
        <c:axId val="84249600"/>
        <c:scaling>
          <c:orientation val="minMax"/>
        </c:scaling>
        <c:delete val="1"/>
        <c:axPos val="b"/>
        <c:numFmt formatCode="ge" sourceLinked="1"/>
        <c:majorTickMark val="none"/>
        <c:minorTickMark val="none"/>
        <c:tickLblPos val="none"/>
        <c:crossAx val="84255872"/>
        <c:crosses val="autoZero"/>
        <c:auto val="1"/>
        <c:lblOffset val="100"/>
        <c:baseTimeUnit val="years"/>
      </c:dateAx>
      <c:valAx>
        <c:axId val="8425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1550.81</c:v>
                </c:pt>
                <c:pt idx="1">
                  <c:v>1284.58</c:v>
                </c:pt>
                <c:pt idx="2">
                  <c:v>1040.97</c:v>
                </c:pt>
                <c:pt idx="3">
                  <c:v>1147.1099999999999</c:v>
                </c:pt>
                <c:pt idx="4">
                  <c:v>644.04</c:v>
                </c:pt>
              </c:numCache>
            </c:numRef>
          </c:val>
          <c:extLst xmlns:c16r2="http://schemas.microsoft.com/office/drawing/2015/06/chart">
            <c:ext xmlns:c16="http://schemas.microsoft.com/office/drawing/2014/chart" uri="{C3380CC4-5D6E-409C-BE32-E72D297353CC}">
              <c16:uniqueId val="{00000000-A266-49E5-B51C-EDA523FD23D5}"/>
            </c:ext>
          </c:extLst>
        </c:ser>
        <c:dLbls>
          <c:showLegendKey val="0"/>
          <c:showVal val="0"/>
          <c:showCatName val="0"/>
          <c:showSerName val="0"/>
          <c:showPercent val="0"/>
          <c:showBubbleSize val="0"/>
        </c:dLbls>
        <c:gapWidth val="150"/>
        <c:axId val="84290944"/>
        <c:axId val="8429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1010.51</c:v>
                </c:pt>
                <c:pt idx="2">
                  <c:v>1031.56</c:v>
                </c:pt>
                <c:pt idx="3">
                  <c:v>1053.93</c:v>
                </c:pt>
                <c:pt idx="4">
                  <c:v>1046.25</c:v>
                </c:pt>
              </c:numCache>
            </c:numRef>
          </c:val>
          <c:smooth val="0"/>
          <c:extLst xmlns:c16r2="http://schemas.microsoft.com/office/drawing/2015/06/chart">
            <c:ext xmlns:c16="http://schemas.microsoft.com/office/drawing/2014/chart" uri="{C3380CC4-5D6E-409C-BE32-E72D297353CC}">
              <c16:uniqueId val="{00000001-A266-49E5-B51C-EDA523FD23D5}"/>
            </c:ext>
          </c:extLst>
        </c:ser>
        <c:dLbls>
          <c:showLegendKey val="0"/>
          <c:showVal val="0"/>
          <c:showCatName val="0"/>
          <c:showSerName val="0"/>
          <c:showPercent val="0"/>
          <c:showBubbleSize val="0"/>
        </c:dLbls>
        <c:marker val="1"/>
        <c:smooth val="0"/>
        <c:axId val="84290944"/>
        <c:axId val="84297216"/>
      </c:lineChart>
      <c:dateAx>
        <c:axId val="84290944"/>
        <c:scaling>
          <c:orientation val="minMax"/>
        </c:scaling>
        <c:delete val="1"/>
        <c:axPos val="b"/>
        <c:numFmt formatCode="ge" sourceLinked="1"/>
        <c:majorTickMark val="none"/>
        <c:minorTickMark val="none"/>
        <c:tickLblPos val="none"/>
        <c:crossAx val="84297216"/>
        <c:crosses val="autoZero"/>
        <c:auto val="1"/>
        <c:lblOffset val="100"/>
        <c:baseTimeUnit val="years"/>
      </c:dateAx>
      <c:valAx>
        <c:axId val="842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9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52.03</c:v>
                </c:pt>
                <c:pt idx="1">
                  <c:v>54.48</c:v>
                </c:pt>
                <c:pt idx="2">
                  <c:v>60.52</c:v>
                </c:pt>
                <c:pt idx="3">
                  <c:v>53.47</c:v>
                </c:pt>
                <c:pt idx="4">
                  <c:v>65.3</c:v>
                </c:pt>
              </c:numCache>
            </c:numRef>
          </c:val>
          <c:extLst xmlns:c16r2="http://schemas.microsoft.com/office/drawing/2015/06/chart">
            <c:ext xmlns:c16="http://schemas.microsoft.com/office/drawing/2014/chart" uri="{C3380CC4-5D6E-409C-BE32-E72D297353CC}">
              <c16:uniqueId val="{00000000-DEAA-451E-8D8A-D95EDA13BAD5}"/>
            </c:ext>
          </c:extLst>
        </c:ser>
        <c:dLbls>
          <c:showLegendKey val="0"/>
          <c:showVal val="0"/>
          <c:showCatName val="0"/>
          <c:showSerName val="0"/>
          <c:showPercent val="0"/>
          <c:showBubbleSize val="0"/>
        </c:dLbls>
        <c:gapWidth val="150"/>
        <c:axId val="84307328"/>
        <c:axId val="8433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83</c:v>
                </c:pt>
                <c:pt idx="2">
                  <c:v>84.32</c:v>
                </c:pt>
                <c:pt idx="3">
                  <c:v>85.23</c:v>
                </c:pt>
                <c:pt idx="4">
                  <c:v>88.37</c:v>
                </c:pt>
              </c:numCache>
            </c:numRef>
          </c:val>
          <c:smooth val="0"/>
          <c:extLst xmlns:c16r2="http://schemas.microsoft.com/office/drawing/2015/06/chart">
            <c:ext xmlns:c16="http://schemas.microsoft.com/office/drawing/2014/chart" uri="{C3380CC4-5D6E-409C-BE32-E72D297353CC}">
              <c16:uniqueId val="{00000001-DEAA-451E-8D8A-D95EDA13BAD5}"/>
            </c:ext>
          </c:extLst>
        </c:ser>
        <c:dLbls>
          <c:showLegendKey val="0"/>
          <c:showVal val="0"/>
          <c:showCatName val="0"/>
          <c:showSerName val="0"/>
          <c:showPercent val="0"/>
          <c:showBubbleSize val="0"/>
        </c:dLbls>
        <c:marker val="1"/>
        <c:smooth val="0"/>
        <c:axId val="84307328"/>
        <c:axId val="84334080"/>
      </c:lineChart>
      <c:dateAx>
        <c:axId val="84307328"/>
        <c:scaling>
          <c:orientation val="minMax"/>
        </c:scaling>
        <c:delete val="1"/>
        <c:axPos val="b"/>
        <c:numFmt formatCode="ge" sourceLinked="1"/>
        <c:majorTickMark val="none"/>
        <c:minorTickMark val="none"/>
        <c:tickLblPos val="none"/>
        <c:crossAx val="84334080"/>
        <c:crosses val="autoZero"/>
        <c:auto val="1"/>
        <c:lblOffset val="100"/>
        <c:baseTimeUnit val="years"/>
      </c:dateAx>
      <c:valAx>
        <c:axId val="8433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183.76</c:v>
                </c:pt>
                <c:pt idx="1">
                  <c:v>183.64</c:v>
                </c:pt>
                <c:pt idx="2">
                  <c:v>166.53</c:v>
                </c:pt>
                <c:pt idx="3">
                  <c:v>184.37</c:v>
                </c:pt>
                <c:pt idx="4">
                  <c:v>150</c:v>
                </c:pt>
              </c:numCache>
            </c:numRef>
          </c:val>
          <c:extLst xmlns:c16r2="http://schemas.microsoft.com/office/drawing/2015/06/chart">
            <c:ext xmlns:c16="http://schemas.microsoft.com/office/drawing/2014/chart" uri="{C3380CC4-5D6E-409C-BE32-E72D297353CC}">
              <c16:uniqueId val="{00000000-3A12-4530-B79F-CB1BF37EEF11}"/>
            </c:ext>
          </c:extLst>
        </c:ser>
        <c:dLbls>
          <c:showLegendKey val="0"/>
          <c:showVal val="0"/>
          <c:showCatName val="0"/>
          <c:showSerName val="0"/>
          <c:showPercent val="0"/>
          <c:showBubbleSize val="0"/>
        </c:dLbls>
        <c:gapWidth val="150"/>
        <c:axId val="84412672"/>
        <c:axId val="8443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193.74</c:v>
                </c:pt>
                <c:pt idx="2">
                  <c:v>188.12</c:v>
                </c:pt>
                <c:pt idx="3">
                  <c:v>185.7</c:v>
                </c:pt>
                <c:pt idx="4">
                  <c:v>178.11</c:v>
                </c:pt>
              </c:numCache>
            </c:numRef>
          </c:val>
          <c:smooth val="0"/>
          <c:extLst xmlns:c16r2="http://schemas.microsoft.com/office/drawing/2015/06/chart">
            <c:ext xmlns:c16="http://schemas.microsoft.com/office/drawing/2014/chart" uri="{C3380CC4-5D6E-409C-BE32-E72D297353CC}">
              <c16:uniqueId val="{00000001-3A12-4530-B79F-CB1BF37EEF11}"/>
            </c:ext>
          </c:extLst>
        </c:ser>
        <c:dLbls>
          <c:showLegendKey val="0"/>
          <c:showVal val="0"/>
          <c:showCatName val="0"/>
          <c:showSerName val="0"/>
          <c:showPercent val="0"/>
          <c:showBubbleSize val="0"/>
        </c:dLbls>
        <c:marker val="1"/>
        <c:smooth val="0"/>
        <c:axId val="84412672"/>
        <c:axId val="84435328"/>
      </c:lineChart>
      <c:dateAx>
        <c:axId val="84412672"/>
        <c:scaling>
          <c:orientation val="minMax"/>
        </c:scaling>
        <c:delete val="1"/>
        <c:axPos val="b"/>
        <c:numFmt formatCode="ge" sourceLinked="1"/>
        <c:majorTickMark val="none"/>
        <c:minorTickMark val="none"/>
        <c:tickLblPos val="none"/>
        <c:crossAx val="84435328"/>
        <c:crosses val="autoZero"/>
        <c:auto val="1"/>
        <c:lblOffset val="100"/>
        <c:baseTimeUnit val="years"/>
      </c:dateAx>
      <c:valAx>
        <c:axId val="844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山梨県　甲斐市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Bd2</v>
      </c>
      <c r="X8" s="71"/>
      <c r="Y8" s="71"/>
      <c r="Z8" s="71"/>
      <c r="AA8" s="71"/>
      <c r="AB8" s="71"/>
      <c r="AC8" s="71"/>
      <c r="AD8" s="72" t="str">
        <f>データ!$M$6</f>
        <v>非設置</v>
      </c>
      <c r="AE8" s="72"/>
      <c r="AF8" s="72"/>
      <c r="AG8" s="72"/>
      <c r="AH8" s="72"/>
      <c r="AI8" s="72"/>
      <c r="AJ8" s="72"/>
      <c r="AK8" s="3"/>
      <c r="AL8" s="66">
        <f>データ!S6</f>
        <v>75545</v>
      </c>
      <c r="AM8" s="66"/>
      <c r="AN8" s="66"/>
      <c r="AO8" s="66"/>
      <c r="AP8" s="66"/>
      <c r="AQ8" s="66"/>
      <c r="AR8" s="66"/>
      <c r="AS8" s="66"/>
      <c r="AT8" s="65">
        <f>データ!T6</f>
        <v>71.95</v>
      </c>
      <c r="AU8" s="65"/>
      <c r="AV8" s="65"/>
      <c r="AW8" s="65"/>
      <c r="AX8" s="65"/>
      <c r="AY8" s="65"/>
      <c r="AZ8" s="65"/>
      <c r="BA8" s="65"/>
      <c r="BB8" s="65">
        <f>データ!U6</f>
        <v>1049.97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74.08</v>
      </c>
      <c r="Q10" s="65"/>
      <c r="R10" s="65"/>
      <c r="S10" s="65"/>
      <c r="T10" s="65"/>
      <c r="U10" s="65"/>
      <c r="V10" s="65"/>
      <c r="W10" s="65">
        <f>データ!Q6</f>
        <v>95.24</v>
      </c>
      <c r="X10" s="65"/>
      <c r="Y10" s="65"/>
      <c r="Z10" s="65"/>
      <c r="AA10" s="65"/>
      <c r="AB10" s="65"/>
      <c r="AC10" s="65"/>
      <c r="AD10" s="66">
        <f>データ!R6</f>
        <v>1674</v>
      </c>
      <c r="AE10" s="66"/>
      <c r="AF10" s="66"/>
      <c r="AG10" s="66"/>
      <c r="AH10" s="66"/>
      <c r="AI10" s="66"/>
      <c r="AJ10" s="66"/>
      <c r="AK10" s="2"/>
      <c r="AL10" s="66">
        <f>データ!V6</f>
        <v>55813</v>
      </c>
      <c r="AM10" s="66"/>
      <c r="AN10" s="66"/>
      <c r="AO10" s="66"/>
      <c r="AP10" s="66"/>
      <c r="AQ10" s="66"/>
      <c r="AR10" s="66"/>
      <c r="AS10" s="66"/>
      <c r="AT10" s="65">
        <f>データ!W6</f>
        <v>12.35</v>
      </c>
      <c r="AU10" s="65"/>
      <c r="AV10" s="65"/>
      <c r="AW10" s="65"/>
      <c r="AX10" s="65"/>
      <c r="AY10" s="65"/>
      <c r="AZ10" s="65"/>
      <c r="BA10" s="65"/>
      <c r="BB10" s="65">
        <f>データ!X6</f>
        <v>4519.2700000000004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5TT9MMrhQW9W8TzFjEx9GCg2uyBLSiE//xt2pil0jKoIHhCN+CJtlEyTiUyPTqjPSC5zEJk1PCDGyDuV7CzZYQ==" saltValue="IhtrBUzgvjjQy6iNT1zwp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192104</v>
      </c>
      <c r="D6" s="32">
        <f t="shared" si="3"/>
        <v>47</v>
      </c>
      <c r="E6" s="32">
        <f t="shared" si="3"/>
        <v>17</v>
      </c>
      <c r="F6" s="32">
        <f t="shared" si="3"/>
        <v>1</v>
      </c>
      <c r="G6" s="32">
        <f t="shared" si="3"/>
        <v>0</v>
      </c>
      <c r="H6" s="32" t="str">
        <f t="shared" si="3"/>
        <v>山梨県　甲斐市</v>
      </c>
      <c r="I6" s="32" t="str">
        <f t="shared" si="3"/>
        <v>法非適用</v>
      </c>
      <c r="J6" s="32" t="str">
        <f t="shared" si="3"/>
        <v>下水道事業</v>
      </c>
      <c r="K6" s="32" t="str">
        <f t="shared" si="3"/>
        <v>公共下水道</v>
      </c>
      <c r="L6" s="32" t="str">
        <f t="shared" si="3"/>
        <v>Bd2</v>
      </c>
      <c r="M6" s="32" t="str">
        <f t="shared" si="3"/>
        <v>非設置</v>
      </c>
      <c r="N6" s="33" t="str">
        <f t="shared" si="3"/>
        <v>-</v>
      </c>
      <c r="O6" s="33" t="str">
        <f t="shared" si="3"/>
        <v>該当数値なし</v>
      </c>
      <c r="P6" s="33">
        <f t="shared" si="3"/>
        <v>74.08</v>
      </c>
      <c r="Q6" s="33">
        <f t="shared" si="3"/>
        <v>95.24</v>
      </c>
      <c r="R6" s="33">
        <f t="shared" si="3"/>
        <v>1674</v>
      </c>
      <c r="S6" s="33">
        <f t="shared" si="3"/>
        <v>75545</v>
      </c>
      <c r="T6" s="33">
        <f t="shared" si="3"/>
        <v>71.95</v>
      </c>
      <c r="U6" s="33">
        <f t="shared" si="3"/>
        <v>1049.97</v>
      </c>
      <c r="V6" s="33">
        <f t="shared" si="3"/>
        <v>55813</v>
      </c>
      <c r="W6" s="33">
        <f t="shared" si="3"/>
        <v>12.35</v>
      </c>
      <c r="X6" s="33">
        <f t="shared" si="3"/>
        <v>4519.2700000000004</v>
      </c>
      <c r="Y6" s="34">
        <f>IF(Y7="",NA(),Y7)</f>
        <v>70.819999999999993</v>
      </c>
      <c r="Z6" s="34">
        <f t="shared" ref="Z6:AH6" si="4">IF(Z7="",NA(),Z7)</f>
        <v>72.97</v>
      </c>
      <c r="AA6" s="34">
        <f t="shared" si="4"/>
        <v>74.88</v>
      </c>
      <c r="AB6" s="34">
        <f t="shared" si="4"/>
        <v>68.2</v>
      </c>
      <c r="AC6" s="34">
        <f t="shared" si="4"/>
        <v>76.069999999999993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1550.81</v>
      </c>
      <c r="BG6" s="34">
        <f t="shared" ref="BG6:BO6" si="7">IF(BG7="",NA(),BG7)</f>
        <v>1284.58</v>
      </c>
      <c r="BH6" s="34">
        <f t="shared" si="7"/>
        <v>1040.97</v>
      </c>
      <c r="BI6" s="34">
        <f t="shared" si="7"/>
        <v>1147.1099999999999</v>
      </c>
      <c r="BJ6" s="34">
        <f t="shared" si="7"/>
        <v>644.04</v>
      </c>
      <c r="BK6" s="34">
        <f t="shared" si="7"/>
        <v>1115.1099999999999</v>
      </c>
      <c r="BL6" s="34">
        <f t="shared" si="7"/>
        <v>1010.51</v>
      </c>
      <c r="BM6" s="34">
        <f t="shared" si="7"/>
        <v>1031.56</v>
      </c>
      <c r="BN6" s="34">
        <f t="shared" si="7"/>
        <v>1053.93</v>
      </c>
      <c r="BO6" s="34">
        <f t="shared" si="7"/>
        <v>1046.25</v>
      </c>
      <c r="BP6" s="33" t="str">
        <f>IF(BP7="","",IF(BP7="-","【-】","【"&amp;SUBSTITUTE(TEXT(BP7,"#,##0.00"),"-","△")&amp;"】"))</f>
        <v>【707.33】</v>
      </c>
      <c r="BQ6" s="34">
        <f>IF(BQ7="",NA(),BQ7)</f>
        <v>52.03</v>
      </c>
      <c r="BR6" s="34">
        <f t="shared" ref="BR6:BZ6" si="8">IF(BR7="",NA(),BR7)</f>
        <v>54.48</v>
      </c>
      <c r="BS6" s="34">
        <f t="shared" si="8"/>
        <v>60.52</v>
      </c>
      <c r="BT6" s="34">
        <f t="shared" si="8"/>
        <v>53.47</v>
      </c>
      <c r="BU6" s="34">
        <f t="shared" si="8"/>
        <v>65.3</v>
      </c>
      <c r="BV6" s="34">
        <f t="shared" si="8"/>
        <v>79.540000000000006</v>
      </c>
      <c r="BW6" s="34">
        <f t="shared" si="8"/>
        <v>83</v>
      </c>
      <c r="BX6" s="34">
        <f t="shared" si="8"/>
        <v>84.32</v>
      </c>
      <c r="BY6" s="34">
        <f t="shared" si="8"/>
        <v>85.23</v>
      </c>
      <c r="BZ6" s="34">
        <f t="shared" si="8"/>
        <v>88.37</v>
      </c>
      <c r="CA6" s="33" t="str">
        <f>IF(CA7="","",IF(CA7="-","【-】","【"&amp;SUBSTITUTE(TEXT(CA7,"#,##0.00"),"-","△")&amp;"】"))</f>
        <v>【101.26】</v>
      </c>
      <c r="CB6" s="34">
        <f>IF(CB7="",NA(),CB7)</f>
        <v>183.76</v>
      </c>
      <c r="CC6" s="34">
        <f t="shared" ref="CC6:CK6" si="9">IF(CC7="",NA(),CC7)</f>
        <v>183.64</v>
      </c>
      <c r="CD6" s="34">
        <f t="shared" si="9"/>
        <v>166.53</v>
      </c>
      <c r="CE6" s="34">
        <f t="shared" si="9"/>
        <v>184.37</v>
      </c>
      <c r="CF6" s="34">
        <f t="shared" si="9"/>
        <v>150</v>
      </c>
      <c r="CG6" s="34">
        <f t="shared" si="9"/>
        <v>199.36</v>
      </c>
      <c r="CH6" s="34">
        <f t="shared" si="9"/>
        <v>193.74</v>
      </c>
      <c r="CI6" s="34">
        <f t="shared" si="9"/>
        <v>188.12</v>
      </c>
      <c r="CJ6" s="34">
        <f t="shared" si="9"/>
        <v>185.7</v>
      </c>
      <c r="CK6" s="34">
        <f t="shared" si="9"/>
        <v>178.11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62.09</v>
      </c>
      <c r="CS6" s="34">
        <f t="shared" si="10"/>
        <v>62.23</v>
      </c>
      <c r="CT6" s="34">
        <f t="shared" si="10"/>
        <v>60</v>
      </c>
      <c r="CU6" s="34">
        <f t="shared" si="10"/>
        <v>61.03</v>
      </c>
      <c r="CV6" s="34">
        <f t="shared" si="10"/>
        <v>59.55</v>
      </c>
      <c r="CW6" s="33" t="str">
        <f>IF(CW7="","",IF(CW7="-","【-】","【"&amp;SUBSTITUTE(TEXT(CW7,"#,##0.00"),"-","△")&amp;"】"))</f>
        <v>【60.13】</v>
      </c>
      <c r="CX6" s="34">
        <f>IF(CX7="",NA(),CX7)</f>
        <v>81.36</v>
      </c>
      <c r="CY6" s="34">
        <f t="shared" ref="CY6:DG6" si="11">IF(CY7="",NA(),CY7)</f>
        <v>81.599999999999994</v>
      </c>
      <c r="CZ6" s="34">
        <f t="shared" si="11"/>
        <v>83.15</v>
      </c>
      <c r="DA6" s="34">
        <f t="shared" si="11"/>
        <v>84.62</v>
      </c>
      <c r="DB6" s="34">
        <f t="shared" si="11"/>
        <v>85.69</v>
      </c>
      <c r="DC6" s="34">
        <f t="shared" si="11"/>
        <v>86.88</v>
      </c>
      <c r="DD6" s="34">
        <f t="shared" si="11"/>
        <v>86.56</v>
      </c>
      <c r="DE6" s="34">
        <f t="shared" si="11"/>
        <v>86.78</v>
      </c>
      <c r="DF6" s="34">
        <f t="shared" si="11"/>
        <v>86.83</v>
      </c>
      <c r="DG6" s="34">
        <f t="shared" si="11"/>
        <v>87.14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0.06</v>
      </c>
      <c r="EK6" s="34">
        <f t="shared" si="14"/>
        <v>0.04</v>
      </c>
      <c r="EL6" s="34">
        <f t="shared" si="14"/>
        <v>0.38</v>
      </c>
      <c r="EM6" s="34">
        <f t="shared" si="14"/>
        <v>0.01</v>
      </c>
      <c r="EN6" s="34">
        <f t="shared" si="14"/>
        <v>0.11</v>
      </c>
      <c r="EO6" s="33" t="str">
        <f>IF(EO7="","",IF(EO7="-","【-】","【"&amp;SUBSTITUTE(TEXT(EO7,"#,##0.00"),"-","△")&amp;"】"))</f>
        <v>【0.23】</v>
      </c>
    </row>
    <row r="7" spans="1:145" s="35" customFormat="1">
      <c r="A7" s="27"/>
      <c r="B7" s="36">
        <v>2017</v>
      </c>
      <c r="C7" s="36">
        <v>192104</v>
      </c>
      <c r="D7" s="36">
        <v>47</v>
      </c>
      <c r="E7" s="36">
        <v>17</v>
      </c>
      <c r="F7" s="36">
        <v>1</v>
      </c>
      <c r="G7" s="36">
        <v>0</v>
      </c>
      <c r="H7" s="36" t="s">
        <v>110</v>
      </c>
      <c r="I7" s="36" t="s">
        <v>111</v>
      </c>
      <c r="J7" s="36" t="s">
        <v>112</v>
      </c>
      <c r="K7" s="36" t="s">
        <v>113</v>
      </c>
      <c r="L7" s="36" t="s">
        <v>114</v>
      </c>
      <c r="M7" s="36" t="s">
        <v>115</v>
      </c>
      <c r="N7" s="37" t="s">
        <v>116</v>
      </c>
      <c r="O7" s="37" t="s">
        <v>117</v>
      </c>
      <c r="P7" s="37">
        <v>74.08</v>
      </c>
      <c r="Q7" s="37">
        <v>95.24</v>
      </c>
      <c r="R7" s="37">
        <v>1674</v>
      </c>
      <c r="S7" s="37">
        <v>75545</v>
      </c>
      <c r="T7" s="37">
        <v>71.95</v>
      </c>
      <c r="U7" s="37">
        <v>1049.97</v>
      </c>
      <c r="V7" s="37">
        <v>55813</v>
      </c>
      <c r="W7" s="37">
        <v>12.35</v>
      </c>
      <c r="X7" s="37">
        <v>4519.2700000000004</v>
      </c>
      <c r="Y7" s="37">
        <v>70.819999999999993</v>
      </c>
      <c r="Z7" s="37">
        <v>72.97</v>
      </c>
      <c r="AA7" s="37">
        <v>74.88</v>
      </c>
      <c r="AB7" s="37">
        <v>68.2</v>
      </c>
      <c r="AC7" s="37">
        <v>76.069999999999993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1550.81</v>
      </c>
      <c r="BG7" s="37">
        <v>1284.58</v>
      </c>
      <c r="BH7" s="37">
        <v>1040.97</v>
      </c>
      <c r="BI7" s="37">
        <v>1147.1099999999999</v>
      </c>
      <c r="BJ7" s="37">
        <v>644.04</v>
      </c>
      <c r="BK7" s="37">
        <v>1115.1099999999999</v>
      </c>
      <c r="BL7" s="37">
        <v>1010.51</v>
      </c>
      <c r="BM7" s="37">
        <v>1031.56</v>
      </c>
      <c r="BN7" s="37">
        <v>1053.93</v>
      </c>
      <c r="BO7" s="37">
        <v>1046.25</v>
      </c>
      <c r="BP7" s="37">
        <v>707.33</v>
      </c>
      <c r="BQ7" s="37">
        <v>52.03</v>
      </c>
      <c r="BR7" s="37">
        <v>54.48</v>
      </c>
      <c r="BS7" s="37">
        <v>60.52</v>
      </c>
      <c r="BT7" s="37">
        <v>53.47</v>
      </c>
      <c r="BU7" s="37">
        <v>65.3</v>
      </c>
      <c r="BV7" s="37">
        <v>79.540000000000006</v>
      </c>
      <c r="BW7" s="37">
        <v>83</v>
      </c>
      <c r="BX7" s="37">
        <v>84.32</v>
      </c>
      <c r="BY7" s="37">
        <v>85.23</v>
      </c>
      <c r="BZ7" s="37">
        <v>88.37</v>
      </c>
      <c r="CA7" s="37">
        <v>101.26</v>
      </c>
      <c r="CB7" s="37">
        <v>183.76</v>
      </c>
      <c r="CC7" s="37">
        <v>183.64</v>
      </c>
      <c r="CD7" s="37">
        <v>166.53</v>
      </c>
      <c r="CE7" s="37">
        <v>184.37</v>
      </c>
      <c r="CF7" s="37">
        <v>150</v>
      </c>
      <c r="CG7" s="37">
        <v>199.36</v>
      </c>
      <c r="CH7" s="37">
        <v>193.74</v>
      </c>
      <c r="CI7" s="37">
        <v>188.12</v>
      </c>
      <c r="CJ7" s="37">
        <v>185.7</v>
      </c>
      <c r="CK7" s="37">
        <v>178.11</v>
      </c>
      <c r="CL7" s="37">
        <v>136.38999999999999</v>
      </c>
      <c r="CM7" s="37" t="s">
        <v>116</v>
      </c>
      <c r="CN7" s="37" t="s">
        <v>116</v>
      </c>
      <c r="CO7" s="37" t="s">
        <v>116</v>
      </c>
      <c r="CP7" s="37" t="s">
        <v>116</v>
      </c>
      <c r="CQ7" s="37" t="s">
        <v>116</v>
      </c>
      <c r="CR7" s="37">
        <v>62.09</v>
      </c>
      <c r="CS7" s="37">
        <v>62.23</v>
      </c>
      <c r="CT7" s="37">
        <v>60</v>
      </c>
      <c r="CU7" s="37">
        <v>61.03</v>
      </c>
      <c r="CV7" s="37">
        <v>59.55</v>
      </c>
      <c r="CW7" s="37">
        <v>60.13</v>
      </c>
      <c r="CX7" s="37">
        <v>81.36</v>
      </c>
      <c r="CY7" s="37">
        <v>81.599999999999994</v>
      </c>
      <c r="CZ7" s="37">
        <v>83.15</v>
      </c>
      <c r="DA7" s="37">
        <v>84.62</v>
      </c>
      <c r="DB7" s="37">
        <v>85.69</v>
      </c>
      <c r="DC7" s="37">
        <v>86.88</v>
      </c>
      <c r="DD7" s="37">
        <v>86.56</v>
      </c>
      <c r="DE7" s="37">
        <v>86.78</v>
      </c>
      <c r="DF7" s="37">
        <v>86.83</v>
      </c>
      <c r="DG7" s="37">
        <v>87.14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0.06</v>
      </c>
      <c r="EK7" s="37">
        <v>0.04</v>
      </c>
      <c r="EL7" s="37">
        <v>0.38</v>
      </c>
      <c r="EM7" s="37">
        <v>0.01</v>
      </c>
      <c r="EN7" s="37">
        <v>0.11</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2019-01-23T01:48:37Z</cp:lastPrinted>
  <dcterms:created xsi:type="dcterms:W3CDTF">2018-12-03T09:03:38Z</dcterms:created>
  <dcterms:modified xsi:type="dcterms:W3CDTF">2019-02-05T07:54:28Z</dcterms:modified>
  <cp:category/>
</cp:coreProperties>
</file>