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yPNLt6l77JX92A/KN9NeVmoSEk1Zr5O0hL1iKScb1+JypPv2UJ5o30hSUX6Zv2hnrKPc+7Jvijia5ZvfyIxGA==" workbookSaltValue="DcVxo0H2NYDDPkKVJPWr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<sst xmlns="http://schemas.openxmlformats.org/spreadsheetml/2006/main" count="251" uniqueCount="126">
  <si>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</si>
  <si>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</si>
  <si>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</si>
  <si>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</si>
  <si>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</si>
  <si>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</si>
  <si>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</si>
  <si>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</si>
  <si>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</si>
  <si>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</si>
  <si>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</si>
  <si>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</si>
  <si>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</si>
  <si>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</si>
  <si>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</si>
  <si>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</si>
  <si>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</si>
  <si>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</si>
  <si>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</si>
  <si>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</si>
  <si>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</si>
  <si>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</si>
  <si>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</si>
  <si>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</si>
  <si>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</si>
  <si>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</si>
  <si>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</si>
  <si>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</si>
  <si>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</si>
  <si>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</si>
  <si>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</si>
  <si>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</si>
  <si>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</si>
  <si>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</si>
  <si>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</si>
  <si>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</si>
  <si>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</si>
  <si>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</si>
  <si>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</si>
  <si>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</si>
  <si>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</si>
  <si>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</si>
  <si>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</si>
  <si>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</si>
  <si>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</si>
  <si>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</si>
  <si>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</si>
  <si>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</si>
  <si>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</si>
  <si>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</si>
  <si>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</si>
  <si>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</si>
  <si>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</si>
  <si>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</si>
  <si>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</si>
  <si>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</si>
  <si>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</si>
  <si>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</si>
  <si>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</si>
  <si>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</si>
  <si>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</si>
  <si>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</si>
  <si>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</si>
  <si>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</si>
  <si>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</si>
  <si>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</si>
  <si>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</si>
  <si>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</si>
  <si>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</si>
  <si>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</si>
  <si>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</si>
  <si>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</si>
  <si>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</si>
  <si>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</si>
  <si>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</si>
  <si>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</si>
  <si>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</si>
  <si>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</si>
  <si>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</si>
  <si>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</si>
  <si>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</si>
  <si>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</si>
  <si>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</si>
  <si>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</si>
  <si>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</si>
  <si>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</si>
  <si>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</si>
  <si>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</si>
  <si>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</si>
  <si>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</si>
  <si>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</si>
  <si>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</si>
  <si>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</si>
  <si>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</si>
  <si>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</si>
  <si>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</si>
  <si>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</si>
  <si>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</si>
  <si>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</si>
  <si>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</si>
  <si>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</si>
  <si>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</si>
  <si>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</si>
  <si>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</si>
  <si>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</si>
  <si>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</si>
  <si>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</si>
  <si>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</si>
  <si>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</si>
  <si>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</si>
  <si>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</si>
  <si>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</si>
  <si>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</si>
  <si>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</si>
  <si>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</si>
  <si>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</si>
  <si>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</si>
  <si>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</si>
  <si>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</si>
  <si>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</si>
  <si>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</si>
  <si>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</si>
  <si>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</si>
  <si>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
　平成29年度に資産台帳整備が完了するため、資産台帳を活用し計画的な施設更新が必要である。
　</t>
    <phoneticPr fontId="4"/>
  </si>
  <si>
    <r>
      <t>　</t>
    </r>
    <r>
      <rPr>
        <sz val="11"/>
        <rFont val="ＭＳ ゴシック"/>
        <family val="3"/>
        <charset val="128"/>
      </rPr>
      <t>平成29年度は、汚水処理費や修繕費が増加したため、2年連続で経費回収率及び汚水処理原価が悪化している傾向にある。
　収入面においては使用料収入以外の収入に依存しており、経営状況は良好ではない。本市の特定地域生活排水処理事業は過疎がより進む地区であり、今後も料金収入が減る見込みであることから、費用削減を図るとともに、施設利用率を考慮した上で計画的な施設更新を行っていく必要がある。
　本年度において「北杜市上下水道経営基本計画」を策定し、平成31年度以降はその計画に基づき、財政の健全化を図るとともに、持続可能な事業運営に努める。</t>
    </r>
    <rPh sb="27" eb="28">
      <t>ネン</t>
    </rPh>
    <rPh sb="28" eb="30">
      <t>レンゾク</t>
    </rPh>
    <rPh sb="51" eb="53">
      <t>ケイコウ</t>
    </rPh>
    <rPh sb="85" eb="87">
      <t>ケイエイ</t>
    </rPh>
    <rPh sb="87" eb="89">
      <t>ジョウキョウ</t>
    </rPh>
    <rPh sb="90" eb="92">
      <t>リョウコウ</t>
    </rPh>
    <phoneticPr fontId="4"/>
  </si>
  <si>
    <r>
      <t>①収益的収支比率について、ほぼ昨年と同様であるが、今後償還金の増額に伴い悪化する見込みである。
④企業債残高対事業規模比率は、汚水維持管理費を使用料収入で賄えておらず、汚水資本費に対し充当可能な使用料収入がないことから、一般会計で負担することとなった。</t>
    </r>
    <r>
      <rPr>
        <sz val="11"/>
        <rFont val="ＭＳ ゴシック"/>
        <family val="3"/>
        <charset val="128"/>
      </rPr>
      <t xml:space="preserve">
</t>
    </r>
    <r>
      <rPr>
        <sz val="11"/>
        <color theme="1"/>
        <rFont val="ＭＳ ゴシック"/>
        <family val="3"/>
        <charset val="128"/>
      </rPr>
      <t xml:space="preserve">
⑤経費回収率は、</t>
    </r>
    <r>
      <rPr>
        <sz val="11"/>
        <rFont val="ＭＳ ゴシック"/>
        <family val="3"/>
        <charset val="128"/>
      </rPr>
      <t xml:space="preserve">汚水処理費や修繕費が増加したため、2年連続で悪化している。また平均を下回っており、使用料以外の収入に依存していることがわかる。
</t>
    </r>
    <r>
      <rPr>
        <sz val="11"/>
        <color theme="1"/>
        <rFont val="ＭＳ ゴシック"/>
        <family val="3"/>
        <charset val="128"/>
      </rPr>
      <t xml:space="preserve">
⑥汚水処理原価は平均を下回っているが、⑤経費回収率同様汚水処理費が増加したため悪化している。
⑦施設利用率は40％程で横這いで、平均を大きく下回っており、施設能力が需要を上回っていることがわかる。
⑧水洗化率は横這いだが、平均を上回る94％程度を保っており、一定の事業効果が認められる。
</t>
    </r>
    <rPh sb="15" eb="17">
      <t>サクネン</t>
    </rPh>
    <rPh sb="18" eb="20">
      <t>ドウヨウ</t>
    </rPh>
    <rPh sb="25" eb="27">
      <t>コンゴ</t>
    </rPh>
    <rPh sb="27" eb="30">
      <t>ショウカンキン</t>
    </rPh>
    <rPh sb="31" eb="33">
      <t>ゾウガク</t>
    </rPh>
    <rPh sb="34" eb="35">
      <t>トモナ</t>
    </rPh>
    <rPh sb="36" eb="38">
      <t>アッカ</t>
    </rPh>
    <rPh sb="40" eb="42">
      <t>ミコ</t>
    </rPh>
    <rPh sb="143" eb="146">
      <t>シュウゼンヒ</t>
    </rPh>
    <rPh sb="155" eb="156">
      <t>ネン</t>
    </rPh>
    <rPh sb="156" eb="158">
      <t>レンゾク</t>
    </rPh>
    <rPh sb="159" eb="161">
      <t>アッカ</t>
    </rPh>
    <rPh sb="168" eb="170">
      <t>ヘイキン</t>
    </rPh>
    <rPh sb="280" eb="282">
      <t>シセツ</t>
    </rPh>
    <rPh sb="282" eb="284">
      <t>ノウリョク</t>
    </rPh>
    <rPh sb="285" eb="287">
      <t>ジュヨウ</t>
    </rPh>
    <rPh sb="288" eb="290">
      <t>ウワマワ</t>
    </rPh>
    <rPh sb="324" eb="326">
      <t>テイド</t>
    </rPh>
    <rPh sb="327" eb="328">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</si>
</sst>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07-4A81-B5C4-1F40F0C15270}"/>
            </c:ext>
          </c:extLst>
        </c:ser>
        <c:dLbls>
          <c:showLegendKey val="0"/>
          <c:showVal val="0"/>
          <c:showCatName val="0"/>
          <c:showSerName val="0"/>
          <c:showPercent val="0"/>
          <c:showBubbleSize val="0"/>
        </c:dLbls>
        <c:gapWidth val="150"/>
        <c:axId val="82520704"/>
        <c:axId val="825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07-4A81-B5C4-1F40F0C15270}"/>
            </c:ext>
          </c:extLst>
        </c:ser>
        <c:dLbls>
          <c:showLegendKey val="0"/>
          <c:showVal val="0"/>
          <c:showCatName val="0"/>
          <c:showSerName val="0"/>
          <c:showPercent val="0"/>
          <c:showBubbleSize val="0"/>
        </c:dLbls>
        <c:marker val="1"/>
        <c:smooth val="0"/>
        <c:axId val="82520704"/>
        <c:axId val="82535168"/>
      </c:lineChart>
      <c:dateAx>
        <c:axId val="82520704"/>
        <c:scaling>
          <c:orientation val="minMax"/>
        </c:scaling>
        <c:delete val="1"/>
        <c:axPos val="b"/>
        <c:numFmt formatCode="ge" sourceLinked="1"/>
        <c:majorTickMark val="none"/>
        <c:minorTickMark val="none"/>
        <c:tickLblPos val="none"/>
        <c:crossAx val="82535168"/>
        <c:crosses val="autoZero"/>
        <c:auto val="1"/>
        <c:lblOffset val="100"/>
        <c:baseTimeUnit val="years"/>
      </c:dateAx>
      <c:valAx>
        <c:axId val="82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39.049999999999997</c:v>
                </c:pt>
                <c:pt idx="1">
                  <c:v>40.18</c:v>
                </c:pt>
                <c:pt idx="2">
                  <c:v>42.86</c:v>
                </c:pt>
                <c:pt idx="3">
                  <c:v>42.86</c:v>
                </c:pt>
                <c:pt idx="4">
                  <c:v>41.96</c:v>
                </c:pt>
              </c:numCache>
            </c:numRef>
          </c:val>
          <c:extLst xmlns:c16r2="http://schemas.microsoft.com/office/drawing/2015/06/chart">
            <c:ext xmlns:c16="http://schemas.microsoft.com/office/drawing/2014/chart" uri="{C3380CC4-5D6E-409C-BE32-E72D297353CC}">
              <c16:uniqueId val="{00000000-3D36-4F29-B4CC-9B7A04B05877}"/>
            </c:ext>
          </c:extLst>
        </c:ser>
        <c:dLbls>
          <c:showLegendKey val="0"/>
          <c:showVal val="0"/>
          <c:showCatName val="0"/>
          <c:showSerName val="0"/>
          <c:showPercent val="0"/>
          <c:showBubbleSize val="0"/>
        </c:dLbls>
        <c:gapWidth val="150"/>
        <c:axId val="85699200"/>
        <c:axId val="857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D36-4F29-B4CC-9B7A04B05877}"/>
            </c:ext>
          </c:extLst>
        </c:ser>
        <c:dLbls>
          <c:showLegendKey val="0"/>
          <c:showVal val="0"/>
          <c:showCatName val="0"/>
          <c:showSerName val="0"/>
          <c:showPercent val="0"/>
          <c:showBubbleSize val="0"/>
        </c:dLbls>
        <c:marker val="1"/>
        <c:smooth val="0"/>
        <c:axId val="85699200"/>
        <c:axId val="85713664"/>
      </c:lineChart>
      <c:dateAx>
        <c:axId val="85699200"/>
        <c:scaling>
          <c:orientation val="minMax"/>
        </c:scaling>
        <c:delete val="1"/>
        <c:axPos val="b"/>
        <c:numFmt formatCode="ge" sourceLinked="1"/>
        <c:majorTickMark val="none"/>
        <c:minorTickMark val="none"/>
        <c:tickLblPos val="none"/>
        <c:crossAx val="85713664"/>
        <c:crosses val="autoZero"/>
        <c:auto val="1"/>
        <c:lblOffset val="100"/>
        <c:baseTimeUnit val="years"/>
      </c:dateAx>
      <c:valAx>
        <c:axId val="857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86.85</c:v>
                </c:pt>
                <c:pt idx="1">
                  <c:v>94.44</c:v>
                </c:pt>
                <c:pt idx="2">
                  <c:v>94.31</c:v>
                </c:pt>
                <c:pt idx="3">
                  <c:v>94.31</c:v>
                </c:pt>
                <c:pt idx="4">
                  <c:v>93.46</c:v>
                </c:pt>
              </c:numCache>
            </c:numRef>
          </c:val>
          <c:extLst xmlns:c16r2="http://schemas.microsoft.com/office/drawing/2015/06/chart">
            <c:ext xmlns:c16="http://schemas.microsoft.com/office/drawing/2014/chart" uri="{C3380CC4-5D6E-409C-BE32-E72D297353CC}">
              <c16:uniqueId val="{00000000-68F8-4DA2-B306-4816F27E3843}"/>
            </c:ext>
          </c:extLst>
        </c:ser>
        <c:dLbls>
          <c:showLegendKey val="0"/>
          <c:showVal val="0"/>
          <c:showCatName val="0"/>
          <c:showSerName val="0"/>
          <c:showPercent val="0"/>
          <c:showBubbleSize val="0"/>
        </c:dLbls>
        <c:gapWidth val="150"/>
        <c:axId val="85765120"/>
        <c:axId val="857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68F8-4DA2-B306-4816F27E3843}"/>
            </c:ext>
          </c:extLst>
        </c:ser>
        <c:dLbls>
          <c:showLegendKey val="0"/>
          <c:showVal val="0"/>
          <c:showCatName val="0"/>
          <c:showSerName val="0"/>
          <c:showPercent val="0"/>
          <c:showBubbleSize val="0"/>
        </c:dLbls>
        <c:marker val="1"/>
        <c:smooth val="0"/>
        <c:axId val="85765120"/>
        <c:axId val="85771392"/>
      </c:lineChart>
      <c:dateAx>
        <c:axId val="85765120"/>
        <c:scaling>
          <c:orientation val="minMax"/>
        </c:scaling>
        <c:delete val="1"/>
        <c:axPos val="b"/>
        <c:numFmt formatCode="ge" sourceLinked="1"/>
        <c:majorTickMark val="none"/>
        <c:minorTickMark val="none"/>
        <c:tickLblPos val="none"/>
        <c:crossAx val="85771392"/>
        <c:crosses val="autoZero"/>
        <c:auto val="1"/>
        <c:lblOffset val="100"/>
        <c:baseTimeUnit val="years"/>
      </c:dateAx>
      <c:valAx>
        <c:axId val="85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70.52</c:v>
                </c:pt>
                <c:pt idx="1">
                  <c:v>67.66</c:v>
                </c:pt>
                <c:pt idx="2">
                  <c:v>72.52</c:v>
                </c:pt>
                <c:pt idx="3">
                  <c:v>81.75</c:v>
                </c:pt>
                <c:pt idx="4">
                  <c:v>83.42</c:v>
                </c:pt>
              </c:numCache>
            </c:numRef>
          </c:val>
          <c:extLst xmlns:c16r2="http://schemas.microsoft.com/office/drawing/2015/06/chart">
            <c:ext xmlns:c16="http://schemas.microsoft.com/office/drawing/2014/chart" uri="{C3380CC4-5D6E-409C-BE32-E72D297353CC}">
              <c16:uniqueId val="{00000000-7DEB-4DBA-AA26-97A3EB00F265}"/>
            </c:ext>
          </c:extLst>
        </c:ser>
        <c:dLbls>
          <c:showLegendKey val="0"/>
          <c:showVal val="0"/>
          <c:showCatName val="0"/>
          <c:showSerName val="0"/>
          <c:showPercent val="0"/>
          <c:showBubbleSize val="0"/>
        </c:dLbls>
        <c:gapWidth val="150"/>
        <c:axId val="82562048"/>
        <c:axId val="825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B-4DBA-AA26-97A3EB00F265}"/>
            </c:ext>
          </c:extLst>
        </c:ser>
        <c:dLbls>
          <c:showLegendKey val="0"/>
          <c:showVal val="0"/>
          <c:showCatName val="0"/>
          <c:showSerName val="0"/>
          <c:showPercent val="0"/>
          <c:showBubbleSize val="0"/>
        </c:dLbls>
        <c:marker val="1"/>
        <c:smooth val="0"/>
        <c:axId val="82562048"/>
        <c:axId val="82564224"/>
      </c:lineChart>
      <c:dateAx>
        <c:axId val="82562048"/>
        <c:scaling>
          <c:orientation val="minMax"/>
        </c:scaling>
        <c:delete val="1"/>
        <c:axPos val="b"/>
        <c:numFmt formatCode="ge" sourceLinked="1"/>
        <c:majorTickMark val="none"/>
        <c:minorTickMark val="none"/>
        <c:tickLblPos val="none"/>
        <c:crossAx val="82564224"/>
        <c:crosses val="autoZero"/>
        <c:auto val="1"/>
        <c:lblOffset val="100"/>
        <c:baseTimeUnit val="years"/>
      </c:dateAx>
      <c:valAx>
        <c:axId val="82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48-44F6-A074-BB450212EB96}"/>
            </c:ext>
          </c:extLst>
        </c:ser>
        <c:dLbls>
          <c:showLegendKey val="0"/>
          <c:showVal val="0"/>
          <c:showCatName val="0"/>
          <c:showSerName val="0"/>
          <c:showPercent val="0"/>
          <c:showBubbleSize val="0"/>
        </c:dLbls>
        <c:gapWidth val="150"/>
        <c:axId val="84032896"/>
        <c:axId val="840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48-44F6-A074-BB450212EB96}"/>
            </c:ext>
          </c:extLst>
        </c:ser>
        <c:dLbls>
          <c:showLegendKey val="0"/>
          <c:showVal val="0"/>
          <c:showCatName val="0"/>
          <c:showSerName val="0"/>
          <c:showPercent val="0"/>
          <c:showBubbleSize val="0"/>
        </c:dLbls>
        <c:marker val="1"/>
        <c:smooth val="0"/>
        <c:axId val="84032896"/>
        <c:axId val="84063744"/>
      </c:lineChart>
      <c:dateAx>
        <c:axId val="84032896"/>
        <c:scaling>
          <c:orientation val="minMax"/>
        </c:scaling>
        <c:delete val="1"/>
        <c:axPos val="b"/>
        <c:numFmt formatCode="ge" sourceLinked="1"/>
        <c:majorTickMark val="none"/>
        <c:minorTickMark val="none"/>
        <c:tickLblPos val="none"/>
        <c:crossAx val="84063744"/>
        <c:crosses val="autoZero"/>
        <c:auto val="1"/>
        <c:lblOffset val="100"/>
        <c:baseTimeUnit val="years"/>
      </c:dateAx>
      <c:valAx>
        <c:axId val="840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8-423A-8BCE-019E545DF7F4}"/>
            </c:ext>
          </c:extLst>
        </c:ser>
        <c:dLbls>
          <c:showLegendKey val="0"/>
          <c:showVal val="0"/>
          <c:showCatName val="0"/>
          <c:showSerName val="0"/>
          <c:showPercent val="0"/>
          <c:showBubbleSize val="0"/>
        </c:dLbls>
        <c:gapWidth val="150"/>
        <c:axId val="90333184"/>
        <c:axId val="903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8-423A-8BCE-019E545DF7F4}"/>
            </c:ext>
          </c:extLst>
        </c:ser>
        <c:dLbls>
          <c:showLegendKey val="0"/>
          <c:showVal val="0"/>
          <c:showCatName val="0"/>
          <c:showSerName val="0"/>
          <c:showPercent val="0"/>
          <c:showBubbleSize val="0"/>
        </c:dLbls>
        <c:marker val="1"/>
        <c:smooth val="0"/>
        <c:axId val="90333184"/>
        <c:axId val="90335104"/>
      </c:lineChart>
      <c:dateAx>
        <c:axId val="90333184"/>
        <c:scaling>
          <c:orientation val="minMax"/>
        </c:scaling>
        <c:delete val="1"/>
        <c:axPos val="b"/>
        <c:numFmt formatCode="ge" sourceLinked="1"/>
        <c:majorTickMark val="none"/>
        <c:minorTickMark val="none"/>
        <c:tickLblPos val="none"/>
        <c:crossAx val="90335104"/>
        <c:crosses val="autoZero"/>
        <c:auto val="1"/>
        <c:lblOffset val="100"/>
        <c:baseTimeUnit val="years"/>
      </c:dateAx>
      <c:valAx>
        <c:axId val="903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1B-4BDF-A701-DF6E6C339B7D}"/>
            </c:ext>
          </c:extLst>
        </c:ser>
        <c:dLbls>
          <c:showLegendKey val="0"/>
          <c:showVal val="0"/>
          <c:showCatName val="0"/>
          <c:showSerName val="0"/>
          <c:showPercent val="0"/>
          <c:showBubbleSize val="0"/>
        </c:dLbls>
        <c:gapWidth val="150"/>
        <c:axId val="90380928"/>
        <c:axId val="903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1B-4BDF-A701-DF6E6C339B7D}"/>
            </c:ext>
          </c:extLst>
        </c:ser>
        <c:dLbls>
          <c:showLegendKey val="0"/>
          <c:showVal val="0"/>
          <c:showCatName val="0"/>
          <c:showSerName val="0"/>
          <c:showPercent val="0"/>
          <c:showBubbleSize val="0"/>
        </c:dLbls>
        <c:marker val="1"/>
        <c:smooth val="0"/>
        <c:axId val="90380928"/>
        <c:axId val="90387200"/>
      </c:lineChart>
      <c:dateAx>
        <c:axId val="90380928"/>
        <c:scaling>
          <c:orientation val="minMax"/>
        </c:scaling>
        <c:delete val="1"/>
        <c:axPos val="b"/>
        <c:numFmt formatCode="ge" sourceLinked="1"/>
        <c:majorTickMark val="none"/>
        <c:minorTickMark val="none"/>
        <c:tickLblPos val="none"/>
        <c:crossAx val="90387200"/>
        <c:crosses val="autoZero"/>
        <c:auto val="1"/>
        <c:lblOffset val="100"/>
        <c:baseTimeUnit val="years"/>
      </c:dateAx>
      <c:valAx>
        <c:axId val="903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A-4705-8462-656765350870}"/>
            </c:ext>
          </c:extLst>
        </c:ser>
        <c:dLbls>
          <c:showLegendKey val="0"/>
          <c:showVal val="0"/>
          <c:showCatName val="0"/>
          <c:showSerName val="0"/>
          <c:showPercent val="0"/>
          <c:showBubbleSize val="0"/>
        </c:dLbls>
        <c:gapWidth val="150"/>
        <c:axId val="90409984"/>
        <c:axId val="904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A-4705-8462-656765350870}"/>
            </c:ext>
          </c:extLst>
        </c:ser>
        <c:dLbls>
          <c:showLegendKey val="0"/>
          <c:showVal val="0"/>
          <c:showCatName val="0"/>
          <c:showSerName val="0"/>
          <c:showPercent val="0"/>
          <c:showBubbleSize val="0"/>
        </c:dLbls>
        <c:marker val="1"/>
        <c:smooth val="0"/>
        <c:axId val="90409984"/>
        <c:axId val="90412160"/>
      </c:lineChart>
      <c:dateAx>
        <c:axId val="90409984"/>
        <c:scaling>
          <c:orientation val="minMax"/>
        </c:scaling>
        <c:delete val="1"/>
        <c:axPos val="b"/>
        <c:numFmt formatCode="ge" sourceLinked="1"/>
        <c:majorTickMark val="none"/>
        <c:minorTickMark val="none"/>
        <c:tickLblPos val="none"/>
        <c:crossAx val="90412160"/>
        <c:crosses val="autoZero"/>
        <c:auto val="1"/>
        <c:lblOffset val="100"/>
        <c:baseTimeUnit val="years"/>
      </c:dateAx>
      <c:valAx>
        <c:axId val="904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586.17999999999995</c:v>
                </c:pt>
                <c:pt idx="1">
                  <c:v>313.08999999999997</c:v>
                </c:pt>
                <c:pt idx="2">
                  <c:v>612.52</c:v>
                </c:pt>
                <c:pt idx="3">
                  <c:v>620.86</c:v>
                </c:pt>
                <c:pt idx="4" formatCode="#,##0.00;&quot;△&quot;#,##0.00">
                  <c:v>0</c:v>
                </c:pt>
              </c:numCache>
            </c:numRef>
          </c:val>
          <c:extLst xmlns:c16r2="http://schemas.microsoft.com/office/drawing/2015/06/chart">
            <c:ext xmlns:c16="http://schemas.microsoft.com/office/drawing/2014/chart" uri="{C3380CC4-5D6E-409C-BE32-E72D297353CC}">
              <c16:uniqueId val="{00000000-C6B0-40CF-A3F3-0940B4FC5565}"/>
            </c:ext>
          </c:extLst>
        </c:ser>
        <c:dLbls>
          <c:showLegendKey val="0"/>
          <c:showVal val="0"/>
          <c:showCatName val="0"/>
          <c:showSerName val="0"/>
          <c:showPercent val="0"/>
          <c:showBubbleSize val="0"/>
        </c:dLbls>
        <c:gapWidth val="150"/>
        <c:axId val="90451328"/>
        <c:axId val="90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6B0-40CF-A3F3-0940B4FC5565}"/>
            </c:ext>
          </c:extLst>
        </c:ser>
        <c:dLbls>
          <c:showLegendKey val="0"/>
          <c:showVal val="0"/>
          <c:showCatName val="0"/>
          <c:showSerName val="0"/>
          <c:showPercent val="0"/>
          <c:showBubbleSize val="0"/>
        </c:dLbls>
        <c:marker val="1"/>
        <c:smooth val="0"/>
        <c:axId val="90451328"/>
        <c:axId val="90457600"/>
      </c:lineChart>
      <c:dateAx>
        <c:axId val="90451328"/>
        <c:scaling>
          <c:orientation val="minMax"/>
        </c:scaling>
        <c:delete val="1"/>
        <c:axPos val="b"/>
        <c:numFmt formatCode="ge" sourceLinked="1"/>
        <c:majorTickMark val="none"/>
        <c:minorTickMark val="none"/>
        <c:tickLblPos val="none"/>
        <c:crossAx val="90457600"/>
        <c:crosses val="autoZero"/>
        <c:auto val="1"/>
        <c:lblOffset val="100"/>
        <c:baseTimeUnit val="years"/>
      </c:dateAx>
      <c:valAx>
        <c:axId val="90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41.4</c:v>
                </c:pt>
                <c:pt idx="1">
                  <c:v>52.39</c:v>
                </c:pt>
                <c:pt idx="2">
                  <c:v>54.77</c:v>
                </c:pt>
                <c:pt idx="3">
                  <c:v>42.68</c:v>
                </c:pt>
                <c:pt idx="4">
                  <c:v>41.48</c:v>
                </c:pt>
              </c:numCache>
            </c:numRef>
          </c:val>
          <c:extLst xmlns:c16r2="http://schemas.microsoft.com/office/drawing/2015/06/chart">
            <c:ext xmlns:c16="http://schemas.microsoft.com/office/drawing/2014/chart" uri="{C3380CC4-5D6E-409C-BE32-E72D297353CC}">
              <c16:uniqueId val="{00000000-4A04-4311-B8A7-54DBE0B8117E}"/>
            </c:ext>
          </c:extLst>
        </c:ser>
        <c:dLbls>
          <c:showLegendKey val="0"/>
          <c:showVal val="0"/>
          <c:showCatName val="0"/>
          <c:showSerName val="0"/>
          <c:showPercent val="0"/>
          <c:showBubbleSize val="0"/>
        </c:dLbls>
        <c:gapWidth val="150"/>
        <c:axId val="90492928"/>
        <c:axId val="904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4A04-4311-B8A7-54DBE0B8117E}"/>
            </c:ext>
          </c:extLst>
        </c:ser>
        <c:dLbls>
          <c:showLegendKey val="0"/>
          <c:showVal val="0"/>
          <c:showCatName val="0"/>
          <c:showSerName val="0"/>
          <c:showPercent val="0"/>
          <c:showBubbleSize val="0"/>
        </c:dLbls>
        <c:marker val="1"/>
        <c:smooth val="0"/>
        <c:axId val="90492928"/>
        <c:axId val="90494848"/>
      </c:lineChart>
      <c:dateAx>
        <c:axId val="90492928"/>
        <c:scaling>
          <c:orientation val="minMax"/>
        </c:scaling>
        <c:delete val="1"/>
        <c:axPos val="b"/>
        <c:numFmt formatCode="ge" sourceLinked="1"/>
        <c:majorTickMark val="none"/>
        <c:minorTickMark val="none"/>
        <c:tickLblPos val="none"/>
        <c:crossAx val="90494848"/>
        <c:crosses val="autoZero"/>
        <c:auto val="1"/>
        <c:lblOffset val="100"/>
        <c:baseTimeUnit val="years"/>
      </c:dateAx>
      <c:valAx>
        <c:axId val="90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264.86</c:v>
                </c:pt>
                <c:pt idx="1">
                  <c:v>211.24</c:v>
                </c:pt>
                <c:pt idx="2">
                  <c:v>211.1</c:v>
                </c:pt>
                <c:pt idx="3">
                  <c:v>266.47000000000003</c:v>
                </c:pt>
                <c:pt idx="4">
                  <c:v>281.36</c:v>
                </c:pt>
              </c:numCache>
            </c:numRef>
          </c:val>
          <c:extLst xmlns:c16r2="http://schemas.microsoft.com/office/drawing/2015/06/chart">
            <c:ext xmlns:c16="http://schemas.microsoft.com/office/drawing/2014/chart" uri="{C3380CC4-5D6E-409C-BE32-E72D297353CC}">
              <c16:uniqueId val="{00000000-FE26-473B-9B87-CA42B00CFE83}"/>
            </c:ext>
          </c:extLst>
        </c:ser>
        <c:dLbls>
          <c:showLegendKey val="0"/>
          <c:showVal val="0"/>
          <c:showCatName val="0"/>
          <c:showSerName val="0"/>
          <c:showPercent val="0"/>
          <c:showBubbleSize val="0"/>
        </c:dLbls>
        <c:gapWidth val="150"/>
        <c:axId val="85676416"/>
        <c:axId val="856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FE26-473B-9B87-CA42B00CFE83}"/>
            </c:ext>
          </c:extLst>
        </c:ser>
        <c:dLbls>
          <c:showLegendKey val="0"/>
          <c:showVal val="0"/>
          <c:showCatName val="0"/>
          <c:showSerName val="0"/>
          <c:showPercent val="0"/>
          <c:showBubbleSize val="0"/>
        </c:dLbls>
        <c:marker val="1"/>
        <c:smooth val="0"/>
        <c:axId val="85676416"/>
        <c:axId val="85678336"/>
      </c:lineChart>
      <c:dateAx>
        <c:axId val="85676416"/>
        <c:scaling>
          <c:orientation val="minMax"/>
        </c:scaling>
        <c:delete val="1"/>
        <c:axPos val="b"/>
        <c:numFmt formatCode="ge" sourceLinked="1"/>
        <c:majorTickMark val="none"/>
        <c:minorTickMark val="none"/>
        <c:tickLblPos val="none"/>
        <c:crossAx val="85678336"/>
        <c:crosses val="autoZero"/>
        <c:auto val="1"/>
        <c:lblOffset val="100"/>
        <c:baseTimeUnit val="years"/>
      </c:dateAx>
      <c:valAx>
        <c:axId val="85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北杜市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47587</v>
      </c>
      <c r="AM8" s="49"/>
      <c r="AN8" s="49"/>
      <c r="AO8" s="49"/>
      <c r="AP8" s="49"/>
      <c r="AQ8" s="49"/>
      <c r="AR8" s="49"/>
      <c r="AS8" s="49"/>
      <c r="AT8" s="44">
        <f>データ!T6</f>
        <v>602.48</v>
      </c>
      <c r="AU8" s="44"/>
      <c r="AV8" s="44"/>
      <c r="AW8" s="44"/>
      <c r="AX8" s="44"/>
      <c r="AY8" s="44"/>
      <c r="AZ8" s="44"/>
      <c r="BA8" s="44"/>
      <c r="BB8" s="44">
        <f>データ!U6</f>
        <v>78.989999999999995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0.45</v>
      </c>
      <c r="Q10" s="44"/>
      <c r="R10" s="44"/>
      <c r="S10" s="44"/>
      <c r="T10" s="44"/>
      <c r="U10" s="44"/>
      <c r="V10" s="44"/>
      <c r="W10" s="44">
        <f>データ!Q6</f>
        <v>100</v>
      </c>
      <c r="X10" s="44"/>
      <c r="Y10" s="44"/>
      <c r="Z10" s="44"/>
      <c r="AA10" s="44"/>
      <c r="AB10" s="44"/>
      <c r="AC10" s="44"/>
      <c r="AD10" s="49">
        <f>データ!R6</f>
        <v>2050</v>
      </c>
      <c r="AE10" s="49"/>
      <c r="AF10" s="49"/>
      <c r="AG10" s="49"/>
      <c r="AH10" s="49"/>
      <c r="AI10" s="49"/>
      <c r="AJ10" s="49"/>
      <c r="AK10" s="2"/>
      <c r="AL10" s="49">
        <f>データ!V6</f>
        <v>214</v>
      </c>
      <c r="AM10" s="49"/>
      <c r="AN10" s="49"/>
      <c r="AO10" s="49"/>
      <c r="AP10" s="49"/>
      <c r="AQ10" s="49"/>
      <c r="AR10" s="49"/>
      <c r="AS10" s="49"/>
      <c r="AT10" s="44">
        <f>データ!W6</f>
        <v>0.13</v>
      </c>
      <c r="AU10" s="44"/>
      <c r="AV10" s="44"/>
      <c r="AW10" s="44"/>
      <c r="AX10" s="44"/>
      <c r="AY10" s="44"/>
      <c r="AZ10" s="44"/>
      <c r="BA10" s="44"/>
      <c r="BB10" s="44">
        <f>データ!X6</f>
        <v>1646.15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5Kty39Oxjnqm3qtsScXwekrH7Gp83OKTGUnjooDRpEjPHWjtgDAKz2Vq8ynJN5fUg3zsxWb4NbAZ9ZgB8CPPDw==" saltValue="j5cL8xPZTvZSVskh1cPNy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192091</v>
      </c>
      <c r="D6" s="32">
        <f t="shared" si="3"/>
        <v>47</v>
      </c>
      <c r="E6" s="32">
        <f t="shared" si="3"/>
        <v>18</v>
      </c>
      <c r="F6" s="32">
        <f t="shared" si="3"/>
        <v>0</v>
      </c>
      <c r="G6" s="32">
        <f t="shared" si="3"/>
        <v>0</v>
      </c>
      <c r="H6" s="32" t="str">
        <f t="shared" si="3"/>
        <v>山梨県　北杜市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0.45</v>
      </c>
      <c r="Q6" s="33">
        <f t="shared" si="3"/>
        <v>100</v>
      </c>
      <c r="R6" s="33">
        <f t="shared" si="3"/>
        <v>2050</v>
      </c>
      <c r="S6" s="33">
        <f t="shared" si="3"/>
        <v>47587</v>
      </c>
      <c r="T6" s="33">
        <f t="shared" si="3"/>
        <v>602.48</v>
      </c>
      <c r="U6" s="33">
        <f t="shared" si="3"/>
        <v>78.989999999999995</v>
      </c>
      <c r="V6" s="33">
        <f t="shared" si="3"/>
        <v>214</v>
      </c>
      <c r="W6" s="33">
        <f t="shared" si="3"/>
        <v>0.13</v>
      </c>
      <c r="X6" s="33">
        <f t="shared" si="3"/>
        <v>1646.15</v>
      </c>
      <c r="Y6" s="34">
        <f>IF(Y7="",NA(),Y7)</f>
        <v>70.52</v>
      </c>
      <c r="Z6" s="34">
        <f t="shared" ref="Z6:AH6" si="4">IF(Z7="",NA(),Z7)</f>
        <v>67.66</v>
      </c>
      <c r="AA6" s="34">
        <f t="shared" si="4"/>
        <v>72.52</v>
      </c>
      <c r="AB6" s="34">
        <f t="shared" si="4"/>
        <v>81.75</v>
      </c>
      <c r="AC6" s="34">
        <f t="shared" si="4"/>
        <v>83.42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586.17999999999995</v>
      </c>
      <c r="BG6" s="34">
        <f t="shared" ref="BG6:BO6" si="7">IF(BG7="",NA(),BG7)</f>
        <v>313.08999999999997</v>
      </c>
      <c r="BH6" s="34">
        <f t="shared" si="7"/>
        <v>612.52</v>
      </c>
      <c r="BI6" s="34">
        <f t="shared" si="7"/>
        <v>620.86</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41.4</v>
      </c>
      <c r="BR6" s="34">
        <f t="shared" ref="BR6:BZ6" si="8">IF(BR7="",NA(),BR7)</f>
        <v>52.39</v>
      </c>
      <c r="BS6" s="34">
        <f t="shared" si="8"/>
        <v>54.77</v>
      </c>
      <c r="BT6" s="34">
        <f t="shared" si="8"/>
        <v>42.68</v>
      </c>
      <c r="BU6" s="34">
        <f t="shared" si="8"/>
        <v>41.48</v>
      </c>
      <c r="BV6" s="34">
        <f t="shared" si="8"/>
        <v>58.53</v>
      </c>
      <c r="BW6" s="34">
        <f t="shared" si="8"/>
        <v>57.93</v>
      </c>
      <c r="BX6" s="34">
        <f t="shared" si="8"/>
        <v>57.03</v>
      </c>
      <c r="BY6" s="34">
        <f t="shared" si="8"/>
        <v>55.84</v>
      </c>
      <c r="BZ6" s="34">
        <f t="shared" si="8"/>
        <v>57.08</v>
      </c>
      <c r="CA6" s="33" t="str">
        <f>IF(CA7="","",IF(CA7="-","【-】","【"&amp;SUBSTITUTE(TEXT(CA7,"#,##0.00"),"-","△")&amp;"】"))</f>
        <v>【60.55】</v>
      </c>
      <c r="CB6" s="34">
        <f>IF(CB7="",NA(),CB7)</f>
        <v>264.86</v>
      </c>
      <c r="CC6" s="34">
        <f t="shared" ref="CC6:CK6" si="9">IF(CC7="",NA(),CC7)</f>
        <v>211.24</v>
      </c>
      <c r="CD6" s="34">
        <f t="shared" si="9"/>
        <v>211.1</v>
      </c>
      <c r="CE6" s="34">
        <f t="shared" si="9"/>
        <v>266.47000000000003</v>
      </c>
      <c r="CF6" s="34">
        <f t="shared" si="9"/>
        <v>281.36</v>
      </c>
      <c r="CG6" s="34">
        <f t="shared" si="9"/>
        <v>266.57</v>
      </c>
      <c r="CH6" s="34">
        <f t="shared" si="9"/>
        <v>276.93</v>
      </c>
      <c r="CI6" s="34">
        <f t="shared" si="9"/>
        <v>283.73</v>
      </c>
      <c r="CJ6" s="34">
        <f t="shared" si="9"/>
        <v>287.57</v>
      </c>
      <c r="CK6" s="34">
        <f t="shared" si="9"/>
        <v>286.86</v>
      </c>
      <c r="CL6" s="33" t="str">
        <f>IF(CL7="","",IF(CL7="-","【-】","【"&amp;SUBSTITUTE(TEXT(CL7,"#,##0.00"),"-","△")&amp;"】"))</f>
        <v>【269.12】</v>
      </c>
      <c r="CM6" s="34">
        <f>IF(CM7="",NA(),CM7)</f>
        <v>39.049999999999997</v>
      </c>
      <c r="CN6" s="34">
        <f t="shared" ref="CN6:CV6" si="10">IF(CN7="",NA(),CN7)</f>
        <v>40.18</v>
      </c>
      <c r="CO6" s="34">
        <f t="shared" si="10"/>
        <v>42.86</v>
      </c>
      <c r="CP6" s="34">
        <f t="shared" si="10"/>
        <v>42.86</v>
      </c>
      <c r="CQ6" s="34">
        <f t="shared" si="10"/>
        <v>41.96</v>
      </c>
      <c r="CR6" s="34">
        <f t="shared" si="10"/>
        <v>58.06</v>
      </c>
      <c r="CS6" s="34">
        <f t="shared" si="10"/>
        <v>59.08</v>
      </c>
      <c r="CT6" s="34">
        <f t="shared" si="10"/>
        <v>58.25</v>
      </c>
      <c r="CU6" s="34">
        <f t="shared" si="10"/>
        <v>61.55</v>
      </c>
      <c r="CV6" s="34">
        <f t="shared" si="10"/>
        <v>57.22</v>
      </c>
      <c r="CW6" s="33" t="str">
        <f>IF(CW7="","",IF(CW7="-","【-】","【"&amp;SUBSTITUTE(TEXT(CW7,"#,##0.00"),"-","△")&amp;"】"))</f>
        <v>【59.35】</v>
      </c>
      <c r="CX6" s="34">
        <f>IF(CX7="",NA(),CX7)</f>
        <v>86.85</v>
      </c>
      <c r="CY6" s="34">
        <f t="shared" ref="CY6:DG6" si="11">IF(CY7="",NA(),CY7)</f>
        <v>94.44</v>
      </c>
      <c r="CZ6" s="34">
        <f t="shared" si="11"/>
        <v>94.31</v>
      </c>
      <c r="DA6" s="34">
        <f t="shared" si="11"/>
        <v>94.31</v>
      </c>
      <c r="DB6" s="34">
        <f t="shared" si="11"/>
        <v>93.46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192091</v>
      </c>
      <c r="D7" s="36">
        <v>47</v>
      </c>
      <c r="E7" s="36">
        <v>18</v>
      </c>
      <c r="F7" s="36">
        <v>0</v>
      </c>
      <c r="G7" s="36">
        <v>0</v>
      </c>
      <c r="H7" s="36" t="s">
        <v>110</v>
      </c>
      <c r="I7" s="36" t="s">
        <v>111</v>
      </c>
      <c r="J7" s="36" t="s">
        <v>112</v>
      </c>
      <c r="K7" s="36" t="s">
        <v>113</v>
      </c>
      <c r="L7" s="36" t="s">
        <v>114</v>
      </c>
      <c r="M7" s="36" t="s">
        <v>115</v>
      </c>
      <c r="N7" s="37" t="s">
        <v>116</v>
      </c>
      <c r="O7" s="37" t="s">
        <v>117</v>
      </c>
      <c r="P7" s="37">
        <v>0.45</v>
      </c>
      <c r="Q7" s="37">
        <v>100</v>
      </c>
      <c r="R7" s="37">
        <v>2050</v>
      </c>
      <c r="S7" s="37">
        <v>47587</v>
      </c>
      <c r="T7" s="37">
        <v>602.48</v>
      </c>
      <c r="U7" s="37">
        <v>78.989999999999995</v>
      </c>
      <c r="V7" s="37">
        <v>214</v>
      </c>
      <c r="W7" s="37">
        <v>0.13</v>
      </c>
      <c r="X7" s="37">
        <v>1646.15</v>
      </c>
      <c r="Y7" s="37">
        <v>70.52</v>
      </c>
      <c r="Z7" s="37">
        <v>67.66</v>
      </c>
      <c r="AA7" s="37">
        <v>72.52</v>
      </c>
      <c r="AB7" s="37">
        <v>81.75</v>
      </c>
      <c r="AC7" s="37">
        <v>83.42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586.17999999999995</v>
      </c>
      <c r="BG7" s="37">
        <v>313.08999999999997</v>
      </c>
      <c r="BH7" s="37">
        <v>612.52</v>
      </c>
      <c r="BI7" s="37">
        <v>620.86</v>
      </c>
      <c r="BJ7" s="37">
        <v>0</v>
      </c>
      <c r="BK7" s="37">
        <v>446.63</v>
      </c>
      <c r="BL7" s="37">
        <v>416.91</v>
      </c>
      <c r="BM7" s="37">
        <v>392.19</v>
      </c>
      <c r="BN7" s="37">
        <v>413.5</v>
      </c>
      <c r="BO7" s="37">
        <v>407.42</v>
      </c>
      <c r="BP7" s="37">
        <v>329.28</v>
      </c>
      <c r="BQ7" s="37">
        <v>41.4</v>
      </c>
      <c r="BR7" s="37">
        <v>52.39</v>
      </c>
      <c r="BS7" s="37">
        <v>54.77</v>
      </c>
      <c r="BT7" s="37">
        <v>42.68</v>
      </c>
      <c r="BU7" s="37">
        <v>41.48</v>
      </c>
      <c r="BV7" s="37">
        <v>58.53</v>
      </c>
      <c r="BW7" s="37">
        <v>57.93</v>
      </c>
      <c r="BX7" s="37">
        <v>57.03</v>
      </c>
      <c r="BY7" s="37">
        <v>55.84</v>
      </c>
      <c r="BZ7" s="37">
        <v>57.08</v>
      </c>
      <c r="CA7" s="37">
        <v>60.55</v>
      </c>
      <c r="CB7" s="37">
        <v>264.86</v>
      </c>
      <c r="CC7" s="37">
        <v>211.24</v>
      </c>
      <c r="CD7" s="37">
        <v>211.1</v>
      </c>
      <c r="CE7" s="37">
        <v>266.47000000000003</v>
      </c>
      <c r="CF7" s="37">
        <v>281.36</v>
      </c>
      <c r="CG7" s="37">
        <v>266.57</v>
      </c>
      <c r="CH7" s="37">
        <v>276.93</v>
      </c>
      <c r="CI7" s="37">
        <v>283.73</v>
      </c>
      <c r="CJ7" s="37">
        <v>287.57</v>
      </c>
      <c r="CK7" s="37">
        <v>286.86</v>
      </c>
      <c r="CL7" s="37">
        <v>269.12</v>
      </c>
      <c r="CM7" s="37">
        <v>39.049999999999997</v>
      </c>
      <c r="CN7" s="37">
        <v>40.18</v>
      </c>
      <c r="CO7" s="37">
        <v>42.86</v>
      </c>
      <c r="CP7" s="37">
        <v>42.86</v>
      </c>
      <c r="CQ7" s="37">
        <v>41.96</v>
      </c>
      <c r="CR7" s="37">
        <v>58.06</v>
      </c>
      <c r="CS7" s="37">
        <v>59.08</v>
      </c>
      <c r="CT7" s="37">
        <v>58.25</v>
      </c>
      <c r="CU7" s="37">
        <v>61.55</v>
      </c>
      <c r="CV7" s="37">
        <v>57.22</v>
      </c>
      <c r="CW7" s="37">
        <v>59.35</v>
      </c>
      <c r="CX7" s="37">
        <v>86.85</v>
      </c>
      <c r="CY7" s="37">
        <v>94.44</v>
      </c>
      <c r="CZ7" s="37">
        <v>94.31</v>
      </c>
      <c r="DA7" s="37">
        <v>94.31</v>
      </c>
      <c r="DB7" s="37">
        <v>93.46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2019-01-30T02:02:27Z</cp:lastPrinted>
  <dcterms:created xsi:type="dcterms:W3CDTF">2018-12-03T09:39:46Z</dcterms:created>
  <dcterms:modified xsi:type="dcterms:W3CDTF">2019-02-05T07:53:45Z</dcterms:modified>
  <cp:category/>
</cp:coreProperties>
</file>