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vSC05F+aBlA7neP+XFbxJ5HV0mCrxWOQMSULOMkRcbRr5mXLAHvqpU4cNMRRAozZkzB/GFMG7bQHl64NiWDfg==" workbookSaltValue="dsS8CcWqng5u3EhK/pzof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<sst xmlns="http://schemas.openxmlformats.org/spreadsheetml/2006/main" count="240" uniqueCount="126">
  <si>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</si>
  <si>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</si>
  <si>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</si>
  <si>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</si>
  <si>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</si>
  <si>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</si>
  <si>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</si>
  <si>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</si>
  <si>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</si>
  <si>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</si>
  <si>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</si>
  <si>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</si>
  <si>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</si>
  <si>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</si>
  <si>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</si>
  <si>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</si>
  <si>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</si>
  <si>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</si>
  <si>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</si>
  <si>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</si>
  <si>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</si>
  <si>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</si>
  <si>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</si>
  <si>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</si>
  <si>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</si>
  <si>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</si>
  <si>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</si>
  <si>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</si>
  <si>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</si>
  <si>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</si>
  <si>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</si>
  <si>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</si>
  <si>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</si>
  <si>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</si>
  <si>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</si>
  <si>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</si>
  <si>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</si>
  <si>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</si>
  <si>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</si>
  <si>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</si>
  <si>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</si>
  <si>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</si>
  <si>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</si>
  <si>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</si>
  <si>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</si>
  <si>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</si>
  <si>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</si>
  <si>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</si>
  <si>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</si>
  <si>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</si>
  <si>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</si>
  <si>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</si>
  <si>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</si>
  <si>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</si>
  <si>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</si>
  <si>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</si>
  <si>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</si>
  <si>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</si>
  <si>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</si>
  <si>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</si>
  <si>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</si>
  <si>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</si>
  <si>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</si>
  <si>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</si>
  <si>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</si>
  <si>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</si>
  <si>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</si>
  <si>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</si>
  <si>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</si>
  <si>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</si>
  <si>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</si>
  <si>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</si>
  <si>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</si>
  <si>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</si>
  <si>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</si>
  <si>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</si>
  <si>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</si>
  <si>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</si>
  <si>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</si>
  <si>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</si>
  <si>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</si>
  <si>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</si>
  <si>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</si>
  <si>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</si>
  <si>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</si>
  <si>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</si>
  <si>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</si>
  <si>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</si>
  <si>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</si>
  <si>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</si>
  <si>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</si>
  <si>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</si>
  <si>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</si>
  <si>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</si>
  <si>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</si>
  <si>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</si>
  <si>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</si>
  <si>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</si>
  <si>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</si>
  <si>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</si>
  <si>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</si>
  <si>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</si>
  <si>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</si>
  <si>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</si>
  <si>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</si>
  <si>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</si>
  <si>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</si>
  <si>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</si>
  <si>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</si>
  <si>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</si>
  <si>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</si>
  <si>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</si>
  <si>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</si>
  <si>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</si>
  <si>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</si>
  <si>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</si>
  <si>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</si>
  <si>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</si>
  <si>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</si>
  <si>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</si>
  <si>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</si>
  <si>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</si>
  <si>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</si>
  <si>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●管渠改善率
本市の下水道は、古いもので昭和58年に供用開始をしており、平成25年度に30年が経過したものがあるが管渠の耐用年数は50年であることから、現時点では修繕箇所はなく健全といえる。
平成29年度から処理場の統廃合にかかる工事等を開始した。
今後も引続き統合する処理場を優先に機械電気設備等の長寿命化を図ると共に、資産台帳整備完了となることから、ストック化を推進し計画的施設更新や延命等に取り組む必要がある。
</t>
    <phoneticPr fontId="4"/>
  </si>
  <si>
    <r>
      <t>　</t>
    </r>
    <r>
      <rPr>
        <sz val="11"/>
        <rFont val="ＭＳ ゴシック"/>
        <family val="3"/>
        <charset val="128"/>
      </rPr>
      <t>本市の特定環境保全公共下水道事業では、平成29年度から組織編制や公金徴収業務の民間委託を行い経営を健全化したことから、費用の削減や収納率が向上し、多くの項目で改善が見られた。
　しかし、依然として事業規模に対し使用料収入が見合わず一般会計繰入金によって賄っていること、施設能力が排水需要を上回っていることから経営状況は良好ではない。そのため、本年度において「北杜市上下水道経営基本計画」を策定し、平成31年度以降はその計画に基づき、財政の健全化を図るとともに、持続可能な事業運営に努める。</t>
    </r>
    <rPh sb="116" eb="118">
      <t>イッパン</t>
    </rPh>
    <rPh sb="118" eb="120">
      <t>カイケイ</t>
    </rPh>
    <rPh sb="120" eb="122">
      <t>クリイレ</t>
    </rPh>
    <rPh sb="122" eb="123">
      <t>キン</t>
    </rPh>
    <rPh sb="127" eb="128">
      <t>マカナ</t>
    </rPh>
    <rPh sb="172" eb="174">
      <t>ホンネン</t>
    </rPh>
    <rPh sb="174" eb="175">
      <t>ド</t>
    </rPh>
    <phoneticPr fontId="4"/>
  </si>
  <si>
    <r>
      <t>①収益的収支比率は、費用の削減等により年々高上している傾向にあるものの、使用料収益で償還金が賄えておらず、一般会計より繰入ている。今後、老朽化施設の更新等により建設改良費が増加するため、悪化が見込まれる。
④</t>
    </r>
    <r>
      <rPr>
        <sz val="11"/>
        <rFont val="ＭＳ ゴシック"/>
        <family val="3"/>
        <charset val="128"/>
      </rPr>
      <t>企業債残高対事業規模比率は、汚水維持管理費を使用料収入で賄えておらず、汚水資本費に対し充当可能な使用料収入がないことから、一般会計で負担することとなった。</t>
    </r>
    <r>
      <rPr>
        <sz val="11"/>
        <color theme="1"/>
        <rFont val="ＭＳ ゴシック"/>
        <family val="3"/>
        <charset val="128"/>
      </rPr>
      <t xml:space="preserve">
⑤経費回収率は、年々改善されており、</t>
    </r>
    <r>
      <rPr>
        <sz val="11"/>
        <rFont val="ＭＳ ゴシック"/>
        <family val="3"/>
        <charset val="128"/>
      </rPr>
      <t>利子払の減少と有収水量の増加が大きな要因となり向上し、全国平均値を上回った。
⑥汚水処理原価は、３年連続で下がっており、過去５年で最低値となった。利子払の減少と有収水量の増加が要因である。</t>
    </r>
    <r>
      <rPr>
        <sz val="11"/>
        <color theme="1"/>
        <rFont val="ＭＳ ゴシック"/>
        <family val="3"/>
        <charset val="128"/>
      </rPr>
      <t xml:space="preserve">
⑦施設利用率は、上昇傾向にあるが、依然平均値及び全国平均を下回っており、施設能力が排水需要を上回っていることがわかる。
⑧水洗化率は、管渠布設工事の完了に伴い新規加入があったことにより増加となった。しかし、類似団体・全国平均値以下であり依然として低水準である。
</t>
    </r>
    <rPh sb="42" eb="45">
      <t>ショウカンキン</t>
    </rPh>
    <rPh sb="46" eb="47">
      <t>マカナ</t>
    </rPh>
    <rPh sb="53" eb="55">
      <t>イッパン</t>
    </rPh>
    <rPh sb="55" eb="57">
      <t>カイケイ</t>
    </rPh>
    <rPh sb="59" eb="61">
      <t>クリイレ</t>
    </rPh>
    <rPh sb="119" eb="121">
      <t>オスイ</t>
    </rPh>
    <rPh sb="121" eb="123">
      <t>イジ</t>
    </rPh>
    <rPh sb="123" eb="125">
      <t>カンリ</t>
    </rPh>
    <rPh sb="125" eb="126">
      <t>ヒ</t>
    </rPh>
    <rPh sb="127" eb="129">
      <t>シヨウ</t>
    </rPh>
    <rPh sb="129" eb="130">
      <t>リョウ</t>
    </rPh>
    <rPh sb="130" eb="132">
      <t>シュウニュウ</t>
    </rPh>
    <rPh sb="133" eb="134">
      <t>マカナ</t>
    </rPh>
    <rPh sb="140" eb="142">
      <t>オスイ</t>
    </rPh>
    <rPh sb="142" eb="144">
      <t>シホン</t>
    </rPh>
    <rPh sb="144" eb="145">
      <t>ヒ</t>
    </rPh>
    <rPh sb="146" eb="147">
      <t>タイ</t>
    </rPh>
    <rPh sb="148" eb="150">
      <t>ジュウトウ</t>
    </rPh>
    <rPh sb="150" eb="152">
      <t>カノウ</t>
    </rPh>
    <rPh sb="153" eb="155">
      <t>シヨウ</t>
    </rPh>
    <rPh sb="155" eb="156">
      <t>リョウ</t>
    </rPh>
    <rPh sb="156" eb="158">
      <t>シュウニュウ</t>
    </rPh>
    <rPh sb="166" eb="168">
      <t>イッパン</t>
    </rPh>
    <rPh sb="168" eb="170">
      <t>カイケイ</t>
    </rPh>
    <rPh sb="171" eb="173">
      <t>フタン</t>
    </rPh>
    <rPh sb="192" eb="194">
      <t>ネンネン</t>
    </rPh>
    <rPh sb="194" eb="196">
      <t>カイゼン</t>
    </rPh>
    <rPh sb="256" eb="257">
      <t>サ</t>
    </rPh>
    <rPh sb="307" eb="309">
      <t>ジョウショウ</t>
    </rPh>
    <rPh sb="309" eb="311">
      <t>ケイコウ</t>
    </rPh>
    <rPh sb="340" eb="342">
      <t>ハイスイ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</si>
</sst>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12-4278-B039-189AF829F815}"/>
            </c:ext>
          </c:extLst>
        </c:ser>
        <c:dLbls>
          <c:showLegendKey val="0"/>
          <c:showVal val="0"/>
          <c:showCatName val="0"/>
          <c:showSerName val="0"/>
          <c:showPercent val="0"/>
          <c:showBubbleSize val="0"/>
        </c:dLbls>
        <c:gapWidth val="150"/>
        <c:axId val="47660416"/>
        <c:axId val="4766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0.15</c:v>
                </c:pt>
              </c:numCache>
            </c:numRef>
          </c:val>
          <c:smooth val="0"/>
          <c:extLst xmlns:c16r2="http://schemas.microsoft.com/office/drawing/2015/06/chart">
            <c:ext xmlns:c16="http://schemas.microsoft.com/office/drawing/2014/chart" uri="{C3380CC4-5D6E-409C-BE32-E72D297353CC}">
              <c16:uniqueId val="{00000001-5F12-4278-B039-189AF829F815}"/>
            </c:ext>
          </c:extLst>
        </c:ser>
        <c:dLbls>
          <c:showLegendKey val="0"/>
          <c:showVal val="0"/>
          <c:showCatName val="0"/>
          <c:showSerName val="0"/>
          <c:showPercent val="0"/>
          <c:showBubbleSize val="0"/>
        </c:dLbls>
        <c:marker val="1"/>
        <c:smooth val="0"/>
        <c:axId val="47660416"/>
        <c:axId val="47666688"/>
      </c:lineChart>
      <c:dateAx>
        <c:axId val="47660416"/>
        <c:scaling>
          <c:orientation val="minMax"/>
        </c:scaling>
        <c:delete val="1"/>
        <c:axPos val="b"/>
        <c:numFmt formatCode="ge" sourceLinked="1"/>
        <c:majorTickMark val="none"/>
        <c:minorTickMark val="none"/>
        <c:tickLblPos val="none"/>
        <c:crossAx val="47666688"/>
        <c:crosses val="autoZero"/>
        <c:auto val="1"/>
        <c:lblOffset val="100"/>
        <c:baseTimeUnit val="years"/>
      </c:dateAx>
      <c:valAx>
        <c:axId val="476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39.32</c:v>
                </c:pt>
                <c:pt idx="1">
                  <c:v>39.39</c:v>
                </c:pt>
                <c:pt idx="2">
                  <c:v>26.06</c:v>
                </c:pt>
                <c:pt idx="3">
                  <c:v>30.22</c:v>
                </c:pt>
                <c:pt idx="4">
                  <c:v>40.26</c:v>
                </c:pt>
              </c:numCache>
            </c:numRef>
          </c:val>
          <c:extLst xmlns:c16r2="http://schemas.microsoft.com/office/drawing/2015/06/chart">
            <c:ext xmlns:c16="http://schemas.microsoft.com/office/drawing/2014/chart" uri="{C3380CC4-5D6E-409C-BE32-E72D297353CC}">
              <c16:uniqueId val="{00000000-EFFF-4BB3-B7E0-4E8EDB4285DB}"/>
            </c:ext>
          </c:extLst>
        </c:ser>
        <c:dLbls>
          <c:showLegendKey val="0"/>
          <c:showVal val="0"/>
          <c:showCatName val="0"/>
          <c:showSerName val="0"/>
          <c:showPercent val="0"/>
          <c:showBubbleSize val="0"/>
        </c:dLbls>
        <c:gapWidth val="150"/>
        <c:axId val="47841664"/>
        <c:axId val="4784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42.38</c:v>
                </c:pt>
              </c:numCache>
            </c:numRef>
          </c:val>
          <c:smooth val="0"/>
          <c:extLst xmlns:c16r2="http://schemas.microsoft.com/office/drawing/2015/06/chart">
            <c:ext xmlns:c16="http://schemas.microsoft.com/office/drawing/2014/chart" uri="{C3380CC4-5D6E-409C-BE32-E72D297353CC}">
              <c16:uniqueId val="{00000001-EFFF-4BB3-B7E0-4E8EDB4285DB}"/>
            </c:ext>
          </c:extLst>
        </c:ser>
        <c:dLbls>
          <c:showLegendKey val="0"/>
          <c:showVal val="0"/>
          <c:showCatName val="0"/>
          <c:showSerName val="0"/>
          <c:showPercent val="0"/>
          <c:showBubbleSize val="0"/>
        </c:dLbls>
        <c:marker val="1"/>
        <c:smooth val="0"/>
        <c:axId val="47841664"/>
        <c:axId val="47842816"/>
      </c:lineChart>
      <c:dateAx>
        <c:axId val="47841664"/>
        <c:scaling>
          <c:orientation val="minMax"/>
        </c:scaling>
        <c:delete val="1"/>
        <c:axPos val="b"/>
        <c:numFmt formatCode="ge" sourceLinked="1"/>
        <c:majorTickMark val="none"/>
        <c:minorTickMark val="none"/>
        <c:tickLblPos val="none"/>
        <c:crossAx val="47842816"/>
        <c:crosses val="autoZero"/>
        <c:auto val="1"/>
        <c:lblOffset val="100"/>
        <c:baseTimeUnit val="years"/>
      </c:dateAx>
      <c:valAx>
        <c:axId val="478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78.489999999999995</c:v>
                </c:pt>
                <c:pt idx="1">
                  <c:v>78.540000000000006</c:v>
                </c:pt>
                <c:pt idx="2">
                  <c:v>78.5</c:v>
                </c:pt>
                <c:pt idx="3">
                  <c:v>78.8</c:v>
                </c:pt>
                <c:pt idx="4">
                  <c:v>79.17</c:v>
                </c:pt>
              </c:numCache>
            </c:numRef>
          </c:val>
          <c:extLst xmlns:c16r2="http://schemas.microsoft.com/office/drawing/2015/06/chart">
            <c:ext xmlns:c16="http://schemas.microsoft.com/office/drawing/2014/chart" uri="{C3380CC4-5D6E-409C-BE32-E72D297353CC}">
              <c16:uniqueId val="{00000000-A54F-4708-8D2D-2960D821552E}"/>
            </c:ext>
          </c:extLst>
        </c:ser>
        <c:dLbls>
          <c:showLegendKey val="0"/>
          <c:showVal val="0"/>
          <c:showCatName val="0"/>
          <c:showSerName val="0"/>
          <c:showPercent val="0"/>
          <c:showBubbleSize val="0"/>
        </c:dLbls>
        <c:gapWidth val="150"/>
        <c:axId val="47894528"/>
        <c:axId val="4789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87.01</c:v>
                </c:pt>
              </c:numCache>
            </c:numRef>
          </c:val>
          <c:smooth val="0"/>
          <c:extLst xmlns:c16r2="http://schemas.microsoft.com/office/drawing/2015/06/chart">
            <c:ext xmlns:c16="http://schemas.microsoft.com/office/drawing/2014/chart" uri="{C3380CC4-5D6E-409C-BE32-E72D297353CC}">
              <c16:uniqueId val="{00000001-A54F-4708-8D2D-2960D821552E}"/>
            </c:ext>
          </c:extLst>
        </c:ser>
        <c:dLbls>
          <c:showLegendKey val="0"/>
          <c:showVal val="0"/>
          <c:showCatName val="0"/>
          <c:showSerName val="0"/>
          <c:showPercent val="0"/>
          <c:showBubbleSize val="0"/>
        </c:dLbls>
        <c:marker val="1"/>
        <c:smooth val="0"/>
        <c:axId val="47894528"/>
        <c:axId val="47896448"/>
      </c:lineChart>
      <c:dateAx>
        <c:axId val="47894528"/>
        <c:scaling>
          <c:orientation val="minMax"/>
        </c:scaling>
        <c:delete val="1"/>
        <c:axPos val="b"/>
        <c:numFmt formatCode="ge" sourceLinked="1"/>
        <c:majorTickMark val="none"/>
        <c:minorTickMark val="none"/>
        <c:tickLblPos val="none"/>
        <c:crossAx val="47896448"/>
        <c:crosses val="autoZero"/>
        <c:auto val="1"/>
        <c:lblOffset val="100"/>
        <c:baseTimeUnit val="years"/>
      </c:dateAx>
      <c:valAx>
        <c:axId val="478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68.680000000000007</c:v>
                </c:pt>
                <c:pt idx="1">
                  <c:v>63.98</c:v>
                </c:pt>
                <c:pt idx="2">
                  <c:v>63.77</c:v>
                </c:pt>
                <c:pt idx="3">
                  <c:v>70.180000000000007</c:v>
                </c:pt>
                <c:pt idx="4">
                  <c:v>79.8</c:v>
                </c:pt>
              </c:numCache>
            </c:numRef>
          </c:val>
          <c:extLst xmlns:c16r2="http://schemas.microsoft.com/office/drawing/2015/06/chart">
            <c:ext xmlns:c16="http://schemas.microsoft.com/office/drawing/2014/chart" uri="{C3380CC4-5D6E-409C-BE32-E72D297353CC}">
              <c16:uniqueId val="{00000000-A716-4428-90DD-CCD6C3E8784A}"/>
            </c:ext>
          </c:extLst>
        </c:ser>
        <c:dLbls>
          <c:showLegendKey val="0"/>
          <c:showVal val="0"/>
          <c:showCatName val="0"/>
          <c:showSerName val="0"/>
          <c:showPercent val="0"/>
          <c:showBubbleSize val="0"/>
        </c:dLbls>
        <c:gapWidth val="150"/>
        <c:axId val="82964480"/>
        <c:axId val="8296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16-4428-90DD-CCD6C3E8784A}"/>
            </c:ext>
          </c:extLst>
        </c:ser>
        <c:dLbls>
          <c:showLegendKey val="0"/>
          <c:showVal val="0"/>
          <c:showCatName val="0"/>
          <c:showSerName val="0"/>
          <c:showPercent val="0"/>
          <c:showBubbleSize val="0"/>
        </c:dLbls>
        <c:marker val="1"/>
        <c:smooth val="0"/>
        <c:axId val="82964480"/>
        <c:axId val="82966400"/>
      </c:lineChart>
      <c:dateAx>
        <c:axId val="82964480"/>
        <c:scaling>
          <c:orientation val="minMax"/>
        </c:scaling>
        <c:delete val="1"/>
        <c:axPos val="b"/>
        <c:numFmt formatCode="ge" sourceLinked="1"/>
        <c:majorTickMark val="none"/>
        <c:minorTickMark val="none"/>
        <c:tickLblPos val="none"/>
        <c:crossAx val="82966400"/>
        <c:crosses val="autoZero"/>
        <c:auto val="1"/>
        <c:lblOffset val="100"/>
        <c:baseTimeUnit val="years"/>
      </c:dateAx>
      <c:valAx>
        <c:axId val="829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40-45E0-8453-056D491F6DC0}"/>
            </c:ext>
          </c:extLst>
        </c:ser>
        <c:dLbls>
          <c:showLegendKey val="0"/>
          <c:showVal val="0"/>
          <c:showCatName val="0"/>
          <c:showSerName val="0"/>
          <c:showPercent val="0"/>
          <c:showBubbleSize val="0"/>
        </c:dLbls>
        <c:gapWidth val="150"/>
        <c:axId val="47559040"/>
        <c:axId val="475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40-45E0-8453-056D491F6DC0}"/>
            </c:ext>
          </c:extLst>
        </c:ser>
        <c:dLbls>
          <c:showLegendKey val="0"/>
          <c:showVal val="0"/>
          <c:showCatName val="0"/>
          <c:showSerName val="0"/>
          <c:showPercent val="0"/>
          <c:showBubbleSize val="0"/>
        </c:dLbls>
        <c:marker val="1"/>
        <c:smooth val="0"/>
        <c:axId val="47559040"/>
        <c:axId val="47560960"/>
      </c:lineChart>
      <c:dateAx>
        <c:axId val="47559040"/>
        <c:scaling>
          <c:orientation val="minMax"/>
        </c:scaling>
        <c:delete val="1"/>
        <c:axPos val="b"/>
        <c:numFmt formatCode="ge" sourceLinked="1"/>
        <c:majorTickMark val="none"/>
        <c:minorTickMark val="none"/>
        <c:tickLblPos val="none"/>
        <c:crossAx val="47560960"/>
        <c:crosses val="autoZero"/>
        <c:auto val="1"/>
        <c:lblOffset val="100"/>
        <c:baseTimeUnit val="years"/>
      </c:dateAx>
      <c:valAx>
        <c:axId val="475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F0-4BF0-A0DF-1D6846F9D0D8}"/>
            </c:ext>
          </c:extLst>
        </c:ser>
        <c:dLbls>
          <c:showLegendKey val="0"/>
          <c:showVal val="0"/>
          <c:showCatName val="0"/>
          <c:showSerName val="0"/>
          <c:showPercent val="0"/>
          <c:showBubbleSize val="0"/>
        </c:dLbls>
        <c:gapWidth val="150"/>
        <c:axId val="47997696"/>
        <c:axId val="479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F0-4BF0-A0DF-1D6846F9D0D8}"/>
            </c:ext>
          </c:extLst>
        </c:ser>
        <c:dLbls>
          <c:showLegendKey val="0"/>
          <c:showVal val="0"/>
          <c:showCatName val="0"/>
          <c:showSerName val="0"/>
          <c:showPercent val="0"/>
          <c:showBubbleSize val="0"/>
        </c:dLbls>
        <c:marker val="1"/>
        <c:smooth val="0"/>
        <c:axId val="47997696"/>
        <c:axId val="47999616"/>
      </c:lineChart>
      <c:dateAx>
        <c:axId val="47997696"/>
        <c:scaling>
          <c:orientation val="minMax"/>
        </c:scaling>
        <c:delete val="1"/>
        <c:axPos val="b"/>
        <c:numFmt formatCode="ge" sourceLinked="1"/>
        <c:majorTickMark val="none"/>
        <c:minorTickMark val="none"/>
        <c:tickLblPos val="none"/>
        <c:crossAx val="47999616"/>
        <c:crosses val="autoZero"/>
        <c:auto val="1"/>
        <c:lblOffset val="100"/>
        <c:baseTimeUnit val="years"/>
      </c:dateAx>
      <c:valAx>
        <c:axId val="479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B3-45C5-8567-7596A705DFA9}"/>
            </c:ext>
          </c:extLst>
        </c:ser>
        <c:dLbls>
          <c:showLegendKey val="0"/>
          <c:showVal val="0"/>
          <c:showCatName val="0"/>
          <c:showSerName val="0"/>
          <c:showPercent val="0"/>
          <c:showBubbleSize val="0"/>
        </c:dLbls>
        <c:gapWidth val="150"/>
        <c:axId val="48047616"/>
        <c:axId val="480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B3-45C5-8567-7596A705DFA9}"/>
            </c:ext>
          </c:extLst>
        </c:ser>
        <c:dLbls>
          <c:showLegendKey val="0"/>
          <c:showVal val="0"/>
          <c:showCatName val="0"/>
          <c:showSerName val="0"/>
          <c:showPercent val="0"/>
          <c:showBubbleSize val="0"/>
        </c:dLbls>
        <c:marker val="1"/>
        <c:smooth val="0"/>
        <c:axId val="48047616"/>
        <c:axId val="48049536"/>
      </c:lineChart>
      <c:dateAx>
        <c:axId val="48047616"/>
        <c:scaling>
          <c:orientation val="minMax"/>
        </c:scaling>
        <c:delete val="1"/>
        <c:axPos val="b"/>
        <c:numFmt formatCode="ge" sourceLinked="1"/>
        <c:majorTickMark val="none"/>
        <c:minorTickMark val="none"/>
        <c:tickLblPos val="none"/>
        <c:crossAx val="48049536"/>
        <c:crosses val="autoZero"/>
        <c:auto val="1"/>
        <c:lblOffset val="100"/>
        <c:baseTimeUnit val="years"/>
      </c:dateAx>
      <c:valAx>
        <c:axId val="480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9A-44D8-81E6-7DB4667495D8}"/>
            </c:ext>
          </c:extLst>
        </c:ser>
        <c:dLbls>
          <c:showLegendKey val="0"/>
          <c:showVal val="0"/>
          <c:showCatName val="0"/>
          <c:showSerName val="0"/>
          <c:showPercent val="0"/>
          <c:showBubbleSize val="0"/>
        </c:dLbls>
        <c:gapWidth val="150"/>
        <c:axId val="48072576"/>
        <c:axId val="480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9A-44D8-81E6-7DB4667495D8}"/>
            </c:ext>
          </c:extLst>
        </c:ser>
        <c:dLbls>
          <c:showLegendKey val="0"/>
          <c:showVal val="0"/>
          <c:showCatName val="0"/>
          <c:showSerName val="0"/>
          <c:showPercent val="0"/>
          <c:showBubbleSize val="0"/>
        </c:dLbls>
        <c:marker val="1"/>
        <c:smooth val="0"/>
        <c:axId val="48072576"/>
        <c:axId val="48082944"/>
      </c:lineChart>
      <c:dateAx>
        <c:axId val="48072576"/>
        <c:scaling>
          <c:orientation val="minMax"/>
        </c:scaling>
        <c:delete val="1"/>
        <c:axPos val="b"/>
        <c:numFmt formatCode="ge" sourceLinked="1"/>
        <c:majorTickMark val="none"/>
        <c:minorTickMark val="none"/>
        <c:tickLblPos val="none"/>
        <c:crossAx val="48082944"/>
        <c:crosses val="autoZero"/>
        <c:auto val="1"/>
        <c:lblOffset val="100"/>
        <c:baseTimeUnit val="years"/>
      </c:dateAx>
      <c:valAx>
        <c:axId val="480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985.84</c:v>
                </c:pt>
                <c:pt idx="1">
                  <c:v>1007.92</c:v>
                </c:pt>
                <c:pt idx="2">
                  <c:v>1131.1600000000001</c:v>
                </c:pt>
                <c:pt idx="3">
                  <c:v>637.86</c:v>
                </c:pt>
                <c:pt idx="4" formatCode="#,##0.00;&quot;△&quot;#,##0.00">
                  <c:v>0</c:v>
                </c:pt>
              </c:numCache>
            </c:numRef>
          </c:val>
          <c:extLst xmlns:c16r2="http://schemas.microsoft.com/office/drawing/2015/06/chart">
            <c:ext xmlns:c16="http://schemas.microsoft.com/office/drawing/2014/chart" uri="{C3380CC4-5D6E-409C-BE32-E72D297353CC}">
              <c16:uniqueId val="{00000000-9732-44F7-B3EE-717F09B43826}"/>
            </c:ext>
          </c:extLst>
        </c:ser>
        <c:dLbls>
          <c:showLegendKey val="0"/>
          <c:showVal val="0"/>
          <c:showCatName val="0"/>
          <c:showSerName val="0"/>
          <c:showPercent val="0"/>
          <c:showBubbleSize val="0"/>
        </c:dLbls>
        <c:gapWidth val="150"/>
        <c:axId val="48122112"/>
        <c:axId val="4812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1144.94</c:v>
                </c:pt>
              </c:numCache>
            </c:numRef>
          </c:val>
          <c:smooth val="0"/>
          <c:extLst xmlns:c16r2="http://schemas.microsoft.com/office/drawing/2015/06/chart">
            <c:ext xmlns:c16="http://schemas.microsoft.com/office/drawing/2014/chart" uri="{C3380CC4-5D6E-409C-BE32-E72D297353CC}">
              <c16:uniqueId val="{00000001-9732-44F7-B3EE-717F09B43826}"/>
            </c:ext>
          </c:extLst>
        </c:ser>
        <c:dLbls>
          <c:showLegendKey val="0"/>
          <c:showVal val="0"/>
          <c:showCatName val="0"/>
          <c:showSerName val="0"/>
          <c:showPercent val="0"/>
          <c:showBubbleSize val="0"/>
        </c:dLbls>
        <c:marker val="1"/>
        <c:smooth val="0"/>
        <c:axId val="48122112"/>
        <c:axId val="48124288"/>
      </c:lineChart>
      <c:dateAx>
        <c:axId val="48122112"/>
        <c:scaling>
          <c:orientation val="minMax"/>
        </c:scaling>
        <c:delete val="1"/>
        <c:axPos val="b"/>
        <c:numFmt formatCode="ge" sourceLinked="1"/>
        <c:majorTickMark val="none"/>
        <c:minorTickMark val="none"/>
        <c:tickLblPos val="none"/>
        <c:crossAx val="48124288"/>
        <c:crosses val="autoZero"/>
        <c:auto val="1"/>
        <c:lblOffset val="100"/>
        <c:baseTimeUnit val="years"/>
      </c:dateAx>
      <c:valAx>
        <c:axId val="481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60.71</c:v>
                </c:pt>
                <c:pt idx="1">
                  <c:v>54.28</c:v>
                </c:pt>
                <c:pt idx="2">
                  <c:v>56.43</c:v>
                </c:pt>
                <c:pt idx="3">
                  <c:v>70.599999999999994</c:v>
                </c:pt>
                <c:pt idx="4">
                  <c:v>96.2</c:v>
                </c:pt>
              </c:numCache>
            </c:numRef>
          </c:val>
          <c:extLst xmlns:c16r2="http://schemas.microsoft.com/office/drawing/2015/06/chart">
            <c:ext xmlns:c16="http://schemas.microsoft.com/office/drawing/2014/chart" uri="{C3380CC4-5D6E-409C-BE32-E72D297353CC}">
              <c16:uniqueId val="{00000000-AADC-47AB-ACF9-031991D49386}"/>
            </c:ext>
          </c:extLst>
        </c:ser>
        <c:dLbls>
          <c:showLegendKey val="0"/>
          <c:showVal val="0"/>
          <c:showCatName val="0"/>
          <c:showSerName val="0"/>
          <c:showPercent val="0"/>
          <c:showBubbleSize val="0"/>
        </c:dLbls>
        <c:gapWidth val="150"/>
        <c:axId val="48142976"/>
        <c:axId val="4816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88.16</c:v>
                </c:pt>
              </c:numCache>
            </c:numRef>
          </c:val>
          <c:smooth val="0"/>
          <c:extLst xmlns:c16r2="http://schemas.microsoft.com/office/drawing/2015/06/chart">
            <c:ext xmlns:c16="http://schemas.microsoft.com/office/drawing/2014/chart" uri="{C3380CC4-5D6E-409C-BE32-E72D297353CC}">
              <c16:uniqueId val="{00000001-AADC-47AB-ACF9-031991D49386}"/>
            </c:ext>
          </c:extLst>
        </c:ser>
        <c:dLbls>
          <c:showLegendKey val="0"/>
          <c:showVal val="0"/>
          <c:showCatName val="0"/>
          <c:showSerName val="0"/>
          <c:showPercent val="0"/>
          <c:showBubbleSize val="0"/>
        </c:dLbls>
        <c:marker val="1"/>
        <c:smooth val="0"/>
        <c:axId val="48142976"/>
        <c:axId val="48161536"/>
      </c:lineChart>
      <c:dateAx>
        <c:axId val="48142976"/>
        <c:scaling>
          <c:orientation val="minMax"/>
        </c:scaling>
        <c:delete val="1"/>
        <c:axPos val="b"/>
        <c:numFmt formatCode="ge" sourceLinked="1"/>
        <c:majorTickMark val="none"/>
        <c:minorTickMark val="none"/>
        <c:tickLblPos val="none"/>
        <c:crossAx val="48161536"/>
        <c:crosses val="autoZero"/>
        <c:auto val="1"/>
        <c:lblOffset val="100"/>
        <c:baseTimeUnit val="years"/>
      </c:dateAx>
      <c:valAx>
        <c:axId val="481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235.13</c:v>
                </c:pt>
                <c:pt idx="1">
                  <c:v>276.89999999999998</c:v>
                </c:pt>
                <c:pt idx="2">
                  <c:v>271.11</c:v>
                </c:pt>
                <c:pt idx="3">
                  <c:v>216.73</c:v>
                </c:pt>
                <c:pt idx="4">
                  <c:v>161.04</c:v>
                </c:pt>
              </c:numCache>
            </c:numRef>
          </c:val>
          <c:extLst xmlns:c16r2="http://schemas.microsoft.com/office/drawing/2015/06/chart">
            <c:ext xmlns:c16="http://schemas.microsoft.com/office/drawing/2014/chart" uri="{C3380CC4-5D6E-409C-BE32-E72D297353CC}">
              <c16:uniqueId val="{00000000-4544-4CA7-ADFF-448CFE0F30AC}"/>
            </c:ext>
          </c:extLst>
        </c:ser>
        <c:dLbls>
          <c:showLegendKey val="0"/>
          <c:showVal val="0"/>
          <c:showCatName val="0"/>
          <c:showSerName val="0"/>
          <c:showPercent val="0"/>
          <c:showBubbleSize val="0"/>
        </c:dLbls>
        <c:gapWidth val="150"/>
        <c:axId val="47819776"/>
        <c:axId val="4783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173.89</c:v>
                </c:pt>
              </c:numCache>
            </c:numRef>
          </c:val>
          <c:smooth val="0"/>
          <c:extLst xmlns:c16r2="http://schemas.microsoft.com/office/drawing/2015/06/chart">
            <c:ext xmlns:c16="http://schemas.microsoft.com/office/drawing/2014/chart" uri="{C3380CC4-5D6E-409C-BE32-E72D297353CC}">
              <c16:uniqueId val="{00000001-4544-4CA7-ADFF-448CFE0F30AC}"/>
            </c:ext>
          </c:extLst>
        </c:ser>
        <c:dLbls>
          <c:showLegendKey val="0"/>
          <c:showVal val="0"/>
          <c:showCatName val="0"/>
          <c:showSerName val="0"/>
          <c:showPercent val="0"/>
          <c:showBubbleSize val="0"/>
        </c:dLbls>
        <c:marker val="1"/>
        <c:smooth val="0"/>
        <c:axId val="47819776"/>
        <c:axId val="47834240"/>
      </c:lineChart>
      <c:dateAx>
        <c:axId val="47819776"/>
        <c:scaling>
          <c:orientation val="minMax"/>
        </c:scaling>
        <c:delete val="1"/>
        <c:axPos val="b"/>
        <c:numFmt formatCode="ge" sourceLinked="1"/>
        <c:majorTickMark val="none"/>
        <c:minorTickMark val="none"/>
        <c:tickLblPos val="none"/>
        <c:crossAx val="47834240"/>
        <c:crosses val="autoZero"/>
        <c:auto val="1"/>
        <c:lblOffset val="100"/>
        <c:baseTimeUnit val="years"/>
      </c:dateAx>
      <c:valAx>
        <c:axId val="4783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山梨県　北杜市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D1</v>
      </c>
      <c r="X8" s="77"/>
      <c r="Y8" s="77"/>
      <c r="Z8" s="77"/>
      <c r="AA8" s="77"/>
      <c r="AB8" s="77"/>
      <c r="AC8" s="77"/>
      <c r="AD8" s="78" t="str">
        <f>データ!$M$6</f>
        <v>非設置</v>
      </c>
      <c r="AE8" s="78"/>
      <c r="AF8" s="78"/>
      <c r="AG8" s="78"/>
      <c r="AH8" s="78"/>
      <c r="AI8" s="78"/>
      <c r="AJ8" s="78"/>
      <c r="AK8" s="3"/>
      <c r="AL8" s="72">
        <f>データ!S6</f>
        <v>47587</v>
      </c>
      <c r="AM8" s="72"/>
      <c r="AN8" s="72"/>
      <c r="AO8" s="72"/>
      <c r="AP8" s="72"/>
      <c r="AQ8" s="72"/>
      <c r="AR8" s="72"/>
      <c r="AS8" s="72"/>
      <c r="AT8" s="71">
        <f>データ!T6</f>
        <v>602.48</v>
      </c>
      <c r="AU8" s="71"/>
      <c r="AV8" s="71"/>
      <c r="AW8" s="71"/>
      <c r="AX8" s="71"/>
      <c r="AY8" s="71"/>
      <c r="AZ8" s="71"/>
      <c r="BA8" s="71"/>
      <c r="BB8" s="71">
        <f>データ!U6</f>
        <v>78.989999999999995</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63.6</v>
      </c>
      <c r="Q10" s="71"/>
      <c r="R10" s="71"/>
      <c r="S10" s="71"/>
      <c r="T10" s="71"/>
      <c r="U10" s="71"/>
      <c r="V10" s="71"/>
      <c r="W10" s="71">
        <f>データ!Q6</f>
        <v>96.54</v>
      </c>
      <c r="X10" s="71"/>
      <c r="Y10" s="71"/>
      <c r="Z10" s="71"/>
      <c r="AA10" s="71"/>
      <c r="AB10" s="71"/>
      <c r="AC10" s="71"/>
      <c r="AD10" s="72">
        <f>データ!R6</f>
        <v>2260</v>
      </c>
      <c r="AE10" s="72"/>
      <c r="AF10" s="72"/>
      <c r="AG10" s="72"/>
      <c r="AH10" s="72"/>
      <c r="AI10" s="72"/>
      <c r="AJ10" s="72"/>
      <c r="AK10" s="2"/>
      <c r="AL10" s="72">
        <f>データ!V6</f>
        <v>30180</v>
      </c>
      <c r="AM10" s="72"/>
      <c r="AN10" s="72"/>
      <c r="AO10" s="72"/>
      <c r="AP10" s="72"/>
      <c r="AQ10" s="72"/>
      <c r="AR10" s="72"/>
      <c r="AS10" s="72"/>
      <c r="AT10" s="71">
        <f>データ!W6</f>
        <v>17.28</v>
      </c>
      <c r="AU10" s="71"/>
      <c r="AV10" s="71"/>
      <c r="AW10" s="71"/>
      <c r="AX10" s="71"/>
      <c r="AY10" s="71"/>
      <c r="AZ10" s="71"/>
      <c r="BA10" s="71"/>
      <c r="BB10" s="71">
        <f>データ!X6</f>
        <v>1746.53</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QjtF8qHU5WYRCGE5UiIiArDzEpi9rvJdwcPQZAN1wG/NIStW4i4nz3qbMpjcu5+6N05h+sr7Xg7Xi6Nl9LtJMg==" saltValue="bIA9xIlX2jvoLYt7Dx/6F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192091</v>
      </c>
      <c r="D6" s="32">
        <f t="shared" si="3"/>
        <v>47</v>
      </c>
      <c r="E6" s="32">
        <f t="shared" si="3"/>
        <v>17</v>
      </c>
      <c r="F6" s="32">
        <f t="shared" si="3"/>
        <v>4</v>
      </c>
      <c r="G6" s="32">
        <f t="shared" si="3"/>
        <v>0</v>
      </c>
      <c r="H6" s="32" t="str">
        <f t="shared" si="3"/>
        <v>山梨県　北杜市</v>
      </c>
      <c r="I6" s="32" t="str">
        <f t="shared" si="3"/>
        <v>法非適用</v>
      </c>
      <c r="J6" s="32" t="str">
        <f t="shared" si="3"/>
        <v>下水道事業</v>
      </c>
      <c r="K6" s="32" t="str">
        <f t="shared" si="3"/>
        <v>特定環境保全公共下水道</v>
      </c>
      <c r="L6" s="32" t="str">
        <f t="shared" si="3"/>
        <v>D1</v>
      </c>
      <c r="M6" s="32" t="str">
        <f t="shared" si="3"/>
        <v>非設置</v>
      </c>
      <c r="N6" s="33" t="str">
        <f t="shared" si="3"/>
        <v>-</v>
      </c>
      <c r="O6" s="33" t="str">
        <f t="shared" si="3"/>
        <v>該当数値なし</v>
      </c>
      <c r="P6" s="33">
        <f t="shared" si="3"/>
        <v>63.6</v>
      </c>
      <c r="Q6" s="33">
        <f t="shared" si="3"/>
        <v>96.54</v>
      </c>
      <c r="R6" s="33">
        <f t="shared" si="3"/>
        <v>2260</v>
      </c>
      <c r="S6" s="33">
        <f t="shared" si="3"/>
        <v>47587</v>
      </c>
      <c r="T6" s="33">
        <f t="shared" si="3"/>
        <v>602.48</v>
      </c>
      <c r="U6" s="33">
        <f t="shared" si="3"/>
        <v>78.989999999999995</v>
      </c>
      <c r="V6" s="33">
        <f t="shared" si="3"/>
        <v>30180</v>
      </c>
      <c r="W6" s="33">
        <f t="shared" si="3"/>
        <v>17.28</v>
      </c>
      <c r="X6" s="33">
        <f t="shared" si="3"/>
        <v>1746.53</v>
      </c>
      <c r="Y6" s="34">
        <f>IF(Y7="",NA(),Y7)</f>
        <v>68.680000000000007</v>
      </c>
      <c r="Z6" s="34">
        <f t="shared" ref="Z6:AH6" si="4">IF(Z7="",NA(),Z7)</f>
        <v>63.98</v>
      </c>
      <c r="AA6" s="34">
        <f t="shared" si="4"/>
        <v>63.77</v>
      </c>
      <c r="AB6" s="34">
        <f t="shared" si="4"/>
        <v>70.180000000000007</v>
      </c>
      <c r="AC6" s="34">
        <f t="shared" si="4"/>
        <v>79.8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985.84</v>
      </c>
      <c r="BG6" s="34">
        <f t="shared" ref="BG6:BO6" si="7">IF(BG7="",NA(),BG7)</f>
        <v>1007.92</v>
      </c>
      <c r="BH6" s="34">
        <f t="shared" si="7"/>
        <v>1131.1600000000001</v>
      </c>
      <c r="BI6" s="34">
        <f t="shared" si="7"/>
        <v>637.86</v>
      </c>
      <c r="BJ6" s="33">
        <f t="shared" si="7"/>
        <v>0</v>
      </c>
      <c r="BK6" s="34">
        <f t="shared" si="7"/>
        <v>1569.13</v>
      </c>
      <c r="BL6" s="34">
        <f t="shared" si="7"/>
        <v>1436</v>
      </c>
      <c r="BM6" s="34">
        <f t="shared" si="7"/>
        <v>1434.89</v>
      </c>
      <c r="BN6" s="34">
        <f t="shared" si="7"/>
        <v>1298.9100000000001</v>
      </c>
      <c r="BO6" s="34">
        <f t="shared" si="7"/>
        <v>1144.94</v>
      </c>
      <c r="BP6" s="33" t="str">
        <f>IF(BP7="","",IF(BP7="-","【-】","【"&amp;SUBSTITUTE(TEXT(BP7,"#,##0.00"),"-","△")&amp;"】"))</f>
        <v>【1,225.44】</v>
      </c>
      <c r="BQ6" s="34">
        <f>IF(BQ7="",NA(),BQ7)</f>
        <v>60.71</v>
      </c>
      <c r="BR6" s="34">
        <f t="shared" ref="BR6:BZ6" si="8">IF(BR7="",NA(),BR7)</f>
        <v>54.28</v>
      </c>
      <c r="BS6" s="34">
        <f t="shared" si="8"/>
        <v>56.43</v>
      </c>
      <c r="BT6" s="34">
        <f t="shared" si="8"/>
        <v>70.599999999999994</v>
      </c>
      <c r="BU6" s="34">
        <f t="shared" si="8"/>
        <v>96.2</v>
      </c>
      <c r="BV6" s="34">
        <f t="shared" si="8"/>
        <v>64.63</v>
      </c>
      <c r="BW6" s="34">
        <f t="shared" si="8"/>
        <v>66.56</v>
      </c>
      <c r="BX6" s="34">
        <f t="shared" si="8"/>
        <v>66.22</v>
      </c>
      <c r="BY6" s="34">
        <f t="shared" si="8"/>
        <v>69.87</v>
      </c>
      <c r="BZ6" s="34">
        <f t="shared" si="8"/>
        <v>88.16</v>
      </c>
      <c r="CA6" s="33" t="str">
        <f>IF(CA7="","",IF(CA7="-","【-】","【"&amp;SUBSTITUTE(TEXT(CA7,"#,##0.00"),"-","△")&amp;"】"))</f>
        <v>【75.58】</v>
      </c>
      <c r="CB6" s="34">
        <f>IF(CB7="",NA(),CB7)</f>
        <v>235.13</v>
      </c>
      <c r="CC6" s="34">
        <f t="shared" ref="CC6:CK6" si="9">IF(CC7="",NA(),CC7)</f>
        <v>276.89999999999998</v>
      </c>
      <c r="CD6" s="34">
        <f t="shared" si="9"/>
        <v>271.11</v>
      </c>
      <c r="CE6" s="34">
        <f t="shared" si="9"/>
        <v>216.73</v>
      </c>
      <c r="CF6" s="34">
        <f t="shared" si="9"/>
        <v>161.04</v>
      </c>
      <c r="CG6" s="34">
        <f t="shared" si="9"/>
        <v>245.75</v>
      </c>
      <c r="CH6" s="34">
        <f t="shared" si="9"/>
        <v>244.29</v>
      </c>
      <c r="CI6" s="34">
        <f t="shared" si="9"/>
        <v>246.72</v>
      </c>
      <c r="CJ6" s="34">
        <f t="shared" si="9"/>
        <v>234.96</v>
      </c>
      <c r="CK6" s="34">
        <f t="shared" si="9"/>
        <v>173.89</v>
      </c>
      <c r="CL6" s="33" t="str">
        <f>IF(CL7="","",IF(CL7="-","【-】","【"&amp;SUBSTITUTE(TEXT(CL7,"#,##0.00"),"-","△")&amp;"】"))</f>
        <v>【215.23】</v>
      </c>
      <c r="CM6" s="34">
        <f>IF(CM7="",NA(),CM7)</f>
        <v>39.32</v>
      </c>
      <c r="CN6" s="34">
        <f t="shared" ref="CN6:CV6" si="10">IF(CN7="",NA(),CN7)</f>
        <v>39.39</v>
      </c>
      <c r="CO6" s="34">
        <f t="shared" si="10"/>
        <v>26.06</v>
      </c>
      <c r="CP6" s="34">
        <f t="shared" si="10"/>
        <v>30.22</v>
      </c>
      <c r="CQ6" s="34">
        <f t="shared" si="10"/>
        <v>40.26</v>
      </c>
      <c r="CR6" s="34">
        <f t="shared" si="10"/>
        <v>43.65</v>
      </c>
      <c r="CS6" s="34">
        <f t="shared" si="10"/>
        <v>43.58</v>
      </c>
      <c r="CT6" s="34">
        <f t="shared" si="10"/>
        <v>41.35</v>
      </c>
      <c r="CU6" s="34">
        <f t="shared" si="10"/>
        <v>42.9</v>
      </c>
      <c r="CV6" s="34">
        <f t="shared" si="10"/>
        <v>42.38</v>
      </c>
      <c r="CW6" s="33" t="str">
        <f>IF(CW7="","",IF(CW7="-","【-】","【"&amp;SUBSTITUTE(TEXT(CW7,"#,##0.00"),"-","△")&amp;"】"))</f>
        <v>【42.66】</v>
      </c>
      <c r="CX6" s="34">
        <f>IF(CX7="",NA(),CX7)</f>
        <v>78.489999999999995</v>
      </c>
      <c r="CY6" s="34">
        <f t="shared" ref="CY6:DG6" si="11">IF(CY7="",NA(),CY7)</f>
        <v>78.540000000000006</v>
      </c>
      <c r="CZ6" s="34">
        <f t="shared" si="11"/>
        <v>78.5</v>
      </c>
      <c r="DA6" s="34">
        <f t="shared" si="11"/>
        <v>78.8</v>
      </c>
      <c r="DB6" s="34">
        <f t="shared" si="11"/>
        <v>79.17</v>
      </c>
      <c r="DC6" s="34">
        <f t="shared" si="11"/>
        <v>82.2</v>
      </c>
      <c r="DD6" s="34">
        <f t="shared" si="11"/>
        <v>82.35</v>
      </c>
      <c r="DE6" s="34">
        <f t="shared" si="11"/>
        <v>82.9</v>
      </c>
      <c r="DF6" s="34">
        <f t="shared" si="11"/>
        <v>83.5</v>
      </c>
      <c r="DG6" s="34">
        <f t="shared" si="11"/>
        <v>87.01</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0.15</v>
      </c>
      <c r="EO6" s="33" t="str">
        <f>IF(EO7="","",IF(EO7="-","【-】","【"&amp;SUBSTITUTE(TEXT(EO7,"#,##0.00"),"-","△")&amp;"】"))</f>
        <v>【0.10】</v>
      </c>
    </row>
    <row r="7" spans="1:145" s="35" customFormat="1" x14ac:dyDescent="0.15">
      <c r="A7" s="27"/>
      <c r="B7" s="36">
        <v>2017</v>
      </c>
      <c r="C7" s="36">
        <v>192091</v>
      </c>
      <c r="D7" s="36">
        <v>47</v>
      </c>
      <c r="E7" s="36">
        <v>17</v>
      </c>
      <c r="F7" s="36">
        <v>4</v>
      </c>
      <c r="G7" s="36">
        <v>0</v>
      </c>
      <c r="H7" s="36" t="s">
        <v>110</v>
      </c>
      <c r="I7" s="36" t="s">
        <v>111</v>
      </c>
      <c r="J7" s="36" t="s">
        <v>112</v>
      </c>
      <c r="K7" s="36" t="s">
        <v>113</v>
      </c>
      <c r="L7" s="36" t="s">
        <v>114</v>
      </c>
      <c r="M7" s="36" t="s">
        <v>115</v>
      </c>
      <c r="N7" s="37" t="s">
        <v>116</v>
      </c>
      <c r="O7" s="37" t="s">
        <v>117</v>
      </c>
      <c r="P7" s="37">
        <v>63.6</v>
      </c>
      <c r="Q7" s="37">
        <v>96.54</v>
      </c>
      <c r="R7" s="37">
        <v>2260</v>
      </c>
      <c r="S7" s="37">
        <v>47587</v>
      </c>
      <c r="T7" s="37">
        <v>602.48</v>
      </c>
      <c r="U7" s="37">
        <v>78.989999999999995</v>
      </c>
      <c r="V7" s="37">
        <v>30180</v>
      </c>
      <c r="W7" s="37">
        <v>17.28</v>
      </c>
      <c r="X7" s="37">
        <v>1746.53</v>
      </c>
      <c r="Y7" s="37">
        <v>68.680000000000007</v>
      </c>
      <c r="Z7" s="37">
        <v>63.98</v>
      </c>
      <c r="AA7" s="37">
        <v>63.77</v>
      </c>
      <c r="AB7" s="37">
        <v>70.180000000000007</v>
      </c>
      <c r="AC7" s="37">
        <v>79.8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985.84</v>
      </c>
      <c r="BG7" s="37">
        <v>1007.92</v>
      </c>
      <c r="BH7" s="37">
        <v>1131.1600000000001</v>
      </c>
      <c r="BI7" s="37">
        <v>637.86</v>
      </c>
      <c r="BJ7" s="37">
        <v>0</v>
      </c>
      <c r="BK7" s="37">
        <v>1569.13</v>
      </c>
      <c r="BL7" s="37">
        <v>1436</v>
      </c>
      <c r="BM7" s="37">
        <v>1434.89</v>
      </c>
      <c r="BN7" s="37">
        <v>1298.9100000000001</v>
      </c>
      <c r="BO7" s="37">
        <v>1144.94</v>
      </c>
      <c r="BP7" s="37">
        <v>1225.44</v>
      </c>
      <c r="BQ7" s="37">
        <v>60.71</v>
      </c>
      <c r="BR7" s="37">
        <v>54.28</v>
      </c>
      <c r="BS7" s="37">
        <v>56.43</v>
      </c>
      <c r="BT7" s="37">
        <v>70.599999999999994</v>
      </c>
      <c r="BU7" s="37">
        <v>96.2</v>
      </c>
      <c r="BV7" s="37">
        <v>64.63</v>
      </c>
      <c r="BW7" s="37">
        <v>66.56</v>
      </c>
      <c r="BX7" s="37">
        <v>66.22</v>
      </c>
      <c r="BY7" s="37">
        <v>69.87</v>
      </c>
      <c r="BZ7" s="37">
        <v>88.16</v>
      </c>
      <c r="CA7" s="37">
        <v>75.58</v>
      </c>
      <c r="CB7" s="37">
        <v>235.13</v>
      </c>
      <c r="CC7" s="37">
        <v>276.89999999999998</v>
      </c>
      <c r="CD7" s="37">
        <v>271.11</v>
      </c>
      <c r="CE7" s="37">
        <v>216.73</v>
      </c>
      <c r="CF7" s="37">
        <v>161.04</v>
      </c>
      <c r="CG7" s="37">
        <v>245.75</v>
      </c>
      <c r="CH7" s="37">
        <v>244.29</v>
      </c>
      <c r="CI7" s="37">
        <v>246.72</v>
      </c>
      <c r="CJ7" s="37">
        <v>234.96</v>
      </c>
      <c r="CK7" s="37">
        <v>173.89</v>
      </c>
      <c r="CL7" s="37">
        <v>215.23</v>
      </c>
      <c r="CM7" s="37">
        <v>39.32</v>
      </c>
      <c r="CN7" s="37">
        <v>39.39</v>
      </c>
      <c r="CO7" s="37">
        <v>26.06</v>
      </c>
      <c r="CP7" s="37">
        <v>30.22</v>
      </c>
      <c r="CQ7" s="37">
        <v>40.26</v>
      </c>
      <c r="CR7" s="37">
        <v>43.65</v>
      </c>
      <c r="CS7" s="37">
        <v>43.58</v>
      </c>
      <c r="CT7" s="37">
        <v>41.35</v>
      </c>
      <c r="CU7" s="37">
        <v>42.9</v>
      </c>
      <c r="CV7" s="37">
        <v>42.38</v>
      </c>
      <c r="CW7" s="37">
        <v>42.66</v>
      </c>
      <c r="CX7" s="37">
        <v>78.489999999999995</v>
      </c>
      <c r="CY7" s="37">
        <v>78.540000000000006</v>
      </c>
      <c r="CZ7" s="37">
        <v>78.5</v>
      </c>
      <c r="DA7" s="37">
        <v>78.8</v>
      </c>
      <c r="DB7" s="37">
        <v>79.17</v>
      </c>
      <c r="DC7" s="37">
        <v>82.2</v>
      </c>
      <c r="DD7" s="37">
        <v>82.35</v>
      </c>
      <c r="DE7" s="37">
        <v>82.9</v>
      </c>
      <c r="DF7" s="37">
        <v>83.5</v>
      </c>
      <c r="DG7" s="37">
        <v>87.01</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0.15</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2019-01-30T02:02:42Z</cp:lastPrinted>
  <dcterms:created xsi:type="dcterms:W3CDTF">2018-12-03T09:14:02Z</dcterms:created>
  <dcterms:modified xsi:type="dcterms:W3CDTF">2019-02-05T07:53:24Z</dcterms:modified>
  <cp:category/>
</cp:coreProperties>
</file>