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sgJaHc0s/E9O/ESf+aw2G6cy84qY22a9U3my0Pk+z6YuJFuHLYdrcY3lU4+j+eskAYvxITY7cElVLlVXRLMFw==" workbookSaltValue="9wfv2huuy5G30DpNxmV3p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<sst xmlns="http://schemas.openxmlformats.org/spreadsheetml/2006/main" count="237" uniqueCount="124">
  <si>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</si>
  <si>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</si>
  <si>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</si>
  <si>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</si>
  <si>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</si>
  <si>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</si>
  <si>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</si>
  <si>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</si>
  <si>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</si>
  <si>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</si>
  <si>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</si>
  <si>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</si>
  <si>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</si>
  <si>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</si>
  <si>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</si>
  <si>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</si>
  <si>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</si>
  <si>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</si>
  <si>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</si>
  <si>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</si>
  <si>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</si>
  <si>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</si>
  <si>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</si>
  <si>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</si>
  <si>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</si>
  <si>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</si>
  <si>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</si>
  <si>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</si>
  <si>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</si>
  <si>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</si>
  <si>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</si>
  <si>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</si>
  <si>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</si>
  <si>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</si>
  <si>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</si>
  <si>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</si>
  <si>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</si>
  <si>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</si>
  <si>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</si>
  <si>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</si>
  <si>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</si>
  <si>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</si>
  <si>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</si>
  <si>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</si>
  <si>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</si>
  <si>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</si>
  <si>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</si>
  <si>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</si>
  <si>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</si>
  <si>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</si>
  <si>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</si>
  <si>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</si>
  <si>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</si>
  <si>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</si>
  <si>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</si>
  <si>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</si>
  <si>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</si>
  <si>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</si>
  <si>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</si>
  <si>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</si>
  <si>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</si>
  <si>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</si>
  <si>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</si>
  <si>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</si>
  <si>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</si>
  <si>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</si>
  <si>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</si>
  <si>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</si>
  <si>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</si>
  <si>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</si>
  <si>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</si>
  <si>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</si>
  <si>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</si>
  <si>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</si>
  <si>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</si>
  <si>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</si>
  <si>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</si>
  <si>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</si>
  <si>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</si>
  <si>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</si>
  <si>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</si>
  <si>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</si>
  <si>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</si>
  <si>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</si>
  <si>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</si>
  <si>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</si>
  <si>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</si>
  <si>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</si>
  <si>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</si>
  <si>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</si>
  <si>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</si>
  <si>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</si>
  <si>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</si>
  <si>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</si>
  <si>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</si>
  <si>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</si>
  <si>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</si>
  <si>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</si>
  <si>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</si>
  <si>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</si>
  <si>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</si>
  <si>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</si>
  <si>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</si>
  <si>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</si>
  <si>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</si>
  <si>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</si>
  <si>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</si>
  <si>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</si>
  <si>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</si>
  <si>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</si>
  <si>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</si>
  <si>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</si>
  <si>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</si>
  <si>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</si>
  <si>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</si>
  <si>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</si>
  <si>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</si>
  <si>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</si>
  <si>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</si>
  <si>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</si>
  <si>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</si>
  <si>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①収益的収支比率は、類似団体、全国と比較すると、いずれも平均以上であるが、</t>
    </r>
    <r>
      <rPr>
        <sz val="11"/>
        <rFont val="ＭＳ ゴシック"/>
        <family val="3"/>
        <charset val="128"/>
      </rPr>
      <t>３</t>
    </r>
    <r>
      <rPr>
        <sz val="11"/>
        <color theme="1"/>
        <rFont val="ＭＳ ゴシック"/>
        <family val="3"/>
        <charset val="128"/>
      </rPr>
      <t>年連続で悪化している。原因は元金償還額の増加と給水収益の減少による。
④企業債残高対給水収益比率は、類似団体、全国と比較すると、いずれも平均以下であり、悪化の傾向にある。</t>
    </r>
    <r>
      <rPr>
        <sz val="11"/>
        <rFont val="ＭＳ ゴシック"/>
        <family val="3"/>
        <charset val="128"/>
      </rPr>
      <t>原因は給水収益の減少による。</t>
    </r>
    <r>
      <rPr>
        <sz val="11"/>
        <color theme="1"/>
        <rFont val="ＭＳ ゴシック"/>
        <family val="3"/>
        <charset val="128"/>
      </rPr>
      <t xml:space="preserve">
⑤料金回収率は、昨年度より1.11％改善したものの、</t>
    </r>
    <r>
      <rPr>
        <sz val="11"/>
        <rFont val="ＭＳ ゴシック"/>
        <family val="3"/>
        <charset val="128"/>
      </rPr>
      <t>初めて類似団体平均を下回った。原因は給水収益の減少と、元金償還額の増加による費用増加によるもので、給水にかかる費用が給水収益以外の収益で賄われていることがわかる。</t>
    </r>
    <r>
      <rPr>
        <sz val="11"/>
        <color theme="1"/>
        <rFont val="ＭＳ ゴシック"/>
        <family val="3"/>
        <charset val="128"/>
      </rPr>
      <t xml:space="preserve">
⑥給水原価は、類似団体、全国と比較すると、昨年度までは</t>
    </r>
    <r>
      <rPr>
        <sz val="11"/>
        <rFont val="ＭＳ ゴシック"/>
        <family val="3"/>
        <charset val="128"/>
      </rPr>
      <t>平均以下であったが、今年度は平均並となった。原因は、本市は昨年同様の数値であるが、類似団体、全国共に数値が改善されたことによる</t>
    </r>
    <r>
      <rPr>
        <sz val="11"/>
        <color theme="1"/>
        <rFont val="ＭＳ ゴシック"/>
        <family val="3"/>
        <charset val="128"/>
      </rPr>
      <t>。
⑦施設利用率は、類似団体、全国と比較すると、いずれも平均以下であり、施設能力が需要を必要以上に上回っていることがわかる。
⑧有収率は、類似団体、全国と比較すると、いずれも平均以下で、</t>
    </r>
    <r>
      <rPr>
        <sz val="11"/>
        <rFont val="ＭＳ ゴシック"/>
        <family val="3"/>
        <charset val="128"/>
      </rPr>
      <t>３年連続で減少している。原因は、水道管の老朽化に伴う漏水の増加や遠隔監視システムの整備完了による、計測精度の向上が考えられる。</t>
    </r>
    <rPh sb="114" eb="116">
      <t>アッカ</t>
    </rPh>
    <rPh sb="117" eb="119">
      <t>ケイコウ</t>
    </rPh>
    <rPh sb="146" eb="149">
      <t>サクネンド</t>
    </rPh>
    <rPh sb="156" eb="158">
      <t>カイゼン</t>
    </rPh>
    <rPh sb="164" eb="165">
      <t>ハジ</t>
    </rPh>
    <rPh sb="167" eb="169">
      <t>ルイジ</t>
    </rPh>
    <rPh sb="169" eb="171">
      <t>ダンタイ</t>
    </rPh>
    <rPh sb="171" eb="173">
      <t>ヘイキン</t>
    </rPh>
    <rPh sb="174" eb="176">
      <t>シタマワ</t>
    </rPh>
    <rPh sb="213" eb="215">
      <t>キュウスイ</t>
    </rPh>
    <rPh sb="219" eb="221">
      <t>ヒヨウ</t>
    </rPh>
    <rPh sb="222" eb="224">
      <t>キュウスイ</t>
    </rPh>
    <rPh sb="224" eb="226">
      <t>シュウエキ</t>
    </rPh>
    <rPh sb="226" eb="228">
      <t>イガイ</t>
    </rPh>
    <rPh sb="229" eb="231">
      <t>シュウエキ</t>
    </rPh>
    <rPh sb="232" eb="233">
      <t>マカナ</t>
    </rPh>
    <rPh sb="267" eb="270">
      <t>サクネンド</t>
    </rPh>
    <rPh sb="283" eb="286">
      <t>コンネンド</t>
    </rPh>
    <rPh sb="287" eb="289">
      <t>ヘイキン</t>
    </rPh>
    <rPh sb="289" eb="290">
      <t>ナミ</t>
    </rPh>
    <rPh sb="299" eb="300">
      <t>ホン</t>
    </rPh>
    <rPh sb="300" eb="301">
      <t>シ</t>
    </rPh>
    <rPh sb="307" eb="309">
      <t>スウチ</t>
    </rPh>
    <rPh sb="321" eb="322">
      <t>トモ</t>
    </rPh>
    <rPh sb="323" eb="325">
      <t>スウチ</t>
    </rPh>
    <rPh sb="326" eb="328">
      <t>カイゼン</t>
    </rPh>
    <rPh sb="372" eb="374">
      <t>シセツ</t>
    </rPh>
    <rPh sb="374" eb="376">
      <t>ノウリョク</t>
    </rPh>
    <rPh sb="377" eb="379">
      <t>ジュヨウ</t>
    </rPh>
    <rPh sb="380" eb="382">
      <t>ヒツヨウ</t>
    </rPh>
    <rPh sb="382" eb="384">
      <t>イジョウ</t>
    </rPh>
    <rPh sb="385" eb="387">
      <t>ウワマワ</t>
    </rPh>
    <phoneticPr fontId="4"/>
  </si>
  <si>
    <r>
      <t>　</t>
    </r>
    <r>
      <rPr>
        <sz val="11"/>
        <rFont val="ＭＳ ゴシック"/>
        <family val="3"/>
        <charset val="128"/>
      </rPr>
      <t>本市の簡易水道事業では、平成29年度から組織編制や公金徴収業務の民間委託を行い経営の健全化に努めたが、人口減少や節水意識の向上により、有収水量の大幅な増加が見込めないため、経営状況は一層厳しさを増すことが予想される。
　また今後は施設の更新等に要する経費が発生するため、固定資産データの活用を図り、アセットマネジメントに取り組むなど、財政収支の適正を図る健全経営の持続を図ることが求められる。
　そのため、本年度において「北杜市上下水道経営基本計画」を策定しており、平成31年度以降はその計画に基づき、財政の健全化を図るとともに、持続可能な事業運営に努める。</t>
    </r>
    <rPh sb="4" eb="6">
      <t>カンイ</t>
    </rPh>
    <rPh sb="26" eb="28">
      <t>コウキン</t>
    </rPh>
    <rPh sb="28" eb="30">
      <t>チョウシュウ</t>
    </rPh>
    <rPh sb="30" eb="32">
      <t>ギョウム</t>
    </rPh>
    <rPh sb="33" eb="35">
      <t>ミンカン</t>
    </rPh>
    <rPh sb="35" eb="37">
      <t>イタク</t>
    </rPh>
    <rPh sb="47" eb="48">
      <t>ツト</t>
    </rPh>
    <rPh sb="52" eb="54">
      <t>ジンコウ</t>
    </rPh>
    <rPh sb="54" eb="56">
      <t>ゲンショウ</t>
    </rPh>
    <rPh sb="57" eb="59">
      <t>セッスイ</t>
    </rPh>
    <rPh sb="59" eb="61">
      <t>イシキ</t>
    </rPh>
    <rPh sb="62" eb="64">
      <t>コウジョウ</t>
    </rPh>
    <rPh sb="73" eb="75">
      <t>オオハバ</t>
    </rPh>
    <rPh sb="76" eb="78">
      <t>ゾウカ</t>
    </rPh>
    <rPh sb="79" eb="81">
      <t>ミコ</t>
    </rPh>
    <rPh sb="116" eb="118">
      <t>シセツ</t>
    </rPh>
    <rPh sb="119" eb="121">
      <t>コウシン</t>
    </rPh>
    <rPh sb="121" eb="122">
      <t>トウ</t>
    </rPh>
    <rPh sb="123" eb="124">
      <t>ヨウ</t>
    </rPh>
    <rPh sb="126" eb="128">
      <t>ケイヒ</t>
    </rPh>
    <rPh sb="129" eb="131">
      <t>ハッセイ</t>
    </rPh>
    <rPh sb="168" eb="170">
      <t>ザイセイ</t>
    </rPh>
    <rPh sb="170" eb="172">
      <t>シュウシ</t>
    </rPh>
    <rPh sb="173" eb="175">
      <t>テキセイ</t>
    </rPh>
    <rPh sb="176" eb="177">
      <t>ハカ</t>
    </rPh>
    <rPh sb="178" eb="180">
      <t>ケンゼン</t>
    </rPh>
    <rPh sb="180" eb="182">
      <t>ケイエイ</t>
    </rPh>
    <rPh sb="183" eb="185">
      <t>ジゾク</t>
    </rPh>
    <rPh sb="186" eb="187">
      <t>ハカ</t>
    </rPh>
    <rPh sb="191" eb="192">
      <t>モト</t>
    </rPh>
    <rPh sb="204" eb="207">
      <t>ホンネンド</t>
    </rPh>
    <rPh sb="212" eb="215">
      <t>ホクトシ</t>
    </rPh>
    <rPh sb="215" eb="217">
      <t>ジョウゲ</t>
    </rPh>
    <rPh sb="217" eb="219">
      <t>スイドウ</t>
    </rPh>
    <rPh sb="219" eb="221">
      <t>ケイエイ</t>
    </rPh>
    <rPh sb="221" eb="223">
      <t>キホン</t>
    </rPh>
    <rPh sb="223" eb="225">
      <t>ケイカク</t>
    </rPh>
    <rPh sb="227" eb="229">
      <t>サクテイ</t>
    </rPh>
    <rPh sb="234" eb="236">
      <t>ヘイセイ</t>
    </rPh>
    <rPh sb="238" eb="240">
      <t>ネンド</t>
    </rPh>
    <rPh sb="240" eb="242">
      <t>イコウ</t>
    </rPh>
    <rPh sb="245" eb="247">
      <t>ケイカク</t>
    </rPh>
    <rPh sb="248" eb="249">
      <t>モト</t>
    </rPh>
    <phoneticPr fontId="4"/>
  </si>
  <si>
    <r>
      <t>③管路更新率は、昨年度より若干の改善が見られるものの、類似団体、全国と比較すると、いずれも平均以下である。原因は、</t>
    </r>
    <r>
      <rPr>
        <sz val="11"/>
        <rFont val="ＭＳ ゴシック"/>
        <family val="3"/>
        <charset val="128"/>
      </rPr>
      <t>管路延長に対して、更新した管路が狭隘であるため。これにより管路更新が追い付いていない可能性がうかがえる。</t>
    </r>
    <r>
      <rPr>
        <sz val="11"/>
        <color rgb="FFFF0000"/>
        <rFont val="ＭＳ ゴシック"/>
        <family val="3"/>
        <charset val="128"/>
      </rPr>
      <t xml:space="preserve">
</t>
    </r>
    <r>
      <rPr>
        <sz val="11"/>
        <color theme="1"/>
        <rFont val="ＭＳ ゴシック"/>
        <family val="3"/>
        <charset val="128"/>
      </rPr>
      <t xml:space="preserve">
①有形固定資産減価償却率、②管路経年化率については、平成29年度に資産調査を完了し、平成30年度に固定資産台帳システムを構築することで、数値の把握が可能となる。</t>
    </r>
    <rPh sb="53" eb="55">
      <t>ゲンイン</t>
    </rPh>
    <rPh sb="57" eb="59">
      <t>カンロ</t>
    </rPh>
    <rPh sb="59" eb="61">
      <t>エンチョウ</t>
    </rPh>
    <rPh sb="62" eb="63">
      <t>タイ</t>
    </rPh>
    <rPh sb="66" eb="68">
      <t>コウシン</t>
    </rPh>
    <rPh sb="70" eb="72">
      <t>カンロ</t>
    </rPh>
    <rPh sb="73" eb="75">
      <t>キョウアイ</t>
    </rPh>
    <rPh sb="86" eb="88">
      <t>カンロ</t>
    </rPh>
    <rPh sb="88" eb="90">
      <t>コウシン</t>
    </rPh>
    <rPh sb="91" eb="92">
      <t>オ</t>
    </rPh>
    <rPh sb="93" eb="94">
      <t>ツ</t>
    </rPh>
    <rPh sb="99" eb="102">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</si>
</sst>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0.33</c:v>
                </c:pt>
                <c:pt idx="2">
                  <c:v>0.06</c:v>
                </c:pt>
                <c:pt idx="3">
                  <c:v>0.02</c:v>
                </c:pt>
                <c:pt idx="4">
                  <c:v>0.19</c:v>
                </c:pt>
              </c:numCache>
            </c:numRef>
          </c:val>
          <c:extLst xmlns:c16r2="http://schemas.microsoft.com/office/drawing/2015/06/chart">
            <c:ext xmlns:c16="http://schemas.microsoft.com/office/drawing/2014/chart" uri="{C3380CC4-5D6E-409C-BE32-E72D297353CC}">
              <c16:uniqueId val="{00000000-1E84-4B24-B992-5BC1D65A9FD4}"/>
            </c:ext>
          </c:extLst>
        </c:ser>
        <c:dLbls>
          <c:showLegendKey val="0"/>
          <c:showVal val="0"/>
          <c:showCatName val="0"/>
          <c:showSerName val="0"/>
          <c:showPercent val="0"/>
          <c:showBubbleSize val="0"/>
        </c:dLbls>
        <c:gapWidth val="150"/>
        <c:axId val="92944256"/>
        <c:axId val="929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1E84-4B24-B992-5BC1D65A9FD4}"/>
            </c:ext>
          </c:extLst>
        </c:ser>
        <c:dLbls>
          <c:showLegendKey val="0"/>
          <c:showVal val="0"/>
          <c:showCatName val="0"/>
          <c:showSerName val="0"/>
          <c:showPercent val="0"/>
          <c:showBubbleSize val="0"/>
        </c:dLbls>
        <c:marker val="1"/>
        <c:smooth val="0"/>
        <c:axId val="92944256"/>
        <c:axId val="92947968"/>
      </c:lineChart>
      <c:dateAx>
        <c:axId val="92944256"/>
        <c:scaling>
          <c:orientation val="minMax"/>
        </c:scaling>
        <c:delete val="1"/>
        <c:axPos val="b"/>
        <c:numFmt formatCode="ge" sourceLinked="1"/>
        <c:majorTickMark val="none"/>
        <c:minorTickMark val="none"/>
        <c:tickLblPos val="none"/>
        <c:crossAx val="92947968"/>
        <c:crosses val="autoZero"/>
        <c:auto val="1"/>
        <c:lblOffset val="100"/>
        <c:baseTimeUnit val="years"/>
      </c:dateAx>
      <c:valAx>
        <c:axId val="929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50.52</c:v>
                </c:pt>
                <c:pt idx="1">
                  <c:v>49.65</c:v>
                </c:pt>
                <c:pt idx="2">
                  <c:v>53.01</c:v>
                </c:pt>
                <c:pt idx="3">
                  <c:v>54.26</c:v>
                </c:pt>
                <c:pt idx="4">
                  <c:v>53.77</c:v>
                </c:pt>
              </c:numCache>
            </c:numRef>
          </c:val>
          <c:extLst xmlns:c16r2="http://schemas.microsoft.com/office/drawing/2015/06/chart">
            <c:ext xmlns:c16="http://schemas.microsoft.com/office/drawing/2014/chart" uri="{C3380CC4-5D6E-409C-BE32-E72D297353CC}">
              <c16:uniqueId val="{00000000-B561-4D3F-B82E-894F9BD684F7}"/>
            </c:ext>
          </c:extLst>
        </c:ser>
        <c:dLbls>
          <c:showLegendKey val="0"/>
          <c:showVal val="0"/>
          <c:showCatName val="0"/>
          <c:showSerName val="0"/>
          <c:showPercent val="0"/>
          <c:showBubbleSize val="0"/>
        </c:dLbls>
        <c:gapWidth val="150"/>
        <c:axId val="103795328"/>
        <c:axId val="1038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B561-4D3F-B82E-894F9BD684F7}"/>
            </c:ext>
          </c:extLst>
        </c:ser>
        <c:dLbls>
          <c:showLegendKey val="0"/>
          <c:showVal val="0"/>
          <c:showCatName val="0"/>
          <c:showSerName val="0"/>
          <c:showPercent val="0"/>
          <c:showBubbleSize val="0"/>
        </c:dLbls>
        <c:marker val="1"/>
        <c:smooth val="0"/>
        <c:axId val="103795328"/>
        <c:axId val="103805696"/>
      </c:lineChart>
      <c:dateAx>
        <c:axId val="103795328"/>
        <c:scaling>
          <c:orientation val="minMax"/>
        </c:scaling>
        <c:delete val="1"/>
        <c:axPos val="b"/>
        <c:numFmt formatCode="ge" sourceLinked="1"/>
        <c:majorTickMark val="none"/>
        <c:minorTickMark val="none"/>
        <c:tickLblPos val="none"/>
        <c:crossAx val="103805696"/>
        <c:crosses val="autoZero"/>
        <c:auto val="1"/>
        <c:lblOffset val="100"/>
        <c:baseTimeUnit val="years"/>
      </c:dateAx>
      <c:valAx>
        <c:axId val="1038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73.7</c:v>
                </c:pt>
                <c:pt idx="1">
                  <c:v>73.62</c:v>
                </c:pt>
                <c:pt idx="2">
                  <c:v>69.040000000000006</c:v>
                </c:pt>
                <c:pt idx="3">
                  <c:v>65.58</c:v>
                </c:pt>
                <c:pt idx="4">
                  <c:v>66.06</c:v>
                </c:pt>
              </c:numCache>
            </c:numRef>
          </c:val>
          <c:extLst xmlns:c16r2="http://schemas.microsoft.com/office/drawing/2015/06/chart">
            <c:ext xmlns:c16="http://schemas.microsoft.com/office/drawing/2014/chart" uri="{C3380CC4-5D6E-409C-BE32-E72D297353CC}">
              <c16:uniqueId val="{00000000-1C95-45B2-8D89-9BD591FBCF52}"/>
            </c:ext>
          </c:extLst>
        </c:ser>
        <c:dLbls>
          <c:showLegendKey val="0"/>
          <c:showVal val="0"/>
          <c:showCatName val="0"/>
          <c:showSerName val="0"/>
          <c:showPercent val="0"/>
          <c:showBubbleSize val="0"/>
        </c:dLbls>
        <c:gapWidth val="150"/>
        <c:axId val="103836672"/>
        <c:axId val="1038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1C95-45B2-8D89-9BD591FBCF52}"/>
            </c:ext>
          </c:extLst>
        </c:ser>
        <c:dLbls>
          <c:showLegendKey val="0"/>
          <c:showVal val="0"/>
          <c:showCatName val="0"/>
          <c:showSerName val="0"/>
          <c:showPercent val="0"/>
          <c:showBubbleSize val="0"/>
        </c:dLbls>
        <c:marker val="1"/>
        <c:smooth val="0"/>
        <c:axId val="103836672"/>
        <c:axId val="103838848"/>
      </c:lineChart>
      <c:dateAx>
        <c:axId val="103836672"/>
        <c:scaling>
          <c:orientation val="minMax"/>
        </c:scaling>
        <c:delete val="1"/>
        <c:axPos val="b"/>
        <c:numFmt formatCode="ge" sourceLinked="1"/>
        <c:majorTickMark val="none"/>
        <c:minorTickMark val="none"/>
        <c:tickLblPos val="none"/>
        <c:crossAx val="103838848"/>
        <c:crosses val="autoZero"/>
        <c:auto val="1"/>
        <c:lblOffset val="100"/>
        <c:baseTimeUnit val="years"/>
      </c:dateAx>
      <c:valAx>
        <c:axId val="103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85.84</c:v>
                </c:pt>
                <c:pt idx="1">
                  <c:v>86.83</c:v>
                </c:pt>
                <c:pt idx="2">
                  <c:v>86.64</c:v>
                </c:pt>
                <c:pt idx="3">
                  <c:v>84.12</c:v>
                </c:pt>
                <c:pt idx="4">
                  <c:v>82.35</c:v>
                </c:pt>
              </c:numCache>
            </c:numRef>
          </c:val>
          <c:extLst xmlns:c16r2="http://schemas.microsoft.com/office/drawing/2015/06/chart">
            <c:ext xmlns:c16="http://schemas.microsoft.com/office/drawing/2014/chart" uri="{C3380CC4-5D6E-409C-BE32-E72D297353CC}">
              <c16:uniqueId val="{00000000-FDD4-412D-99CE-3AC7059EBDAD}"/>
            </c:ext>
          </c:extLst>
        </c:ser>
        <c:dLbls>
          <c:showLegendKey val="0"/>
          <c:showVal val="0"/>
          <c:showCatName val="0"/>
          <c:showSerName val="0"/>
          <c:showPercent val="0"/>
          <c:showBubbleSize val="0"/>
        </c:dLbls>
        <c:gapWidth val="150"/>
        <c:axId val="92971008"/>
        <c:axId val="929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FDD4-412D-99CE-3AC7059EBDAD}"/>
            </c:ext>
          </c:extLst>
        </c:ser>
        <c:dLbls>
          <c:showLegendKey val="0"/>
          <c:showVal val="0"/>
          <c:showCatName val="0"/>
          <c:showSerName val="0"/>
          <c:showPercent val="0"/>
          <c:showBubbleSize val="0"/>
        </c:dLbls>
        <c:marker val="1"/>
        <c:smooth val="0"/>
        <c:axId val="92971008"/>
        <c:axId val="92972928"/>
      </c:lineChart>
      <c:dateAx>
        <c:axId val="92971008"/>
        <c:scaling>
          <c:orientation val="minMax"/>
        </c:scaling>
        <c:delete val="1"/>
        <c:axPos val="b"/>
        <c:numFmt formatCode="ge" sourceLinked="1"/>
        <c:majorTickMark val="none"/>
        <c:minorTickMark val="none"/>
        <c:tickLblPos val="none"/>
        <c:crossAx val="92972928"/>
        <c:crosses val="autoZero"/>
        <c:auto val="1"/>
        <c:lblOffset val="100"/>
        <c:baseTimeUnit val="years"/>
      </c:dateAx>
      <c:valAx>
        <c:axId val="929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80-4070-9B03-2555A8E6F674}"/>
            </c:ext>
          </c:extLst>
        </c:ser>
        <c:dLbls>
          <c:showLegendKey val="0"/>
          <c:showVal val="0"/>
          <c:showCatName val="0"/>
          <c:showSerName val="0"/>
          <c:showPercent val="0"/>
          <c:showBubbleSize val="0"/>
        </c:dLbls>
        <c:gapWidth val="150"/>
        <c:axId val="93434240"/>
        <c:axId val="93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80-4070-9B03-2555A8E6F674}"/>
            </c:ext>
          </c:extLst>
        </c:ser>
        <c:dLbls>
          <c:showLegendKey val="0"/>
          <c:showVal val="0"/>
          <c:showCatName val="0"/>
          <c:showSerName val="0"/>
          <c:showPercent val="0"/>
          <c:showBubbleSize val="0"/>
        </c:dLbls>
        <c:marker val="1"/>
        <c:smooth val="0"/>
        <c:axId val="93434240"/>
        <c:axId val="93436160"/>
      </c:lineChart>
      <c:dateAx>
        <c:axId val="93434240"/>
        <c:scaling>
          <c:orientation val="minMax"/>
        </c:scaling>
        <c:delete val="1"/>
        <c:axPos val="b"/>
        <c:numFmt formatCode="ge" sourceLinked="1"/>
        <c:majorTickMark val="none"/>
        <c:minorTickMark val="none"/>
        <c:tickLblPos val="none"/>
        <c:crossAx val="93436160"/>
        <c:crosses val="autoZero"/>
        <c:auto val="1"/>
        <c:lblOffset val="100"/>
        <c:baseTimeUnit val="years"/>
      </c:dateAx>
      <c:valAx>
        <c:axId val="93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D2-4519-9D78-BF973F946A4E}"/>
            </c:ext>
          </c:extLst>
        </c:ser>
        <c:dLbls>
          <c:showLegendKey val="0"/>
          <c:showVal val="0"/>
          <c:showCatName val="0"/>
          <c:showSerName val="0"/>
          <c:showPercent val="0"/>
          <c:showBubbleSize val="0"/>
        </c:dLbls>
        <c:gapWidth val="150"/>
        <c:axId val="103486208"/>
        <c:axId val="1034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D2-4519-9D78-BF973F946A4E}"/>
            </c:ext>
          </c:extLst>
        </c:ser>
        <c:dLbls>
          <c:showLegendKey val="0"/>
          <c:showVal val="0"/>
          <c:showCatName val="0"/>
          <c:showSerName val="0"/>
          <c:showPercent val="0"/>
          <c:showBubbleSize val="0"/>
        </c:dLbls>
        <c:marker val="1"/>
        <c:smooth val="0"/>
        <c:axId val="103486208"/>
        <c:axId val="103488128"/>
      </c:lineChart>
      <c:dateAx>
        <c:axId val="103486208"/>
        <c:scaling>
          <c:orientation val="minMax"/>
        </c:scaling>
        <c:delete val="1"/>
        <c:axPos val="b"/>
        <c:numFmt formatCode="ge" sourceLinked="1"/>
        <c:majorTickMark val="none"/>
        <c:minorTickMark val="none"/>
        <c:tickLblPos val="none"/>
        <c:crossAx val="103488128"/>
        <c:crosses val="autoZero"/>
        <c:auto val="1"/>
        <c:lblOffset val="100"/>
        <c:baseTimeUnit val="years"/>
      </c:dateAx>
      <c:valAx>
        <c:axId val="1034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B9-43F6-A2A5-B4A066B271CF}"/>
            </c:ext>
          </c:extLst>
        </c:ser>
        <c:dLbls>
          <c:showLegendKey val="0"/>
          <c:showVal val="0"/>
          <c:showCatName val="0"/>
          <c:showSerName val="0"/>
          <c:showPercent val="0"/>
          <c:showBubbleSize val="0"/>
        </c:dLbls>
        <c:gapWidth val="150"/>
        <c:axId val="103537280"/>
        <c:axId val="103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B9-43F6-A2A5-B4A066B271CF}"/>
            </c:ext>
          </c:extLst>
        </c:ser>
        <c:dLbls>
          <c:showLegendKey val="0"/>
          <c:showVal val="0"/>
          <c:showCatName val="0"/>
          <c:showSerName val="0"/>
          <c:showPercent val="0"/>
          <c:showBubbleSize val="0"/>
        </c:dLbls>
        <c:marker val="1"/>
        <c:smooth val="0"/>
        <c:axId val="103537280"/>
        <c:axId val="103540224"/>
      </c:lineChart>
      <c:dateAx>
        <c:axId val="103537280"/>
        <c:scaling>
          <c:orientation val="minMax"/>
        </c:scaling>
        <c:delete val="1"/>
        <c:axPos val="b"/>
        <c:numFmt formatCode="ge" sourceLinked="1"/>
        <c:majorTickMark val="none"/>
        <c:minorTickMark val="none"/>
        <c:tickLblPos val="none"/>
        <c:crossAx val="103540224"/>
        <c:crosses val="autoZero"/>
        <c:auto val="1"/>
        <c:lblOffset val="100"/>
        <c:baseTimeUnit val="years"/>
      </c:dateAx>
      <c:valAx>
        <c:axId val="103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18-4F0F-882A-5773587DA533}"/>
            </c:ext>
          </c:extLst>
        </c:ser>
        <c:dLbls>
          <c:showLegendKey val="0"/>
          <c:showVal val="0"/>
          <c:showCatName val="0"/>
          <c:showSerName val="0"/>
          <c:showPercent val="0"/>
          <c:showBubbleSize val="0"/>
        </c:dLbls>
        <c:gapWidth val="150"/>
        <c:axId val="103558144"/>
        <c:axId val="1035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18-4F0F-882A-5773587DA533}"/>
            </c:ext>
          </c:extLst>
        </c:ser>
        <c:dLbls>
          <c:showLegendKey val="0"/>
          <c:showVal val="0"/>
          <c:showCatName val="0"/>
          <c:showSerName val="0"/>
          <c:showPercent val="0"/>
          <c:showBubbleSize val="0"/>
        </c:dLbls>
        <c:marker val="1"/>
        <c:smooth val="0"/>
        <c:axId val="103558144"/>
        <c:axId val="103572608"/>
      </c:lineChart>
      <c:dateAx>
        <c:axId val="103558144"/>
        <c:scaling>
          <c:orientation val="minMax"/>
        </c:scaling>
        <c:delete val="1"/>
        <c:axPos val="b"/>
        <c:numFmt formatCode="ge" sourceLinked="1"/>
        <c:majorTickMark val="none"/>
        <c:minorTickMark val="none"/>
        <c:tickLblPos val="none"/>
        <c:crossAx val="103572608"/>
        <c:crosses val="autoZero"/>
        <c:auto val="1"/>
        <c:lblOffset val="100"/>
        <c:baseTimeUnit val="years"/>
      </c:dateAx>
      <c:valAx>
        <c:axId val="1035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950.9</c:v>
                </c:pt>
                <c:pt idx="1">
                  <c:v>934.33</c:v>
                </c:pt>
                <c:pt idx="2">
                  <c:v>886.94</c:v>
                </c:pt>
                <c:pt idx="3">
                  <c:v>901.15</c:v>
                </c:pt>
                <c:pt idx="4">
                  <c:v>848.44</c:v>
                </c:pt>
              </c:numCache>
            </c:numRef>
          </c:val>
          <c:extLst xmlns:c16r2="http://schemas.microsoft.com/office/drawing/2015/06/chart">
            <c:ext xmlns:c16="http://schemas.microsoft.com/office/drawing/2014/chart" uri="{C3380CC4-5D6E-409C-BE32-E72D297353CC}">
              <c16:uniqueId val="{00000000-2D79-4173-9441-0F1035088F6B}"/>
            </c:ext>
          </c:extLst>
        </c:ser>
        <c:dLbls>
          <c:showLegendKey val="0"/>
          <c:showVal val="0"/>
          <c:showCatName val="0"/>
          <c:showSerName val="0"/>
          <c:showPercent val="0"/>
          <c:showBubbleSize val="0"/>
        </c:dLbls>
        <c:gapWidth val="150"/>
        <c:axId val="103681024"/>
        <c:axId val="1036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2D79-4173-9441-0F1035088F6B}"/>
            </c:ext>
          </c:extLst>
        </c:ser>
        <c:dLbls>
          <c:showLegendKey val="0"/>
          <c:showVal val="0"/>
          <c:showCatName val="0"/>
          <c:showSerName val="0"/>
          <c:showPercent val="0"/>
          <c:showBubbleSize val="0"/>
        </c:dLbls>
        <c:marker val="1"/>
        <c:smooth val="0"/>
        <c:axId val="103681024"/>
        <c:axId val="103691392"/>
      </c:lineChart>
      <c:dateAx>
        <c:axId val="103681024"/>
        <c:scaling>
          <c:orientation val="minMax"/>
        </c:scaling>
        <c:delete val="1"/>
        <c:axPos val="b"/>
        <c:numFmt formatCode="ge" sourceLinked="1"/>
        <c:majorTickMark val="none"/>
        <c:minorTickMark val="none"/>
        <c:tickLblPos val="none"/>
        <c:crossAx val="103691392"/>
        <c:crosses val="autoZero"/>
        <c:auto val="1"/>
        <c:lblOffset val="100"/>
        <c:baseTimeUnit val="years"/>
      </c:dateAx>
      <c:valAx>
        <c:axId val="1036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57.3</c:v>
                </c:pt>
                <c:pt idx="1">
                  <c:v>56.93</c:v>
                </c:pt>
                <c:pt idx="2">
                  <c:v>59.38</c:v>
                </c:pt>
                <c:pt idx="3">
                  <c:v>57</c:v>
                </c:pt>
                <c:pt idx="4">
                  <c:v>58.11</c:v>
                </c:pt>
              </c:numCache>
            </c:numRef>
          </c:val>
          <c:extLst xmlns:c16r2="http://schemas.microsoft.com/office/drawing/2015/06/chart">
            <c:ext xmlns:c16="http://schemas.microsoft.com/office/drawing/2014/chart" uri="{C3380CC4-5D6E-409C-BE32-E72D297353CC}">
              <c16:uniqueId val="{00000000-656F-4424-8AA3-F058DFFE650F}"/>
            </c:ext>
          </c:extLst>
        </c:ser>
        <c:dLbls>
          <c:showLegendKey val="0"/>
          <c:showVal val="0"/>
          <c:showCatName val="0"/>
          <c:showSerName val="0"/>
          <c:showPercent val="0"/>
          <c:showBubbleSize val="0"/>
        </c:dLbls>
        <c:gapWidth val="150"/>
        <c:axId val="103708544"/>
        <c:axId val="1037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656F-4424-8AA3-F058DFFE650F}"/>
            </c:ext>
          </c:extLst>
        </c:ser>
        <c:dLbls>
          <c:showLegendKey val="0"/>
          <c:showVal val="0"/>
          <c:showCatName val="0"/>
          <c:showSerName val="0"/>
          <c:showPercent val="0"/>
          <c:showBubbleSize val="0"/>
        </c:dLbls>
        <c:marker val="1"/>
        <c:smooth val="0"/>
        <c:axId val="103708544"/>
        <c:axId val="103743488"/>
      </c:lineChart>
      <c:dateAx>
        <c:axId val="103708544"/>
        <c:scaling>
          <c:orientation val="minMax"/>
        </c:scaling>
        <c:delete val="1"/>
        <c:axPos val="b"/>
        <c:numFmt formatCode="ge" sourceLinked="1"/>
        <c:majorTickMark val="none"/>
        <c:minorTickMark val="none"/>
        <c:tickLblPos val="none"/>
        <c:crossAx val="103743488"/>
        <c:crosses val="autoZero"/>
        <c:auto val="1"/>
        <c:lblOffset val="100"/>
        <c:baseTimeUnit val="years"/>
      </c:dateAx>
      <c:valAx>
        <c:axId val="10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274.08999999999997</c:v>
                </c:pt>
                <c:pt idx="1">
                  <c:v>282.2</c:v>
                </c:pt>
                <c:pt idx="2">
                  <c:v>277.49</c:v>
                </c:pt>
                <c:pt idx="3">
                  <c:v>286.70999999999998</c:v>
                </c:pt>
                <c:pt idx="4">
                  <c:v>286.32</c:v>
                </c:pt>
              </c:numCache>
            </c:numRef>
          </c:val>
          <c:extLst xmlns:c16r2="http://schemas.microsoft.com/office/drawing/2015/06/chart">
            <c:ext xmlns:c16="http://schemas.microsoft.com/office/drawing/2014/chart" uri="{C3380CC4-5D6E-409C-BE32-E72D297353CC}">
              <c16:uniqueId val="{00000000-8340-49D1-9B8E-529C4EA690CE}"/>
            </c:ext>
          </c:extLst>
        </c:ser>
        <c:dLbls>
          <c:showLegendKey val="0"/>
          <c:showVal val="0"/>
          <c:showCatName val="0"/>
          <c:showSerName val="0"/>
          <c:showPercent val="0"/>
          <c:showBubbleSize val="0"/>
        </c:dLbls>
        <c:gapWidth val="150"/>
        <c:axId val="103762176"/>
        <c:axId val="1037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8340-49D1-9B8E-529C4EA690CE}"/>
            </c:ext>
          </c:extLst>
        </c:ser>
        <c:dLbls>
          <c:showLegendKey val="0"/>
          <c:showVal val="0"/>
          <c:showCatName val="0"/>
          <c:showSerName val="0"/>
          <c:showPercent val="0"/>
          <c:showBubbleSize val="0"/>
        </c:dLbls>
        <c:marker val="1"/>
        <c:smooth val="0"/>
        <c:axId val="103762176"/>
        <c:axId val="103764352"/>
      </c:lineChart>
      <c:dateAx>
        <c:axId val="103762176"/>
        <c:scaling>
          <c:orientation val="minMax"/>
        </c:scaling>
        <c:delete val="1"/>
        <c:axPos val="b"/>
        <c:numFmt formatCode="ge" sourceLinked="1"/>
        <c:majorTickMark val="none"/>
        <c:minorTickMark val="none"/>
        <c:tickLblPos val="none"/>
        <c:crossAx val="103764352"/>
        <c:crosses val="autoZero"/>
        <c:auto val="1"/>
        <c:lblOffset val="100"/>
        <c:baseTimeUnit val="years"/>
      </c:dateAx>
      <c:valAx>
        <c:axId val="1037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Z40" zoomScale="115" zoomScaleNormal="100" zoomScaleSheetLayoutView="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北杜市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D1</v>
      </c>
      <c r="X8" s="78"/>
      <c r="Y8" s="78"/>
      <c r="Z8" s="78"/>
      <c r="AA8" s="78"/>
      <c r="AB8" s="78"/>
      <c r="AC8" s="78"/>
      <c r="AD8" s="78" t="str">
        <f>データ!$M$6</f>
        <v>非設置</v>
      </c>
      <c r="AE8" s="78"/>
      <c r="AF8" s="78"/>
      <c r="AG8" s="78"/>
      <c r="AH8" s="78"/>
      <c r="AI8" s="78"/>
      <c r="AJ8" s="78"/>
      <c r="AK8" s="2"/>
      <c r="AL8" s="72">
        <f>データ!$R$6</f>
        <v>47587</v>
      </c>
      <c r="AM8" s="72"/>
      <c r="AN8" s="72"/>
      <c r="AO8" s="72"/>
      <c r="AP8" s="72"/>
      <c r="AQ8" s="72"/>
      <c r="AR8" s="72"/>
      <c r="AS8" s="72"/>
      <c r="AT8" s="71">
        <f>データ!$S$6</f>
        <v>602.48</v>
      </c>
      <c r="AU8" s="71"/>
      <c r="AV8" s="71"/>
      <c r="AW8" s="71"/>
      <c r="AX8" s="71"/>
      <c r="AY8" s="71"/>
      <c r="AZ8" s="71"/>
      <c r="BA8" s="71"/>
      <c r="BB8" s="71">
        <f>データ!$T$6</f>
        <v>78.989999999999995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96.6</v>
      </c>
      <c r="Q10" s="71"/>
      <c r="R10" s="71"/>
      <c r="S10" s="71"/>
      <c r="T10" s="71"/>
      <c r="U10" s="71"/>
      <c r="V10" s="71"/>
      <c r="W10" s="72">
        <f>データ!$Q$6</f>
        <v>2380</v>
      </c>
      <c r="X10" s="72"/>
      <c r="Y10" s="72"/>
      <c r="Z10" s="72"/>
      <c r="AA10" s="72"/>
      <c r="AB10" s="72"/>
      <c r="AC10" s="72"/>
      <c r="AD10" s="2"/>
      <c r="AE10" s="2"/>
      <c r="AF10" s="2"/>
      <c r="AG10" s="2"/>
      <c r="AH10" s="2"/>
      <c r="AI10" s="2"/>
      <c r="AJ10" s="2"/>
      <c r="AK10" s="2"/>
      <c r="AL10" s="72">
        <f>データ!$U$6</f>
        <v>45839</v>
      </c>
      <c r="AM10" s="72"/>
      <c r="AN10" s="72"/>
      <c r="AO10" s="72"/>
      <c r="AP10" s="72"/>
      <c r="AQ10" s="72"/>
      <c r="AR10" s="72"/>
      <c r="AS10" s="72"/>
      <c r="AT10" s="71">
        <f>データ!$V$6</f>
        <v>223.49</v>
      </c>
      <c r="AU10" s="71"/>
      <c r="AV10" s="71"/>
      <c r="AW10" s="71"/>
      <c r="AX10" s="71"/>
      <c r="AY10" s="71"/>
      <c r="AZ10" s="71"/>
      <c r="BA10" s="71"/>
      <c r="BB10" s="71">
        <f>データ!$W$6</f>
        <v>205.11</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25</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121</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TexVDsUelnwM9qjDnIhWAUe42DdSTYJXnRYPbAFu3gt5hwiqqe/WR5Y9Sq/4TyxFjk4z4q/X0A7+yKvOGco4Nw==" saltValue="2Na8tR5TtqdX4MDIVEZt9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192091</v>
      </c>
      <c r="D6" s="33">
        <f t="shared" si="3"/>
        <v>47</v>
      </c>
      <c r="E6" s="33">
        <f t="shared" si="3"/>
        <v>1</v>
      </c>
      <c r="F6" s="33">
        <f t="shared" si="3"/>
        <v>0</v>
      </c>
      <c r="G6" s="33">
        <f t="shared" si="3"/>
        <v>0</v>
      </c>
      <c r="H6" s="33" t="str">
        <f t="shared" si="3"/>
        <v>山梨県　北杜市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96.6</v>
      </c>
      <c r="Q6" s="34">
        <f t="shared" si="3"/>
        <v>2380</v>
      </c>
      <c r="R6" s="34">
        <f t="shared" si="3"/>
        <v>47587</v>
      </c>
      <c r="S6" s="34">
        <f t="shared" si="3"/>
        <v>602.48</v>
      </c>
      <c r="T6" s="34">
        <f t="shared" si="3"/>
        <v>78.989999999999995</v>
      </c>
      <c r="U6" s="34">
        <f t="shared" si="3"/>
        <v>45839</v>
      </c>
      <c r="V6" s="34">
        <f t="shared" si="3"/>
        <v>223.49</v>
      </c>
      <c r="W6" s="34">
        <f t="shared" si="3"/>
        <v>205.11</v>
      </c>
      <c r="X6" s="35">
        <f>IF(X7="",NA(),X7)</f>
        <v>85.84</v>
      </c>
      <c r="Y6" s="35">
        <f t="shared" ref="Y6:AG6" si="4">IF(Y7="",NA(),Y7)</f>
        <v>86.83</v>
      </c>
      <c r="Z6" s="35">
        <f t="shared" si="4"/>
        <v>86.64</v>
      </c>
      <c r="AA6" s="35">
        <f t="shared" si="4"/>
        <v>84.12</v>
      </c>
      <c r="AB6" s="35">
        <f t="shared" si="4"/>
        <v>82.35</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950.9</v>
      </c>
      <c r="BF6" s="35">
        <f t="shared" ref="BF6:BN6" si="7">IF(BF7="",NA(),BF7)</f>
        <v>934.33</v>
      </c>
      <c r="BG6" s="35">
        <f t="shared" si="7"/>
        <v>886.94</v>
      </c>
      <c r="BH6" s="35">
        <f t="shared" si="7"/>
        <v>901.15</v>
      </c>
      <c r="BI6" s="35">
        <f t="shared" si="7"/>
        <v>848.44</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57.3</v>
      </c>
      <c r="BQ6" s="35">
        <f t="shared" ref="BQ6:BY6" si="8">IF(BQ7="",NA(),BQ7)</f>
        <v>56.93</v>
      </c>
      <c r="BR6" s="35">
        <f t="shared" si="8"/>
        <v>59.38</v>
      </c>
      <c r="BS6" s="35">
        <f t="shared" si="8"/>
        <v>57</v>
      </c>
      <c r="BT6" s="35">
        <f t="shared" si="8"/>
        <v>58.11</v>
      </c>
      <c r="BU6" s="35">
        <f t="shared" si="8"/>
        <v>54.4</v>
      </c>
      <c r="BV6" s="35">
        <f t="shared" si="8"/>
        <v>54.45</v>
      </c>
      <c r="BW6" s="35">
        <f t="shared" si="8"/>
        <v>54.33</v>
      </c>
      <c r="BX6" s="35">
        <f t="shared" si="8"/>
        <v>55.02</v>
      </c>
      <c r="BY6" s="35">
        <f t="shared" si="8"/>
        <v>59.33</v>
      </c>
      <c r="BZ6" s="34" t="str">
        <f>IF(BZ7="","",IF(BZ7="-","【-】","【"&amp;SUBSTITUTE(TEXT(BZ7,"#,##0.00"),"-","△")&amp;"】"))</f>
        <v>【54.93】</v>
      </c>
      <c r="CA6" s="35">
        <f>IF(CA7="",NA(),CA7)</f>
        <v>274.08999999999997</v>
      </c>
      <c r="CB6" s="35">
        <f t="shared" ref="CB6:CJ6" si="9">IF(CB7="",NA(),CB7)</f>
        <v>282.2</v>
      </c>
      <c r="CC6" s="35">
        <f t="shared" si="9"/>
        <v>277.49</v>
      </c>
      <c r="CD6" s="35">
        <f t="shared" si="9"/>
        <v>286.70999999999998</v>
      </c>
      <c r="CE6" s="35">
        <f t="shared" si="9"/>
        <v>286.32</v>
      </c>
      <c r="CF6" s="35">
        <f t="shared" si="9"/>
        <v>325.14</v>
      </c>
      <c r="CG6" s="35">
        <f t="shared" si="9"/>
        <v>332.75</v>
      </c>
      <c r="CH6" s="35">
        <f t="shared" si="9"/>
        <v>341.05</v>
      </c>
      <c r="CI6" s="35">
        <f t="shared" si="9"/>
        <v>330.62</v>
      </c>
      <c r="CJ6" s="35">
        <f t="shared" si="9"/>
        <v>279.67</v>
      </c>
      <c r="CK6" s="34" t="str">
        <f>IF(CK7="","",IF(CK7="-","【-】","【"&amp;SUBSTITUTE(TEXT(CK7,"#,##0.00"),"-","△")&amp;"】"))</f>
        <v>【292.18】</v>
      </c>
      <c r="CL6" s="35">
        <f>IF(CL7="",NA(),CL7)</f>
        <v>50.52</v>
      </c>
      <c r="CM6" s="35">
        <f t="shared" ref="CM6:CU6" si="10">IF(CM7="",NA(),CM7)</f>
        <v>49.65</v>
      </c>
      <c r="CN6" s="35">
        <f t="shared" si="10"/>
        <v>53.01</v>
      </c>
      <c r="CO6" s="35">
        <f t="shared" si="10"/>
        <v>54.26</v>
      </c>
      <c r="CP6" s="35">
        <f t="shared" si="10"/>
        <v>53.77</v>
      </c>
      <c r="CQ6" s="35">
        <f t="shared" si="10"/>
        <v>62.01</v>
      </c>
      <c r="CR6" s="35">
        <f t="shared" si="10"/>
        <v>60.68</v>
      </c>
      <c r="CS6" s="35">
        <f t="shared" si="10"/>
        <v>59.87</v>
      </c>
      <c r="CT6" s="35">
        <f t="shared" si="10"/>
        <v>59.59</v>
      </c>
      <c r="CU6" s="35">
        <f t="shared" si="10"/>
        <v>61.79</v>
      </c>
      <c r="CV6" s="34" t="str">
        <f>IF(CV7="","",IF(CV7="-","【-】","【"&amp;SUBSTITUTE(TEXT(CV7,"#,##0.00"),"-","△")&amp;"】"))</f>
        <v>【56.91】</v>
      </c>
      <c r="CW6" s="35">
        <f>IF(CW7="",NA(),CW7)</f>
        <v>73.7</v>
      </c>
      <c r="CX6" s="35">
        <f t="shared" ref="CX6:DF6" si="11">IF(CX7="",NA(),CX7)</f>
        <v>73.62</v>
      </c>
      <c r="CY6" s="35">
        <f t="shared" si="11"/>
        <v>69.040000000000006</v>
      </c>
      <c r="CZ6" s="35">
        <f t="shared" si="11"/>
        <v>65.58</v>
      </c>
      <c r="DA6" s="35">
        <f t="shared" si="11"/>
        <v>66.06</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0.38</v>
      </c>
      <c r="EE6" s="35">
        <f t="shared" ref="EE6:EM6" si="14">IF(EE7="",NA(),EE7)</f>
        <v>0.33</v>
      </c>
      <c r="EF6" s="35">
        <f t="shared" si="14"/>
        <v>0.06</v>
      </c>
      <c r="EG6" s="35">
        <f t="shared" si="14"/>
        <v>0.02</v>
      </c>
      <c r="EH6" s="35">
        <f t="shared" si="14"/>
        <v>0.19</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192091</v>
      </c>
      <c r="D7" s="37">
        <v>47</v>
      </c>
      <c r="E7" s="37">
        <v>1</v>
      </c>
      <c r="F7" s="37">
        <v>0</v>
      </c>
      <c r="G7" s="37">
        <v>0</v>
      </c>
      <c r="H7" s="37" t="s">
        <v>108</v>
      </c>
      <c r="I7" s="37" t="s">
        <v>109</v>
      </c>
      <c r="J7" s="37" t="s">
        <v>110</v>
      </c>
      <c r="K7" s="37" t="s">
        <v>111</v>
      </c>
      <c r="L7" s="37" t="s">
        <v>112</v>
      </c>
      <c r="M7" s="37" t="s">
        <v>113</v>
      </c>
      <c r="N7" s="38" t="s">
        <v>114</v>
      </c>
      <c r="O7" s="38" t="s">
        <v>115</v>
      </c>
      <c r="P7" s="38">
        <v>96.6</v>
      </c>
      <c r="Q7" s="38">
        <v>2380</v>
      </c>
      <c r="R7" s="38">
        <v>47587</v>
      </c>
      <c r="S7" s="38">
        <v>602.48</v>
      </c>
      <c r="T7" s="38">
        <v>78.989999999999995</v>
      </c>
      <c r="U7" s="38">
        <v>45839</v>
      </c>
      <c r="V7" s="38">
        <v>223.49</v>
      </c>
      <c r="W7" s="38">
        <v>205.11</v>
      </c>
      <c r="X7" s="38">
        <v>85.84</v>
      </c>
      <c r="Y7" s="38">
        <v>86.83</v>
      </c>
      <c r="Z7" s="38">
        <v>86.64</v>
      </c>
      <c r="AA7" s="38">
        <v>84.12</v>
      </c>
      <c r="AB7" s="38">
        <v>82.35</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950.9</v>
      </c>
      <c r="BF7" s="38">
        <v>934.33</v>
      </c>
      <c r="BG7" s="38">
        <v>886.94</v>
      </c>
      <c r="BH7" s="38">
        <v>901.15</v>
      </c>
      <c r="BI7" s="38">
        <v>848.44</v>
      </c>
      <c r="BJ7" s="38">
        <v>1326.51</v>
      </c>
      <c r="BK7" s="38">
        <v>1285.3599999999999</v>
      </c>
      <c r="BL7" s="38">
        <v>1246.73</v>
      </c>
      <c r="BM7" s="38">
        <v>1281.51</v>
      </c>
      <c r="BN7" s="38">
        <v>1068.53</v>
      </c>
      <c r="BO7" s="38">
        <v>1141.75</v>
      </c>
      <c r="BP7" s="38">
        <v>57.3</v>
      </c>
      <c r="BQ7" s="38">
        <v>56.93</v>
      </c>
      <c r="BR7" s="38">
        <v>59.38</v>
      </c>
      <c r="BS7" s="38">
        <v>57</v>
      </c>
      <c r="BT7" s="38">
        <v>58.11</v>
      </c>
      <c r="BU7" s="38">
        <v>54.4</v>
      </c>
      <c r="BV7" s="38">
        <v>54.45</v>
      </c>
      <c r="BW7" s="38">
        <v>54.33</v>
      </c>
      <c r="BX7" s="38">
        <v>55.02</v>
      </c>
      <c r="BY7" s="38">
        <v>59.33</v>
      </c>
      <c r="BZ7" s="38">
        <v>54.93</v>
      </c>
      <c r="CA7" s="38">
        <v>274.08999999999997</v>
      </c>
      <c r="CB7" s="38">
        <v>282.2</v>
      </c>
      <c r="CC7" s="38">
        <v>277.49</v>
      </c>
      <c r="CD7" s="38">
        <v>286.70999999999998</v>
      </c>
      <c r="CE7" s="38">
        <v>286.32</v>
      </c>
      <c r="CF7" s="38">
        <v>325.14</v>
      </c>
      <c r="CG7" s="38">
        <v>332.75</v>
      </c>
      <c r="CH7" s="38">
        <v>341.05</v>
      </c>
      <c r="CI7" s="38">
        <v>330.62</v>
      </c>
      <c r="CJ7" s="38">
        <v>279.67</v>
      </c>
      <c r="CK7" s="38">
        <v>292.18</v>
      </c>
      <c r="CL7" s="38">
        <v>50.52</v>
      </c>
      <c r="CM7" s="38">
        <v>49.65</v>
      </c>
      <c r="CN7" s="38">
        <v>53.01</v>
      </c>
      <c r="CO7" s="38">
        <v>54.26</v>
      </c>
      <c r="CP7" s="38">
        <v>53.77</v>
      </c>
      <c r="CQ7" s="38">
        <v>62.01</v>
      </c>
      <c r="CR7" s="38">
        <v>60.68</v>
      </c>
      <c r="CS7" s="38">
        <v>59.87</v>
      </c>
      <c r="CT7" s="38">
        <v>59.59</v>
      </c>
      <c r="CU7" s="38">
        <v>61.79</v>
      </c>
      <c r="CV7" s="38">
        <v>56.91</v>
      </c>
      <c r="CW7" s="38">
        <v>73.7</v>
      </c>
      <c r="CX7" s="38">
        <v>73.62</v>
      </c>
      <c r="CY7" s="38">
        <v>69.040000000000006</v>
      </c>
      <c r="CZ7" s="38">
        <v>65.58</v>
      </c>
      <c r="DA7" s="38">
        <v>66.06</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0.38</v>
      </c>
      <c r="EE7" s="38">
        <v>0.33</v>
      </c>
      <c r="EF7" s="38">
        <v>0.06</v>
      </c>
      <c r="EG7" s="38">
        <v>0.02</v>
      </c>
      <c r="EH7" s="38">
        <v>0.19</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2019-02-04T00:29:59Z</cp:lastPrinted>
  <dcterms:created xsi:type="dcterms:W3CDTF">2018-12-03T08:43:06Z</dcterms:created>
  <dcterms:modified xsi:type="dcterms:W3CDTF">2019-02-04T01:00:58Z</dcterms:modified>
</cp:coreProperties>
</file>