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M:\2018【H30】年度\総務課共通\調査関係\経営比較分析表・補足調査\経営比較分析表\Ｈ29年度決算分\04提出\"/>
    </mc:Choice>
  </mc:AlternateContent>
  <xr:revisionPtr revIDLastSave="0" documentId="13_ncr:1_{5DBC42EF-00F5-4C88-9D32-82E390A3B20A}" xr6:coauthVersionLast="37" xr6:coauthVersionMax="37" xr10:uidLastSave="{00000000-0000-0000-0000-000000000000}"/>
  <workbookProtection workbookAlgorithmName="SHA-512" workbookHashValue="NL5SgZJuQNfnCpHTcUaBccLJ+/MA087mxZ3zI9xxf0Z9TpFgzGcUK/eMu3y8S8ITPnFqf0z6cmhJVEmV5RUbGg==" workbookSaltValue="zjhgjrY7MjKV1uOL16RqL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I10" i="4" s="1"/>
  <c r="N6" i="5"/>
  <c r="M6" i="5"/>
  <c r="AD8" i="4" s="1"/>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T10" i="4"/>
  <c r="AL10" i="4"/>
  <c r="W10" i="4"/>
  <c r="B10" i="4"/>
  <c r="BB8" i="4"/>
  <c r="AT8" i="4"/>
  <c r="AL8" i="4"/>
  <c r="W8" i="4"/>
  <c r="P8" i="4"/>
  <c r="B8"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<sst xmlns="http://schemas.openxmlformats.org/spreadsheetml/2006/main" count="232" uniqueCount="120">
  <si>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</si>
  <si>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</si>
  <si>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</si>
  <si>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</si>
  <si>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</si>
  <si>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</si>
  <si>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</si>
  <si>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</si>
  <si>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</si>
  <si>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</si>
  <si>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</si>
  <si>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</si>
  <si>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</si>
  <si>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</si>
  <si>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</si>
  <si>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</si>
  <si>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</si>
  <si>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</si>
  <si>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</si>
  <si>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</si>
  <si>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</si>
  <si>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</si>
  <si>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</si>
  <si>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</si>
  <si>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</si>
  <si>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</si>
  <si>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</si>
  <si>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</si>
  <si>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</si>
  <si>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</si>
  <si>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</si>
  <si>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</si>
  <si>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</si>
  <si>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</si>
  <si>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</si>
  <si>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</si>
  <si>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</si>
  <si>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</si>
  <si>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</si>
  <si>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</si>
  <si>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</si>
  <si>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</si>
  <si>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</si>
  <si>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</si>
  <si>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</si>
  <si>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</si>
  <si>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</si>
  <si>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</si>
  <si>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</si>
  <si>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</si>
  <si>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</si>
  <si>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</si>
  <si>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</si>
  <si>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</si>
  <si>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</si>
  <si>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</si>
  <si>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</si>
  <si>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</si>
  <si>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</si>
  <si>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</si>
  <si>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</si>
  <si>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</si>
  <si>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</si>
  <si>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</si>
  <si>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</si>
  <si>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</si>
  <si>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</si>
  <si>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</si>
  <si>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</si>
  <si>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</si>
  <si>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</si>
  <si>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</si>
  <si>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</si>
  <si>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</si>
  <si>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</si>
  <si>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</si>
  <si>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</si>
  <si>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</si>
  <si>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</si>
  <si>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</si>
  <si>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</si>
  <si>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</si>
  <si>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</si>
  <si>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</si>
  <si>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</si>
  <si>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</si>
  <si>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</si>
  <si>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</si>
  <si>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</si>
  <si>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</si>
  <si>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</si>
  <si>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</si>
  <si>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</si>
  <si>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</si>
  <si>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</si>
  <si>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</si>
  <si>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</si>
  <si>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</si>
  <si>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</si>
  <si>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</si>
  <si>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</si>
  <si>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</si>
  <si>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</si>
  <si>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</si>
  <si>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</si>
  <si>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南アルプス市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</si>
  <si>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</si>
  <si>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</si>
  <si>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</si>
  <si>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</si>
  <si>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</si>
  <si>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</si>
  <si>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</si>
  <si>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</si>
  <si>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</si>
  <si>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</si>
  <si>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</si>
  <si>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経営の健全性・効率性については、平成26年度に策定したアセットマネジメントによる中長期計画について、より現実性の高い更新計画や財政計画に見直すため、平成28年度に実施計画を策定した。
　さらに、経営基盤を強化し、健全な事業運営を維持していくため、平成29年度に経営戦略を策定した。
　平成28年度の料金改定により給水収益が増加となり、料金回収率が100％を上回る結果となった。しかし、有収率は類似団体平均と比較すると低い状況が続いている。
　有収率の向上のため、漏水調査及び更新・耐震化計画に基づいた、施設・設備・管路の更新・耐震化を推進し、無効水量の減少を図る。
　経費・維持管理費の削減についても、引き続き推進していく。</t>
    <rPh sb="1" eb="3">
      <t>ケイエイ</t>
    </rPh>
    <rPh sb="4" eb="7">
      <t>ケンゼンセイ</t>
    </rPh>
    <rPh sb="8" eb="11">
      <t>コウリツセイ</t>
    </rPh>
    <rPh sb="17" eb="19">
      <t>ヘイセイ</t>
    </rPh>
    <rPh sb="21" eb="23">
      <t>ネンド</t>
    </rPh>
    <rPh sb="24" eb="26">
      <t>サクテイ</t>
    </rPh>
    <rPh sb="41" eb="42">
      <t>チュウ</t>
    </rPh>
    <rPh sb="42" eb="44">
      <t>チョウキ</t>
    </rPh>
    <rPh sb="44" eb="46">
      <t>ケイカク</t>
    </rPh>
    <rPh sb="53" eb="56">
      <t>ゲンジツセイ</t>
    </rPh>
    <rPh sb="57" eb="58">
      <t>タカ</t>
    </rPh>
    <rPh sb="59" eb="61">
      <t>コウシン</t>
    </rPh>
    <rPh sb="61" eb="63">
      <t>ケイカク</t>
    </rPh>
    <rPh sb="64" eb="66">
      <t>ザイセイ</t>
    </rPh>
    <rPh sb="66" eb="68">
      <t>ケイカク</t>
    </rPh>
    <rPh sb="69" eb="71">
      <t>ミナオ</t>
    </rPh>
    <rPh sb="75" eb="77">
      <t>ヘイセイ</t>
    </rPh>
    <rPh sb="79" eb="81">
      <t>ネンド</t>
    </rPh>
    <rPh sb="82" eb="84">
      <t>ジッシ</t>
    </rPh>
    <rPh sb="84" eb="86">
      <t>ケイカク</t>
    </rPh>
    <rPh sb="87" eb="89">
      <t>サクテイ</t>
    </rPh>
    <rPh sb="98" eb="100">
      <t>ケイエイ</t>
    </rPh>
    <rPh sb="100" eb="102">
      <t>キバン</t>
    </rPh>
    <rPh sb="103" eb="105">
      <t>キョウカ</t>
    </rPh>
    <rPh sb="107" eb="109">
      <t>ケンゼン</t>
    </rPh>
    <rPh sb="110" eb="112">
      <t>ジギョウ</t>
    </rPh>
    <rPh sb="112" eb="114">
      <t>ウンエイ</t>
    </rPh>
    <rPh sb="115" eb="117">
      <t>イジ</t>
    </rPh>
    <rPh sb="124" eb="126">
      <t>ヘイセイ</t>
    </rPh>
    <rPh sb="128" eb="130">
      <t>ネンド</t>
    </rPh>
    <rPh sb="131" eb="133">
      <t>ケイエイ</t>
    </rPh>
    <rPh sb="133" eb="135">
      <t>センリャク</t>
    </rPh>
    <rPh sb="136" eb="138">
      <t>サクテイ</t>
    </rPh>
    <rPh sb="168" eb="170">
      <t>リョウキン</t>
    </rPh>
    <rPh sb="170" eb="172">
      <t>カイテイ</t>
    </rPh>
    <rPh sb="175" eb="177">
      <t>キュウスイ</t>
    </rPh>
    <rPh sb="179" eb="181">
      <t>ウワマワ</t>
    </rPh>
    <rPh sb="182" eb="184">
      <t>ケッカ</t>
    </rPh>
    <rPh sb="197" eb="199">
      <t>キンネン</t>
    </rPh>
    <rPh sb="200" eb="202">
      <t>リョウキン</t>
    </rPh>
    <rPh sb="202" eb="204">
      <t>カイシュウ</t>
    </rPh>
    <rPh sb="204" eb="205">
      <t>リツ</t>
    </rPh>
    <rPh sb="210" eb="212">
      <t>シタマワ</t>
    </rPh>
    <rPh sb="217" eb="218">
      <t>ユウ</t>
    </rPh>
    <rPh sb="218" eb="219">
      <t>シュウ</t>
    </rPh>
    <rPh sb="219" eb="220">
      <t>リツ</t>
    </rPh>
    <rPh sb="221" eb="223">
      <t>ルイジ</t>
    </rPh>
    <rPh sb="223" eb="225">
      <t>ダンタイ</t>
    </rPh>
    <rPh sb="225" eb="227">
      <t>ヘイキン</t>
    </rPh>
    <rPh sb="228" eb="230">
      <t>ヒカク</t>
    </rPh>
    <rPh sb="234" eb="235">
      <t>ヒク</t>
    </rPh>
    <rPh sb="236" eb="238">
      <t>ジョウキョウ</t>
    </rPh>
    <rPh sb="239" eb="240">
      <t>ツヅ</t>
    </rPh>
    <rPh sb="251" eb="253">
      <t>コウジョウ</t>
    </rPh>
    <rPh sb="261" eb="262">
      <t>オヨ</t>
    </rPh>
    <rPh sb="263" eb="265">
      <t>コウシン</t>
    </rPh>
    <rPh sb="266" eb="269">
      <t>タイシンカ</t>
    </rPh>
    <rPh sb="269" eb="271">
      <t>ケイカク</t>
    </rPh>
    <rPh sb="272" eb="273">
      <t>モト</t>
    </rPh>
    <rPh sb="277" eb="279">
      <t>シセツ</t>
    </rPh>
    <rPh sb="280" eb="282">
      <t>セツビ</t>
    </rPh>
    <rPh sb="283" eb="285">
      <t>カンロ</t>
    </rPh>
    <rPh sb="286" eb="288">
      <t>コウシン</t>
    </rPh>
    <rPh sb="289" eb="292">
      <t>タイシンカ</t>
    </rPh>
    <rPh sb="293" eb="295">
      <t>スイシン</t>
    </rPh>
    <rPh sb="310" eb="312">
      <t>ケイヒイジカンリヒサクゲンヒツヅスイシン</t>
    </rPh>
    <phoneticPr fontId="19"/>
  </si>
  <si>
    <r>
      <t xml:space="preserve">①経常収支比率
　年々費用が微増したことにより下降傾向にあった（決算では黒字を確保してきている）が、平成28年度の水道料金改定（値上げ）により給水収益が増加となり、類似団体平均値をやや上回るまでに上昇した。
</t>
    </r>
    <r>
      <rPr>
        <sz val="8"/>
        <rFont val="ＭＳ ゴシック"/>
        <family val="3"/>
        <charset val="128"/>
      </rPr>
      <t>②累積欠損金比率
　欠損金は生じてはいないが、適切な収益の確保、及び経費の削減を引き続き図っていく必要がある。</t>
    </r>
    <r>
      <rPr>
        <sz val="8"/>
        <color rgb="FF0070C0"/>
        <rFont val="ＭＳ ゴシック"/>
        <family val="3"/>
        <charset val="128"/>
      </rPr>
      <t xml:space="preserve">
</t>
    </r>
    <r>
      <rPr>
        <sz val="8"/>
        <rFont val="ＭＳ ゴシック"/>
        <family val="3"/>
        <charset val="128"/>
      </rPr>
      <t>③流動比率
　決算時の未払金額によっては比率が変動し、一概に各年度との経年比較をすることはできないところもあるが、近年の経過では債務に対する支払い能力は確保できていると言える。</t>
    </r>
    <r>
      <rPr>
        <sz val="8"/>
        <color rgb="FF0070C0"/>
        <rFont val="ＭＳ ゴシック"/>
        <family val="3"/>
        <charset val="128"/>
      </rPr>
      <t xml:space="preserve">
</t>
    </r>
    <r>
      <rPr>
        <sz val="8"/>
        <rFont val="ＭＳ ゴシック"/>
        <family val="3"/>
        <charset val="128"/>
      </rPr>
      <t>④企業債残高対給水収益比率
　減少傾向にあるが、類似団体平均値より3割弱程度上回る値となっている。企業債借入は、今後も引き続き収支のバランスを考慮しつつ健全性を維持しながら、適正範囲での有効活用を図っていく必要がある。</t>
    </r>
    <r>
      <rPr>
        <sz val="8"/>
        <color theme="1"/>
        <rFont val="ＭＳ ゴシック"/>
        <family val="3"/>
        <charset val="128"/>
      </rPr>
      <t xml:space="preserve">
</t>
    </r>
    <r>
      <rPr>
        <sz val="8"/>
        <rFont val="ＭＳ ゴシック"/>
        <family val="3"/>
        <charset val="128"/>
      </rPr>
      <t>⑤料金回収率
　近年100％を下回る状況にあったが、平成28年度の水道料金改定（値上げ）により給水収益が増加となり、類似団体平均値をやや上回るまでに上昇した。
⑥給水原価
　類似団体平均値以下を持続している。給水原価の上昇は、経費の増加が原因であることから、今後の維持管理費の削減を検討していく必要がある。
⑦施設利用率
　平成27年度までは平均値を上回っていたが、一日平均配水量の減少により、前年度から類似団体平均値とほぼ同等となった。適正な施設規模の構築が図られていると評価できる。</t>
    </r>
    <r>
      <rPr>
        <sz val="8"/>
        <color rgb="FF0070C0"/>
        <rFont val="ＭＳ ゴシック"/>
        <family val="3"/>
        <charset val="128"/>
      </rPr>
      <t xml:space="preserve">
</t>
    </r>
    <r>
      <rPr>
        <sz val="8"/>
        <rFont val="ＭＳ ゴシック"/>
        <family val="3"/>
        <charset val="128"/>
      </rPr>
      <t>⑧有収率
　近年は伸び悩む状況にある。類似団体平均との比較では、依然として低い値となっていて、今後の老朽化施設、及び管路更新事業の更なる推進が必須である。</t>
    </r>
    <rPh sb="9" eb="11">
      <t>ネンネン</t>
    </rPh>
    <rPh sb="32" eb="34">
      <t>ケッサン</t>
    </rPh>
    <rPh sb="36" eb="38">
      <t>クロジ</t>
    </rPh>
    <rPh sb="39" eb="41">
      <t>カクホ</t>
    </rPh>
    <rPh sb="50" eb="52">
      <t>ヘイセイ</t>
    </rPh>
    <rPh sb="54" eb="56">
      <t>ネンド</t>
    </rPh>
    <rPh sb="58" eb="60">
      <t>リョウキン</t>
    </rPh>
    <rPh sb="60" eb="62">
      <t>カイテイ</t>
    </rPh>
    <rPh sb="63" eb="65">
      <t>ネア</t>
    </rPh>
    <rPh sb="72" eb="74">
      <t>シュウエキ</t>
    </rPh>
    <rPh sb="75" eb="77">
      <t>ゾウカ</t>
    </rPh>
    <rPh sb="126" eb="128">
      <t>テキセツ</t>
    </rPh>
    <rPh sb="168" eb="169">
      <t>ジ</t>
    </rPh>
    <rPh sb="170" eb="172">
      <t>ミバラ</t>
    </rPh>
    <rPh sb="172" eb="173">
      <t>キン</t>
    </rPh>
    <rPh sb="173" eb="174">
      <t>ガク</t>
    </rPh>
    <rPh sb="179" eb="181">
      <t>ヒリツ</t>
    </rPh>
    <rPh sb="186" eb="188">
      <t>イチガイ</t>
    </rPh>
    <rPh sb="189" eb="192">
      <t>カクネンド</t>
    </rPh>
    <rPh sb="194" eb="196">
      <t>ケイネン</t>
    </rPh>
    <rPh sb="196" eb="198">
      <t>ヒカク</t>
    </rPh>
    <rPh sb="216" eb="218">
      <t>キンネン</t>
    </rPh>
    <rPh sb="219" eb="221">
      <t>ケイカ</t>
    </rPh>
    <rPh sb="243" eb="244">
      <t>イ</t>
    </rPh>
    <rPh sb="277" eb="280">
      <t>ヘイキンチ</t>
    </rPh>
    <rPh sb="282" eb="283">
      <t>ジャク</t>
    </rPh>
    <rPh sb="283" eb="285">
      <t>テイド</t>
    </rPh>
    <rPh sb="306" eb="307">
      <t>ヒ</t>
    </rPh>
    <rPh sb="308" eb="309">
      <t>ツヅ</t>
    </rPh>
    <rPh sb="310" eb="312">
      <t>キギョウ</t>
    </rPh>
    <rPh sb="334" eb="336">
      <t>テキセイ</t>
    </rPh>
    <rPh sb="427" eb="429">
      <t>ウワマワ</t>
    </rPh>
    <rPh sb="433" eb="435">
      <t>ジョウショウ</t>
    </rPh>
    <rPh sb="463" eb="465">
      <t>キュウスイ</t>
    </rPh>
    <rPh sb="465" eb="467">
      <t>ゲンカ</t>
    </rPh>
    <rPh sb="468" eb="470">
      <t>ジョウショウ</t>
    </rPh>
    <rPh sb="476" eb="478">
      <t>ゲンイン</t>
    </rPh>
    <rPh sb="486" eb="488">
      <t>コンゴ</t>
    </rPh>
    <rPh sb="489" eb="491">
      <t>イジ</t>
    </rPh>
    <rPh sb="491" eb="494">
      <t>カンリヒ</t>
    </rPh>
    <rPh sb="495" eb="497">
      <t>サクゲン</t>
    </rPh>
    <rPh sb="498" eb="500">
      <t>ケントウ</t>
    </rPh>
    <rPh sb="504" eb="506">
      <t>ヒツヨウ</t>
    </rPh>
    <rPh sb="521" eb="523">
      <t>ヘイセイ</t>
    </rPh>
    <rPh sb="525" eb="527">
      <t>ネンド</t>
    </rPh>
    <rPh sb="610" eb="611">
      <t>ノ</t>
    </rPh>
    <rPh sb="612" eb="613">
      <t>ナヤ</t>
    </rPh>
    <rPh sb="614" eb="616">
      <t>ジョウキョウ</t>
    </rPh>
    <phoneticPr fontId="19"/>
  </si>
  <si>
    <r>
      <t>①有形固定資産減価償却率
　近年は微増傾向にある。類似団体平均と比較すると低い状況であるが、老朽化が進行している状況が読み取れる。
②管路経年化率
　平成26年度から平成27年度にかけて大きく増加したのは、管路全体の見直しにより、布設年度が不明である管路を経年化した管路としたためである。
　管路経年化率は微減の方向であり、管路の更新が進んでいることを示している。　今後も布設年度不明管を精査し、正確な数値に見直していく。
③管路更新率
　浄水施設・設備の更新や施設統廃合に伴う管路の新設等を優先した影響により、類似団体平均より低い傾向にある。</t>
    </r>
    <r>
      <rPr>
        <sz val="10"/>
        <rFont val="ＭＳ ゴシック"/>
        <family val="3"/>
        <charset val="128"/>
      </rPr>
      <t>老朽化の状況としては、類似団体と比較すると管路経年化率が高く、管路の老朽化が進んでいることが推察される。今後は、更新・耐震化計画に基づき施設・設備・管路の更新・耐震化を進めていく。</t>
    </r>
    <rPh sb="14" eb="16">
      <t>キンネン</t>
    </rPh>
    <rPh sb="17" eb="19">
      <t>ビゾウ</t>
    </rPh>
    <rPh sb="19" eb="21">
      <t>ケイコウ</t>
    </rPh>
    <rPh sb="146" eb="148">
      <t>カンロ</t>
    </rPh>
    <rPh sb="148" eb="151">
      <t>ケイネンカ</t>
    </rPh>
    <rPh sb="151" eb="152">
      <t>リツ</t>
    </rPh>
    <rPh sb="153" eb="155">
      <t>ビゲン</t>
    </rPh>
    <rPh sb="156" eb="158">
      <t>ホウコウ</t>
    </rPh>
    <rPh sb="162" eb="164">
      <t>カンロ</t>
    </rPh>
    <rPh sb="165" eb="167">
      <t>コウシン</t>
    </rPh>
    <rPh sb="168" eb="169">
      <t>スス</t>
    </rPh>
    <rPh sb="176" eb="177">
      <t>シメ</t>
    </rPh>
    <rPh sb="264" eb="265">
      <t>ヒク</t>
    </rPh>
    <rPh sb="266" eb="268">
      <t>ケイコウ</t>
    </rPh>
    <rPh sb="288" eb="290">
      <t>ヒカク</t>
    </rPh>
    <rPh sb="293" eb="295">
      <t>カンロ</t>
    </rPh>
    <rPh sb="295" eb="298">
      <t>ケイネンカ</t>
    </rPh>
    <rPh sb="298" eb="299">
      <t>リツ</t>
    </rPh>
    <rPh sb="300" eb="301">
      <t>タカ</t>
    </rPh>
    <rPh sb="310" eb="311">
      <t>スス</t>
    </rPh>
    <rPh sb="318" eb="320">
      <t>スイサツ</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</si>
</sst>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8"/>
      <name val="ＭＳ ゴシック"/>
      <family val="3"/>
      <charset val="128"/>
    </font>
    <font>
      <sz val="8"/>
      <color rgb="FF0070C0"/>
      <name val="ＭＳ ゴシック"/>
      <family val="3"/>
      <charset val="128"/>
    </font>
    <font>
      <sz val="6"/>
      <name val="游ゴシック"/>
      <family val="2"/>
      <charset val="128"/>
      <scheme val="minor"/>
    </font>
    <font>
      <sz val="10"/>
      <color theme="1"/>
      <name val="ＭＳ ゴシック"/>
      <family val="3"/>
      <charset val="128"/>
    </font>
    <font>
      <sz val="10"/>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2" applyFont="1" applyBorder="1" applyAlignment="1" applyProtection="1">
      <alignment horizontal="left" vertical="top" wrapText="1"/>
      <protection locked="0"/>
    </xf>
    <xf numFmtId="0" fontId="22" fillId="0" borderId="0" xfId="2" applyFont="1" applyBorder="1" applyAlignment="1" applyProtection="1">
      <alignment horizontal="left" vertical="top" wrapText="1"/>
      <protection locked="0"/>
    </xf>
    <xf numFmtId="0" fontId="22" fillId="0" borderId="10" xfId="2" applyFont="1" applyBorder="1" applyAlignment="1" applyProtection="1">
      <alignment horizontal="left" vertical="top" wrapText="1"/>
      <protection locked="0"/>
    </xf>
    <xf numFmtId="0" fontId="22" fillId="0" borderId="11" xfId="2" applyFont="1" applyBorder="1" applyAlignment="1" applyProtection="1">
      <alignment horizontal="left" vertical="top" wrapText="1"/>
      <protection locked="0"/>
    </xf>
    <xf numFmtId="0" fontId="22" fillId="0" borderId="1" xfId="2" applyFont="1" applyBorder="1" applyAlignment="1" applyProtection="1">
      <alignment horizontal="left" vertical="top" wrapText="1"/>
      <protection locked="0"/>
    </xf>
    <xf numFmtId="0" fontId="22"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20" fillId="0" borderId="9" xfId="2" applyFont="1" applyBorder="1" applyAlignment="1" applyProtection="1">
      <alignment horizontal="left" vertical="top" wrapText="1"/>
      <protection locked="0"/>
    </xf>
    <xf numFmtId="0" fontId="20" fillId="0" borderId="0" xfId="2" applyFont="1" applyBorder="1" applyAlignment="1" applyProtection="1">
      <alignment horizontal="left" vertical="top" wrapText="1"/>
      <protection locked="0"/>
    </xf>
    <xf numFmtId="0" fontId="20" fillId="0" borderId="10" xfId="2"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31BE6F5F-4727-42EB-814F-E52364C7D8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0.62</c:v>
                </c:pt>
                <c:pt idx="1">
                  <c:v>0.43</c:v>
                </c:pt>
                <c:pt idx="2">
                  <c:v>0.42</c:v>
                </c:pt>
                <c:pt idx="3">
                  <c:v>0.68</c:v>
                </c:pt>
                <c:pt idx="4">
                  <c:v>0.51</c:v>
                </c:pt>
              </c:numCache>
            </c:numRef>
          </c:val>
          <c:extLst>
            <c:ext xmlns:c16="http://schemas.microsoft.com/office/drawing/2014/chart" uri="{C3380CC4-5D6E-409C-BE32-E72D297353CC}">
              <c16:uniqueId val="{00000000-3EEC-4495-B2DE-F541BF40118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3EEC-4495-B2DE-F541BF40118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77.430000000000007</c:v>
                </c:pt>
                <c:pt idx="1">
                  <c:v>75.41</c:v>
                </c:pt>
                <c:pt idx="2">
                  <c:v>76.72</c:v>
                </c:pt>
                <c:pt idx="3">
                  <c:v>58.27</c:v>
                </c:pt>
                <c:pt idx="4">
                  <c:v>61.59</c:v>
                </c:pt>
              </c:numCache>
            </c:numRef>
          </c:val>
          <c:extLst>
            <c:ext xmlns:c16="http://schemas.microsoft.com/office/drawing/2014/chart" uri="{C3380CC4-5D6E-409C-BE32-E72D297353CC}">
              <c16:uniqueId val="{00000000-F1E0-4BD1-B111-99D7AB9CA55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F1E0-4BD1-B111-99D7AB9CA55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79.989999999999995</c:v>
                </c:pt>
                <c:pt idx="1">
                  <c:v>80.33</c:v>
                </c:pt>
                <c:pt idx="2">
                  <c:v>79.11</c:v>
                </c:pt>
                <c:pt idx="3">
                  <c:v>79.2</c:v>
                </c:pt>
                <c:pt idx="4">
                  <c:v>78.02</c:v>
                </c:pt>
              </c:numCache>
            </c:numRef>
          </c:val>
          <c:extLst>
            <c:ext xmlns:c16="http://schemas.microsoft.com/office/drawing/2014/chart" uri="{C3380CC4-5D6E-409C-BE32-E72D297353CC}">
              <c16:uniqueId val="{00000000-D4FE-4319-B4EA-AB592144583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D4FE-4319-B4EA-AB592144583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106.93</c:v>
                </c:pt>
                <c:pt idx="1">
                  <c:v>105.69</c:v>
                </c:pt>
                <c:pt idx="2">
                  <c:v>102.27</c:v>
                </c:pt>
                <c:pt idx="3">
                  <c:v>109.61</c:v>
                </c:pt>
                <c:pt idx="4">
                  <c:v>115.48</c:v>
                </c:pt>
              </c:numCache>
            </c:numRef>
          </c:val>
          <c:extLst>
            <c:ext xmlns:c16="http://schemas.microsoft.com/office/drawing/2014/chart" uri="{C3380CC4-5D6E-409C-BE32-E72D297353CC}">
              <c16:uniqueId val="{00000000-733D-4928-8784-64735BE2CFA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733D-4928-8784-64735BE2CFA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35.94</c:v>
                </c:pt>
                <c:pt idx="1">
                  <c:v>37.99</c:v>
                </c:pt>
                <c:pt idx="2">
                  <c:v>37.76</c:v>
                </c:pt>
                <c:pt idx="3">
                  <c:v>39.47</c:v>
                </c:pt>
                <c:pt idx="4">
                  <c:v>40.909999999999997</c:v>
                </c:pt>
              </c:numCache>
            </c:numRef>
          </c:val>
          <c:extLst>
            <c:ext xmlns:c16="http://schemas.microsoft.com/office/drawing/2014/chart" uri="{C3380CC4-5D6E-409C-BE32-E72D297353CC}">
              <c16:uniqueId val="{00000000-4953-409E-BDAE-BF37821EC7B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4953-409E-BDAE-BF37821EC7B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4.1500000000000004</c:v>
                </c:pt>
                <c:pt idx="1">
                  <c:v>12.94</c:v>
                </c:pt>
                <c:pt idx="2">
                  <c:v>28.95</c:v>
                </c:pt>
                <c:pt idx="3">
                  <c:v>27.47</c:v>
                </c:pt>
                <c:pt idx="4">
                  <c:v>26.53</c:v>
                </c:pt>
              </c:numCache>
            </c:numRef>
          </c:val>
          <c:extLst>
            <c:ext xmlns:c16="http://schemas.microsoft.com/office/drawing/2014/chart" uri="{C3380CC4-5D6E-409C-BE32-E72D297353CC}">
              <c16:uniqueId val="{00000000-9CC7-4659-BCB5-70107CEC1D9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9CC7-4659-BCB5-70107CEC1D9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24-4234-8500-767D3857BF6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B524-4234-8500-767D3857BF6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769.34</c:v>
                </c:pt>
                <c:pt idx="1">
                  <c:v>392.25</c:v>
                </c:pt>
                <c:pt idx="2">
                  <c:v>450.65</c:v>
                </c:pt>
                <c:pt idx="3">
                  <c:v>506.79</c:v>
                </c:pt>
                <c:pt idx="4">
                  <c:v>450.05</c:v>
                </c:pt>
              </c:numCache>
            </c:numRef>
          </c:val>
          <c:extLst>
            <c:ext xmlns:c16="http://schemas.microsoft.com/office/drawing/2014/chart" uri="{C3380CC4-5D6E-409C-BE32-E72D297353CC}">
              <c16:uniqueId val="{00000000-4A01-4B14-B788-776F42948EF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4A01-4B14-B788-776F42948EF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504.43</c:v>
                </c:pt>
                <c:pt idx="1">
                  <c:v>491.43</c:v>
                </c:pt>
                <c:pt idx="2">
                  <c:v>463.09</c:v>
                </c:pt>
                <c:pt idx="3">
                  <c:v>439.43</c:v>
                </c:pt>
                <c:pt idx="4">
                  <c:v>414.6</c:v>
                </c:pt>
              </c:numCache>
            </c:numRef>
          </c:val>
          <c:extLst>
            <c:ext xmlns:c16="http://schemas.microsoft.com/office/drawing/2014/chart" uri="{C3380CC4-5D6E-409C-BE32-E72D297353CC}">
              <c16:uniqueId val="{00000000-0F94-46EC-88CC-D6AC7A84D0D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0F94-46EC-88CC-D6AC7A84D0D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100.35</c:v>
                </c:pt>
                <c:pt idx="1">
                  <c:v>101.44</c:v>
                </c:pt>
                <c:pt idx="2">
                  <c:v>98.36</c:v>
                </c:pt>
                <c:pt idx="3">
                  <c:v>97.84</c:v>
                </c:pt>
                <c:pt idx="4">
                  <c:v>105.34</c:v>
                </c:pt>
              </c:numCache>
            </c:numRef>
          </c:val>
          <c:extLst>
            <c:ext xmlns:c16="http://schemas.microsoft.com/office/drawing/2014/chart" uri="{C3380CC4-5D6E-409C-BE32-E72D297353CC}">
              <c16:uniqueId val="{00000000-80E1-4D34-A6E0-1C0D4B87D04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80E1-4D34-A6E0-1C0D4B87D04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119.44</c:v>
                </c:pt>
                <c:pt idx="1">
                  <c:v>118.4</c:v>
                </c:pt>
                <c:pt idx="2">
                  <c:v>122.06</c:v>
                </c:pt>
                <c:pt idx="3">
                  <c:v>131.74</c:v>
                </c:pt>
                <c:pt idx="4">
                  <c:v>131.16</c:v>
                </c:pt>
              </c:numCache>
            </c:numRef>
          </c:val>
          <c:extLst>
            <c:ext xmlns:c16="http://schemas.microsoft.com/office/drawing/2014/chart" uri="{C3380CC4-5D6E-409C-BE32-E72D297353CC}">
              <c16:uniqueId val="{00000000-0826-4D80-9220-30DB12FA14E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0826-4D80-9220-30DB12FA14E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x14ac:dyDescent="0.15">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x14ac:dyDescent="0.15">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0" t="str">
        <f>データ!H6</f>
        <v>山梨県　南アルプス市</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x14ac:dyDescent="0.15">
      <c r="A8" s="2"/>
      <c r="B8" s="85" t="str">
        <f>データ!$I$6</f>
        <v>法適用</v>
      </c>
      <c r="C8" s="86"/>
      <c r="D8" s="86"/>
      <c r="E8" s="86"/>
      <c r="F8" s="86"/>
      <c r="G8" s="86"/>
      <c r="H8" s="86"/>
      <c r="I8" s="85" t="str">
        <f>データ!$J$6</f>
        <v>水道事業</v>
      </c>
      <c r="J8" s="86"/>
      <c r="K8" s="86"/>
      <c r="L8" s="86"/>
      <c r="M8" s="86"/>
      <c r="N8" s="86"/>
      <c r="O8" s="87"/>
      <c r="P8" s="88" t="str">
        <f>データ!$K$6</f>
        <v>末端給水事業</v>
      </c>
      <c r="Q8" s="88"/>
      <c r="R8" s="88"/>
      <c r="S8" s="88"/>
      <c r="T8" s="88"/>
      <c r="U8" s="88"/>
      <c r="V8" s="88"/>
      <c r="W8" s="88" t="str">
        <f>データ!$L$6</f>
        <v>A4</v>
      </c>
      <c r="X8" s="88"/>
      <c r="Y8" s="88"/>
      <c r="Z8" s="88"/>
      <c r="AA8" s="88"/>
      <c r="AB8" s="88"/>
      <c r="AC8" s="88"/>
      <c r="AD8" s="88" t="str">
        <f>データ!$M$6</f>
        <v>非設置</v>
      </c>
      <c r="AE8" s="88"/>
      <c r="AF8" s="88"/>
      <c r="AG8" s="88"/>
      <c r="AH8" s="88"/>
      <c r="AI8" s="88"/>
      <c r="AJ8" s="88"/>
      <c r="AK8" s="4"/>
      <c r="AL8" s="76">
        <f>データ!$R$6</f>
        <v>72105</v>
      </c>
      <c r="AM8" s="76"/>
      <c r="AN8" s="76"/>
      <c r="AO8" s="76"/>
      <c r="AP8" s="76"/>
      <c r="AQ8" s="76"/>
      <c r="AR8" s="76"/>
      <c r="AS8" s="76"/>
      <c r="AT8" s="72">
        <f>データ!$S$6</f>
        <v>264.14</v>
      </c>
      <c r="AU8" s="73"/>
      <c r="AV8" s="73"/>
      <c r="AW8" s="73"/>
      <c r="AX8" s="73"/>
      <c r="AY8" s="73"/>
      <c r="AZ8" s="73"/>
      <c r="BA8" s="73"/>
      <c r="BB8" s="75">
        <f>データ!$T$6</f>
        <v>272.98</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x14ac:dyDescent="0.15">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3"/>
      <c r="D10" s="73"/>
      <c r="E10" s="73"/>
      <c r="F10" s="73"/>
      <c r="G10" s="73"/>
      <c r="H10" s="73"/>
      <c r="I10" s="72">
        <f>データ!$O$6</f>
        <v>68</v>
      </c>
      <c r="J10" s="73"/>
      <c r="K10" s="73"/>
      <c r="L10" s="73"/>
      <c r="M10" s="73"/>
      <c r="N10" s="73"/>
      <c r="O10" s="74"/>
      <c r="P10" s="75">
        <f>データ!$P$6</f>
        <v>99.14</v>
      </c>
      <c r="Q10" s="75"/>
      <c r="R10" s="75"/>
      <c r="S10" s="75"/>
      <c r="T10" s="75"/>
      <c r="U10" s="75"/>
      <c r="V10" s="75"/>
      <c r="W10" s="76">
        <f>データ!$Q$6</f>
        <v>2462</v>
      </c>
      <c r="X10" s="76"/>
      <c r="Y10" s="76"/>
      <c r="Z10" s="76"/>
      <c r="AA10" s="76"/>
      <c r="AB10" s="76"/>
      <c r="AC10" s="76"/>
      <c r="AD10" s="2"/>
      <c r="AE10" s="2"/>
      <c r="AF10" s="2"/>
      <c r="AG10" s="2"/>
      <c r="AH10" s="4"/>
      <c r="AI10" s="4"/>
      <c r="AJ10" s="4"/>
      <c r="AK10" s="4"/>
      <c r="AL10" s="76">
        <f>データ!$U$6</f>
        <v>71262</v>
      </c>
      <c r="AM10" s="76"/>
      <c r="AN10" s="76"/>
      <c r="AO10" s="76"/>
      <c r="AP10" s="76"/>
      <c r="AQ10" s="76"/>
      <c r="AR10" s="76"/>
      <c r="AS10" s="76"/>
      <c r="AT10" s="72">
        <f>データ!$V$6</f>
        <v>96.74</v>
      </c>
      <c r="AU10" s="73"/>
      <c r="AV10" s="73"/>
      <c r="AW10" s="73"/>
      <c r="AX10" s="73"/>
      <c r="AY10" s="73"/>
      <c r="AZ10" s="73"/>
      <c r="BA10" s="73"/>
      <c r="BB10" s="75">
        <f>データ!$W$6</f>
        <v>736.63</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7" t="s">
        <v>118</v>
      </c>
      <c r="BM16" s="68"/>
      <c r="BN16" s="68"/>
      <c r="BO16" s="68"/>
      <c r="BP16" s="68"/>
      <c r="BQ16" s="68"/>
      <c r="BR16" s="68"/>
      <c r="BS16" s="68"/>
      <c r="BT16" s="68"/>
      <c r="BU16" s="68"/>
      <c r="BV16" s="68"/>
      <c r="BW16" s="68"/>
      <c r="BX16" s="68"/>
      <c r="BY16" s="68"/>
      <c r="BZ16" s="6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7"/>
      <c r="BM17" s="68"/>
      <c r="BN17" s="68"/>
      <c r="BO17" s="68"/>
      <c r="BP17" s="68"/>
      <c r="BQ17" s="68"/>
      <c r="BR17" s="68"/>
      <c r="BS17" s="68"/>
      <c r="BT17" s="68"/>
      <c r="BU17" s="68"/>
      <c r="BV17" s="68"/>
      <c r="BW17" s="68"/>
      <c r="BX17" s="68"/>
      <c r="BY17" s="68"/>
      <c r="BZ17" s="6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7"/>
      <c r="BM18" s="68"/>
      <c r="BN18" s="68"/>
      <c r="BO18" s="68"/>
      <c r="BP18" s="68"/>
      <c r="BQ18" s="68"/>
      <c r="BR18" s="68"/>
      <c r="BS18" s="68"/>
      <c r="BT18" s="68"/>
      <c r="BU18" s="68"/>
      <c r="BV18" s="68"/>
      <c r="BW18" s="68"/>
      <c r="BX18" s="68"/>
      <c r="BY18" s="68"/>
      <c r="BZ18" s="6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7"/>
      <c r="BM19" s="68"/>
      <c r="BN19" s="68"/>
      <c r="BO19" s="68"/>
      <c r="BP19" s="68"/>
      <c r="BQ19" s="68"/>
      <c r="BR19" s="68"/>
      <c r="BS19" s="68"/>
      <c r="BT19" s="68"/>
      <c r="BU19" s="68"/>
      <c r="BV19" s="68"/>
      <c r="BW19" s="68"/>
      <c r="BX19" s="68"/>
      <c r="BY19" s="68"/>
      <c r="BZ19" s="6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7"/>
      <c r="BM20" s="68"/>
      <c r="BN20" s="68"/>
      <c r="BO20" s="68"/>
      <c r="BP20" s="68"/>
      <c r="BQ20" s="68"/>
      <c r="BR20" s="68"/>
      <c r="BS20" s="68"/>
      <c r="BT20" s="68"/>
      <c r="BU20" s="68"/>
      <c r="BV20" s="68"/>
      <c r="BW20" s="68"/>
      <c r="BX20" s="68"/>
      <c r="BY20" s="68"/>
      <c r="BZ20" s="6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7"/>
      <c r="BM21" s="68"/>
      <c r="BN21" s="68"/>
      <c r="BO21" s="68"/>
      <c r="BP21" s="68"/>
      <c r="BQ21" s="68"/>
      <c r="BR21" s="68"/>
      <c r="BS21" s="68"/>
      <c r="BT21" s="68"/>
      <c r="BU21" s="68"/>
      <c r="BV21" s="68"/>
      <c r="BW21" s="68"/>
      <c r="BX21" s="68"/>
      <c r="BY21" s="68"/>
      <c r="BZ21" s="6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7"/>
      <c r="BM22" s="68"/>
      <c r="BN22" s="68"/>
      <c r="BO22" s="68"/>
      <c r="BP22" s="68"/>
      <c r="BQ22" s="68"/>
      <c r="BR22" s="68"/>
      <c r="BS22" s="68"/>
      <c r="BT22" s="68"/>
      <c r="BU22" s="68"/>
      <c r="BV22" s="68"/>
      <c r="BW22" s="68"/>
      <c r="BX22" s="68"/>
      <c r="BY22" s="68"/>
      <c r="BZ22" s="6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7"/>
      <c r="BM23" s="68"/>
      <c r="BN23" s="68"/>
      <c r="BO23" s="68"/>
      <c r="BP23" s="68"/>
      <c r="BQ23" s="68"/>
      <c r="BR23" s="68"/>
      <c r="BS23" s="68"/>
      <c r="BT23" s="68"/>
      <c r="BU23" s="68"/>
      <c r="BV23" s="68"/>
      <c r="BW23" s="68"/>
      <c r="BX23" s="68"/>
      <c r="BY23" s="68"/>
      <c r="BZ23" s="6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7"/>
      <c r="BM24" s="68"/>
      <c r="BN24" s="68"/>
      <c r="BO24" s="68"/>
      <c r="BP24" s="68"/>
      <c r="BQ24" s="68"/>
      <c r="BR24" s="68"/>
      <c r="BS24" s="68"/>
      <c r="BT24" s="68"/>
      <c r="BU24" s="68"/>
      <c r="BV24" s="68"/>
      <c r="BW24" s="68"/>
      <c r="BX24" s="68"/>
      <c r="BY24" s="68"/>
      <c r="BZ24" s="6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7"/>
      <c r="BM25" s="68"/>
      <c r="BN25" s="68"/>
      <c r="BO25" s="68"/>
      <c r="BP25" s="68"/>
      <c r="BQ25" s="68"/>
      <c r="BR25" s="68"/>
      <c r="BS25" s="68"/>
      <c r="BT25" s="68"/>
      <c r="BU25" s="68"/>
      <c r="BV25" s="68"/>
      <c r="BW25" s="68"/>
      <c r="BX25" s="68"/>
      <c r="BY25" s="68"/>
      <c r="BZ25" s="6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7"/>
      <c r="BM26" s="68"/>
      <c r="BN26" s="68"/>
      <c r="BO26" s="68"/>
      <c r="BP26" s="68"/>
      <c r="BQ26" s="68"/>
      <c r="BR26" s="68"/>
      <c r="BS26" s="68"/>
      <c r="BT26" s="68"/>
      <c r="BU26" s="68"/>
      <c r="BV26" s="68"/>
      <c r="BW26" s="68"/>
      <c r="BX26" s="68"/>
      <c r="BY26" s="68"/>
      <c r="BZ26" s="6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7"/>
      <c r="BM27" s="68"/>
      <c r="BN27" s="68"/>
      <c r="BO27" s="68"/>
      <c r="BP27" s="68"/>
      <c r="BQ27" s="68"/>
      <c r="BR27" s="68"/>
      <c r="BS27" s="68"/>
      <c r="BT27" s="68"/>
      <c r="BU27" s="68"/>
      <c r="BV27" s="68"/>
      <c r="BW27" s="68"/>
      <c r="BX27" s="68"/>
      <c r="BY27" s="68"/>
      <c r="BZ27" s="6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7"/>
      <c r="BM28" s="68"/>
      <c r="BN28" s="68"/>
      <c r="BO28" s="68"/>
      <c r="BP28" s="68"/>
      <c r="BQ28" s="68"/>
      <c r="BR28" s="68"/>
      <c r="BS28" s="68"/>
      <c r="BT28" s="68"/>
      <c r="BU28" s="68"/>
      <c r="BV28" s="68"/>
      <c r="BW28" s="68"/>
      <c r="BX28" s="68"/>
      <c r="BY28" s="68"/>
      <c r="BZ28" s="6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7"/>
      <c r="BM29" s="68"/>
      <c r="BN29" s="68"/>
      <c r="BO29" s="68"/>
      <c r="BP29" s="68"/>
      <c r="BQ29" s="68"/>
      <c r="BR29" s="68"/>
      <c r="BS29" s="68"/>
      <c r="BT29" s="68"/>
      <c r="BU29" s="68"/>
      <c r="BV29" s="68"/>
      <c r="BW29" s="68"/>
      <c r="BX29" s="68"/>
      <c r="BY29" s="68"/>
      <c r="BZ29" s="6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7"/>
      <c r="BM30" s="68"/>
      <c r="BN30" s="68"/>
      <c r="BO30" s="68"/>
      <c r="BP30" s="68"/>
      <c r="BQ30" s="68"/>
      <c r="BR30" s="68"/>
      <c r="BS30" s="68"/>
      <c r="BT30" s="68"/>
      <c r="BU30" s="68"/>
      <c r="BV30" s="68"/>
      <c r="BW30" s="68"/>
      <c r="BX30" s="68"/>
      <c r="BY30" s="68"/>
      <c r="BZ30" s="6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7"/>
      <c r="BM31" s="68"/>
      <c r="BN31" s="68"/>
      <c r="BO31" s="68"/>
      <c r="BP31" s="68"/>
      <c r="BQ31" s="68"/>
      <c r="BR31" s="68"/>
      <c r="BS31" s="68"/>
      <c r="BT31" s="68"/>
      <c r="BU31" s="68"/>
      <c r="BV31" s="68"/>
      <c r="BW31" s="68"/>
      <c r="BX31" s="68"/>
      <c r="BY31" s="68"/>
      <c r="BZ31" s="6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7"/>
      <c r="BM32" s="68"/>
      <c r="BN32" s="68"/>
      <c r="BO32" s="68"/>
      <c r="BP32" s="68"/>
      <c r="BQ32" s="68"/>
      <c r="BR32" s="68"/>
      <c r="BS32" s="68"/>
      <c r="BT32" s="68"/>
      <c r="BU32" s="68"/>
      <c r="BV32" s="68"/>
      <c r="BW32" s="68"/>
      <c r="BX32" s="68"/>
      <c r="BY32" s="68"/>
      <c r="BZ32" s="6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7"/>
      <c r="BM33" s="68"/>
      <c r="BN33" s="68"/>
      <c r="BO33" s="68"/>
      <c r="BP33" s="68"/>
      <c r="BQ33" s="68"/>
      <c r="BR33" s="68"/>
      <c r="BS33" s="68"/>
      <c r="BT33" s="68"/>
      <c r="BU33" s="68"/>
      <c r="BV33" s="68"/>
      <c r="BW33" s="68"/>
      <c r="BX33" s="68"/>
      <c r="BY33" s="68"/>
      <c r="BZ33" s="69"/>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7"/>
      <c r="BM34" s="68"/>
      <c r="BN34" s="68"/>
      <c r="BO34" s="68"/>
      <c r="BP34" s="68"/>
      <c r="BQ34" s="68"/>
      <c r="BR34" s="68"/>
      <c r="BS34" s="68"/>
      <c r="BT34" s="68"/>
      <c r="BU34" s="68"/>
      <c r="BV34" s="68"/>
      <c r="BW34" s="68"/>
      <c r="BX34" s="68"/>
      <c r="BY34" s="68"/>
      <c r="BZ34" s="69"/>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7"/>
      <c r="BM35" s="68"/>
      <c r="BN35" s="68"/>
      <c r="BO35" s="68"/>
      <c r="BP35" s="68"/>
      <c r="BQ35" s="68"/>
      <c r="BR35" s="68"/>
      <c r="BS35" s="68"/>
      <c r="BT35" s="68"/>
      <c r="BU35" s="68"/>
      <c r="BV35" s="68"/>
      <c r="BW35" s="68"/>
      <c r="BX35" s="68"/>
      <c r="BY35" s="68"/>
      <c r="BZ35" s="6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7"/>
      <c r="BM36" s="68"/>
      <c r="BN36" s="68"/>
      <c r="BO36" s="68"/>
      <c r="BP36" s="68"/>
      <c r="BQ36" s="68"/>
      <c r="BR36" s="68"/>
      <c r="BS36" s="68"/>
      <c r="BT36" s="68"/>
      <c r="BU36" s="68"/>
      <c r="BV36" s="68"/>
      <c r="BW36" s="68"/>
      <c r="BX36" s="68"/>
      <c r="BY36" s="68"/>
      <c r="BZ36" s="6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7"/>
      <c r="BM37" s="68"/>
      <c r="BN37" s="68"/>
      <c r="BO37" s="68"/>
      <c r="BP37" s="68"/>
      <c r="BQ37" s="68"/>
      <c r="BR37" s="68"/>
      <c r="BS37" s="68"/>
      <c r="BT37" s="68"/>
      <c r="BU37" s="68"/>
      <c r="BV37" s="68"/>
      <c r="BW37" s="68"/>
      <c r="BX37" s="68"/>
      <c r="BY37" s="68"/>
      <c r="BZ37" s="6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7"/>
      <c r="BM38" s="68"/>
      <c r="BN38" s="68"/>
      <c r="BO38" s="68"/>
      <c r="BP38" s="68"/>
      <c r="BQ38" s="68"/>
      <c r="BR38" s="68"/>
      <c r="BS38" s="68"/>
      <c r="BT38" s="68"/>
      <c r="BU38" s="68"/>
      <c r="BV38" s="68"/>
      <c r="BW38" s="68"/>
      <c r="BX38" s="68"/>
      <c r="BY38" s="68"/>
      <c r="BZ38" s="6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7"/>
      <c r="BM39" s="68"/>
      <c r="BN39" s="68"/>
      <c r="BO39" s="68"/>
      <c r="BP39" s="68"/>
      <c r="BQ39" s="68"/>
      <c r="BR39" s="68"/>
      <c r="BS39" s="68"/>
      <c r="BT39" s="68"/>
      <c r="BU39" s="68"/>
      <c r="BV39" s="68"/>
      <c r="BW39" s="68"/>
      <c r="BX39" s="68"/>
      <c r="BY39" s="68"/>
      <c r="BZ39" s="6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7"/>
      <c r="BM40" s="68"/>
      <c r="BN40" s="68"/>
      <c r="BO40" s="68"/>
      <c r="BP40" s="68"/>
      <c r="BQ40" s="68"/>
      <c r="BR40" s="68"/>
      <c r="BS40" s="68"/>
      <c r="BT40" s="68"/>
      <c r="BU40" s="68"/>
      <c r="BV40" s="68"/>
      <c r="BW40" s="68"/>
      <c r="BX40" s="68"/>
      <c r="BY40" s="68"/>
      <c r="BZ40" s="6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7"/>
      <c r="BM41" s="68"/>
      <c r="BN41" s="68"/>
      <c r="BO41" s="68"/>
      <c r="BP41" s="68"/>
      <c r="BQ41" s="68"/>
      <c r="BR41" s="68"/>
      <c r="BS41" s="68"/>
      <c r="BT41" s="68"/>
      <c r="BU41" s="68"/>
      <c r="BV41" s="68"/>
      <c r="BW41" s="68"/>
      <c r="BX41" s="68"/>
      <c r="BY41" s="68"/>
      <c r="BZ41" s="6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7"/>
      <c r="BM42" s="68"/>
      <c r="BN42" s="68"/>
      <c r="BO42" s="68"/>
      <c r="BP42" s="68"/>
      <c r="BQ42" s="68"/>
      <c r="BR42" s="68"/>
      <c r="BS42" s="68"/>
      <c r="BT42" s="68"/>
      <c r="BU42" s="68"/>
      <c r="BV42" s="68"/>
      <c r="BW42" s="68"/>
      <c r="BX42" s="68"/>
      <c r="BY42" s="68"/>
      <c r="BZ42" s="6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7"/>
      <c r="BM43" s="68"/>
      <c r="BN43" s="68"/>
      <c r="BO43" s="68"/>
      <c r="BP43" s="68"/>
      <c r="BQ43" s="68"/>
      <c r="BR43" s="68"/>
      <c r="BS43" s="68"/>
      <c r="BT43" s="68"/>
      <c r="BU43" s="68"/>
      <c r="BV43" s="68"/>
      <c r="BW43" s="68"/>
      <c r="BX43" s="68"/>
      <c r="BY43" s="68"/>
      <c r="BZ43" s="6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119</v>
      </c>
      <c r="BM47" s="57"/>
      <c r="BN47" s="57"/>
      <c r="BO47" s="57"/>
      <c r="BP47" s="57"/>
      <c r="BQ47" s="57"/>
      <c r="BR47" s="57"/>
      <c r="BS47" s="57"/>
      <c r="BT47" s="57"/>
      <c r="BU47" s="57"/>
      <c r="BV47" s="57"/>
      <c r="BW47" s="57"/>
      <c r="BX47" s="57"/>
      <c r="BY47" s="57"/>
      <c r="BZ47" s="5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GsLGueZ/0PwPOO6lPXhUR90piwOdDV5Pyhp4O+lXsRj+1GslpUSefdV/juVkLvPAohi6DJPSd6ML8EyjK3Nssg==" saltValue="YBOegRWDlBg1v+kWUDy6y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64</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8" t="s">
        <v>65</v>
      </c>
      <c r="B4" s="30"/>
      <c r="C4" s="30"/>
      <c r="D4" s="30"/>
      <c r="E4" s="30"/>
      <c r="F4" s="30"/>
      <c r="G4" s="30"/>
      <c r="H4" s="96"/>
      <c r="I4" s="97"/>
      <c r="J4" s="97"/>
      <c r="K4" s="97"/>
      <c r="L4" s="97"/>
      <c r="M4" s="97"/>
      <c r="N4" s="97"/>
      <c r="O4" s="97"/>
      <c r="P4" s="97"/>
      <c r="Q4" s="97"/>
      <c r="R4" s="97"/>
      <c r="S4" s="97"/>
      <c r="T4" s="97"/>
      <c r="U4" s="97"/>
      <c r="V4" s="97"/>
      <c r="W4" s="98"/>
      <c r="X4" s="92" t="s">
        <v>66</v>
      </c>
      <c r="Y4" s="92"/>
      <c r="Z4" s="92"/>
      <c r="AA4" s="92"/>
      <c r="AB4" s="92"/>
      <c r="AC4" s="92"/>
      <c r="AD4" s="92"/>
      <c r="AE4" s="92"/>
      <c r="AF4" s="92"/>
      <c r="AG4" s="92"/>
      <c r="AH4" s="92"/>
      <c r="AI4" s="92" t="s">
        <v>67</v>
      </c>
      <c r="AJ4" s="92"/>
      <c r="AK4" s="92"/>
      <c r="AL4" s="92"/>
      <c r="AM4" s="92"/>
      <c r="AN4" s="92"/>
      <c r="AO4" s="92"/>
      <c r="AP4" s="92"/>
      <c r="AQ4" s="92"/>
      <c r="AR4" s="92"/>
      <c r="AS4" s="92"/>
      <c r="AT4" s="92" t="s">
        <v>68</v>
      </c>
      <c r="AU4" s="92"/>
      <c r="AV4" s="92"/>
      <c r="AW4" s="92"/>
      <c r="AX4" s="92"/>
      <c r="AY4" s="92"/>
      <c r="AZ4" s="92"/>
      <c r="BA4" s="92"/>
      <c r="BB4" s="92"/>
      <c r="BC4" s="92"/>
      <c r="BD4" s="92"/>
      <c r="BE4" s="92" t="s">
        <v>69</v>
      </c>
      <c r="BF4" s="92"/>
      <c r="BG4" s="92"/>
      <c r="BH4" s="92"/>
      <c r="BI4" s="92"/>
      <c r="BJ4" s="92"/>
      <c r="BK4" s="92"/>
      <c r="BL4" s="92"/>
      <c r="BM4" s="92"/>
      <c r="BN4" s="92"/>
      <c r="BO4" s="92"/>
      <c r="BP4" s="92" t="s">
        <v>70</v>
      </c>
      <c r="BQ4" s="92"/>
      <c r="BR4" s="92"/>
      <c r="BS4" s="92"/>
      <c r="BT4" s="92"/>
      <c r="BU4" s="92"/>
      <c r="BV4" s="92"/>
      <c r="BW4" s="92"/>
      <c r="BX4" s="92"/>
      <c r="BY4" s="92"/>
      <c r="BZ4" s="92"/>
      <c r="CA4" s="92" t="s">
        <v>71</v>
      </c>
      <c r="CB4" s="92"/>
      <c r="CC4" s="92"/>
      <c r="CD4" s="92"/>
      <c r="CE4" s="92"/>
      <c r="CF4" s="92"/>
      <c r="CG4" s="92"/>
      <c r="CH4" s="92"/>
      <c r="CI4" s="92"/>
      <c r="CJ4" s="92"/>
      <c r="CK4" s="92"/>
      <c r="CL4" s="92" t="s">
        <v>72</v>
      </c>
      <c r="CM4" s="92"/>
      <c r="CN4" s="92"/>
      <c r="CO4" s="92"/>
      <c r="CP4" s="92"/>
      <c r="CQ4" s="92"/>
      <c r="CR4" s="92"/>
      <c r="CS4" s="92"/>
      <c r="CT4" s="92"/>
      <c r="CU4" s="92"/>
      <c r="CV4" s="92"/>
      <c r="CW4" s="92" t="s">
        <v>73</v>
      </c>
      <c r="CX4" s="92"/>
      <c r="CY4" s="92"/>
      <c r="CZ4" s="92"/>
      <c r="DA4" s="92"/>
      <c r="DB4" s="92"/>
      <c r="DC4" s="92"/>
      <c r="DD4" s="92"/>
      <c r="DE4" s="92"/>
      <c r="DF4" s="92"/>
      <c r="DG4" s="92"/>
      <c r="DH4" s="92" t="s">
        <v>74</v>
      </c>
      <c r="DI4" s="92"/>
      <c r="DJ4" s="92"/>
      <c r="DK4" s="92"/>
      <c r="DL4" s="92"/>
      <c r="DM4" s="92"/>
      <c r="DN4" s="92"/>
      <c r="DO4" s="92"/>
      <c r="DP4" s="92"/>
      <c r="DQ4" s="92"/>
      <c r="DR4" s="92"/>
      <c r="DS4" s="92" t="s">
        <v>75</v>
      </c>
      <c r="DT4" s="92"/>
      <c r="DU4" s="92"/>
      <c r="DV4" s="92"/>
      <c r="DW4" s="92"/>
      <c r="DX4" s="92"/>
      <c r="DY4" s="92"/>
      <c r="DZ4" s="92"/>
      <c r="EA4" s="92"/>
      <c r="EB4" s="92"/>
      <c r="EC4" s="92"/>
      <c r="ED4" s="92" t="s">
        <v>76</v>
      </c>
      <c r="EE4" s="92"/>
      <c r="EF4" s="92"/>
      <c r="EG4" s="92"/>
      <c r="EH4" s="92"/>
      <c r="EI4" s="92"/>
      <c r="EJ4" s="92"/>
      <c r="EK4" s="92"/>
      <c r="EL4" s="92"/>
      <c r="EM4" s="92"/>
      <c r="EN4" s="92"/>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192082</v>
      </c>
      <c r="D6" s="33">
        <f t="shared" si="3"/>
        <v>46</v>
      </c>
      <c r="E6" s="33">
        <f t="shared" si="3"/>
        <v>1</v>
      </c>
      <c r="F6" s="33">
        <f t="shared" si="3"/>
        <v>0</v>
      </c>
      <c r="G6" s="33">
        <f t="shared" si="3"/>
        <v>1</v>
      </c>
      <c r="H6" s="33" t="str">
        <f t="shared" si="3"/>
        <v>山梨県　南アルプス市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68</v>
      </c>
      <c r="P6" s="34">
        <f t="shared" si="3"/>
        <v>99.14</v>
      </c>
      <c r="Q6" s="34">
        <f t="shared" si="3"/>
        <v>2462</v>
      </c>
      <c r="R6" s="34">
        <f t="shared" si="3"/>
        <v>72105</v>
      </c>
      <c r="S6" s="34">
        <f t="shared" si="3"/>
        <v>264.14</v>
      </c>
      <c r="T6" s="34">
        <f t="shared" si="3"/>
        <v>272.98</v>
      </c>
      <c r="U6" s="34">
        <f t="shared" si="3"/>
        <v>71262</v>
      </c>
      <c r="V6" s="34">
        <f t="shared" si="3"/>
        <v>96.74</v>
      </c>
      <c r="W6" s="34">
        <f t="shared" si="3"/>
        <v>736.63</v>
      </c>
      <c r="X6" s="35">
        <f>IF(X7="",NA(),X7)</f>
        <v>106.93</v>
      </c>
      <c r="Y6" s="35">
        <f t="shared" ref="Y6:AG6" si="4">IF(Y7="",NA(),Y7)</f>
        <v>105.69</v>
      </c>
      <c r="Z6" s="35">
        <f t="shared" si="4"/>
        <v>102.27</v>
      </c>
      <c r="AA6" s="35">
        <f t="shared" si="4"/>
        <v>109.61</v>
      </c>
      <c r="AB6" s="35">
        <f t="shared" si="4"/>
        <v>115.48</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769.34</v>
      </c>
      <c r="AU6" s="35">
        <f t="shared" ref="AU6:BC6" si="6">IF(AU7="",NA(),AU7)</f>
        <v>392.25</v>
      </c>
      <c r="AV6" s="35">
        <f t="shared" si="6"/>
        <v>450.65</v>
      </c>
      <c r="AW6" s="35">
        <f t="shared" si="6"/>
        <v>506.79</v>
      </c>
      <c r="AX6" s="35">
        <f t="shared" si="6"/>
        <v>450.05</v>
      </c>
      <c r="AY6" s="35">
        <f t="shared" si="6"/>
        <v>739.59</v>
      </c>
      <c r="AZ6" s="35">
        <f t="shared" si="6"/>
        <v>335.95</v>
      </c>
      <c r="BA6" s="35">
        <f t="shared" si="6"/>
        <v>346.59</v>
      </c>
      <c r="BB6" s="35">
        <f t="shared" si="6"/>
        <v>357.82</v>
      </c>
      <c r="BC6" s="35">
        <f t="shared" si="6"/>
        <v>355.5</v>
      </c>
      <c r="BD6" s="34" t="str">
        <f>IF(BD7="","",IF(BD7="-","【-】","【"&amp;SUBSTITUTE(TEXT(BD7,"#,##0.00"),"-","△")&amp;"】"))</f>
        <v>【264.34】</v>
      </c>
      <c r="BE6" s="35">
        <f>IF(BE7="",NA(),BE7)</f>
        <v>504.43</v>
      </c>
      <c r="BF6" s="35">
        <f t="shared" ref="BF6:BN6" si="7">IF(BF7="",NA(),BF7)</f>
        <v>491.43</v>
      </c>
      <c r="BG6" s="35">
        <f t="shared" si="7"/>
        <v>463.09</v>
      </c>
      <c r="BH6" s="35">
        <f t="shared" si="7"/>
        <v>439.43</v>
      </c>
      <c r="BI6" s="35">
        <f t="shared" si="7"/>
        <v>414.6</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100.35</v>
      </c>
      <c r="BQ6" s="35">
        <f t="shared" ref="BQ6:BY6" si="8">IF(BQ7="",NA(),BQ7)</f>
        <v>101.44</v>
      </c>
      <c r="BR6" s="35">
        <f t="shared" si="8"/>
        <v>98.36</v>
      </c>
      <c r="BS6" s="35">
        <f t="shared" si="8"/>
        <v>97.84</v>
      </c>
      <c r="BT6" s="35">
        <f t="shared" si="8"/>
        <v>105.34</v>
      </c>
      <c r="BU6" s="35">
        <f t="shared" si="8"/>
        <v>99.46</v>
      </c>
      <c r="BV6" s="35">
        <f t="shared" si="8"/>
        <v>105.21</v>
      </c>
      <c r="BW6" s="35">
        <f t="shared" si="8"/>
        <v>105.71</v>
      </c>
      <c r="BX6" s="35">
        <f t="shared" si="8"/>
        <v>106.01</v>
      </c>
      <c r="BY6" s="35">
        <f t="shared" si="8"/>
        <v>104.57</v>
      </c>
      <c r="BZ6" s="34" t="str">
        <f>IF(BZ7="","",IF(BZ7="-","【-】","【"&amp;SUBSTITUTE(TEXT(BZ7,"#,##0.00"),"-","△")&amp;"】"))</f>
        <v>【104.36】</v>
      </c>
      <c r="CA6" s="35">
        <f>IF(CA7="",NA(),CA7)</f>
        <v>119.44</v>
      </c>
      <c r="CB6" s="35">
        <f t="shared" ref="CB6:CJ6" si="9">IF(CB7="",NA(),CB7)</f>
        <v>118.4</v>
      </c>
      <c r="CC6" s="35">
        <f t="shared" si="9"/>
        <v>122.06</v>
      </c>
      <c r="CD6" s="35">
        <f t="shared" si="9"/>
        <v>131.74</v>
      </c>
      <c r="CE6" s="35">
        <f t="shared" si="9"/>
        <v>131.16</v>
      </c>
      <c r="CF6" s="35">
        <f t="shared" si="9"/>
        <v>171.78</v>
      </c>
      <c r="CG6" s="35">
        <f t="shared" si="9"/>
        <v>162.59</v>
      </c>
      <c r="CH6" s="35">
        <f t="shared" si="9"/>
        <v>162.15</v>
      </c>
      <c r="CI6" s="35">
        <f t="shared" si="9"/>
        <v>162.24</v>
      </c>
      <c r="CJ6" s="35">
        <f t="shared" si="9"/>
        <v>165.47</v>
      </c>
      <c r="CK6" s="34" t="str">
        <f>IF(CK7="","",IF(CK7="-","【-】","【"&amp;SUBSTITUTE(TEXT(CK7,"#,##0.00"),"-","△")&amp;"】"))</f>
        <v>【165.71】</v>
      </c>
      <c r="CL6" s="35">
        <f>IF(CL7="",NA(),CL7)</f>
        <v>77.430000000000007</v>
      </c>
      <c r="CM6" s="35">
        <f t="shared" ref="CM6:CU6" si="10">IF(CM7="",NA(),CM7)</f>
        <v>75.41</v>
      </c>
      <c r="CN6" s="35">
        <f t="shared" si="10"/>
        <v>76.72</v>
      </c>
      <c r="CO6" s="35">
        <f t="shared" si="10"/>
        <v>58.27</v>
      </c>
      <c r="CP6" s="35">
        <f t="shared" si="10"/>
        <v>61.59</v>
      </c>
      <c r="CQ6" s="35">
        <f t="shared" si="10"/>
        <v>59.68</v>
      </c>
      <c r="CR6" s="35">
        <f t="shared" si="10"/>
        <v>59.17</v>
      </c>
      <c r="CS6" s="35">
        <f t="shared" si="10"/>
        <v>59.34</v>
      </c>
      <c r="CT6" s="35">
        <f t="shared" si="10"/>
        <v>59.11</v>
      </c>
      <c r="CU6" s="35">
        <f t="shared" si="10"/>
        <v>59.74</v>
      </c>
      <c r="CV6" s="34" t="str">
        <f>IF(CV7="","",IF(CV7="-","【-】","【"&amp;SUBSTITUTE(TEXT(CV7,"#,##0.00"),"-","△")&amp;"】"))</f>
        <v>【60.41】</v>
      </c>
      <c r="CW6" s="35">
        <f>IF(CW7="",NA(),CW7)</f>
        <v>79.989999999999995</v>
      </c>
      <c r="CX6" s="35">
        <f t="shared" ref="CX6:DF6" si="11">IF(CX7="",NA(),CX7)</f>
        <v>80.33</v>
      </c>
      <c r="CY6" s="35">
        <f t="shared" si="11"/>
        <v>79.11</v>
      </c>
      <c r="CZ6" s="35">
        <f t="shared" si="11"/>
        <v>79.2</v>
      </c>
      <c r="DA6" s="35">
        <f t="shared" si="11"/>
        <v>78.02</v>
      </c>
      <c r="DB6" s="35">
        <f t="shared" si="11"/>
        <v>87.63</v>
      </c>
      <c r="DC6" s="35">
        <f t="shared" si="11"/>
        <v>87.6</v>
      </c>
      <c r="DD6" s="35">
        <f t="shared" si="11"/>
        <v>87.74</v>
      </c>
      <c r="DE6" s="35">
        <f t="shared" si="11"/>
        <v>87.91</v>
      </c>
      <c r="DF6" s="35">
        <f t="shared" si="11"/>
        <v>87.28</v>
      </c>
      <c r="DG6" s="34" t="str">
        <f>IF(DG7="","",IF(DG7="-","【-】","【"&amp;SUBSTITUTE(TEXT(DG7,"#,##0.00"),"-","△")&amp;"】"))</f>
        <v>【89.93】</v>
      </c>
      <c r="DH6" s="35">
        <f>IF(DH7="",NA(),DH7)</f>
        <v>35.94</v>
      </c>
      <c r="DI6" s="35">
        <f t="shared" ref="DI6:DQ6" si="12">IF(DI7="",NA(),DI7)</f>
        <v>37.99</v>
      </c>
      <c r="DJ6" s="35">
        <f t="shared" si="12"/>
        <v>37.76</v>
      </c>
      <c r="DK6" s="35">
        <f t="shared" si="12"/>
        <v>39.47</v>
      </c>
      <c r="DL6" s="35">
        <f t="shared" si="12"/>
        <v>40.909999999999997</v>
      </c>
      <c r="DM6" s="35">
        <f t="shared" si="12"/>
        <v>39.65</v>
      </c>
      <c r="DN6" s="35">
        <f t="shared" si="12"/>
        <v>45.25</v>
      </c>
      <c r="DO6" s="35">
        <f t="shared" si="12"/>
        <v>46.27</v>
      </c>
      <c r="DP6" s="35">
        <f t="shared" si="12"/>
        <v>46.88</v>
      </c>
      <c r="DQ6" s="35">
        <f t="shared" si="12"/>
        <v>46.94</v>
      </c>
      <c r="DR6" s="34" t="str">
        <f>IF(DR7="","",IF(DR7="-","【-】","【"&amp;SUBSTITUTE(TEXT(DR7,"#,##0.00"),"-","△")&amp;"】"))</f>
        <v>【48.12】</v>
      </c>
      <c r="DS6" s="35">
        <f>IF(DS7="",NA(),DS7)</f>
        <v>4.1500000000000004</v>
      </c>
      <c r="DT6" s="35">
        <f t="shared" ref="DT6:EB6" si="13">IF(DT7="",NA(),DT7)</f>
        <v>12.94</v>
      </c>
      <c r="DU6" s="35">
        <f t="shared" si="13"/>
        <v>28.95</v>
      </c>
      <c r="DV6" s="35">
        <f t="shared" si="13"/>
        <v>27.47</v>
      </c>
      <c r="DW6" s="35">
        <f t="shared" si="13"/>
        <v>26.53</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0.62</v>
      </c>
      <c r="EE6" s="35">
        <f t="shared" ref="EE6:EM6" si="14">IF(EE7="",NA(),EE7)</f>
        <v>0.43</v>
      </c>
      <c r="EF6" s="35">
        <f t="shared" si="14"/>
        <v>0.42</v>
      </c>
      <c r="EG6" s="35">
        <f t="shared" si="14"/>
        <v>0.68</v>
      </c>
      <c r="EH6" s="35">
        <f t="shared" si="14"/>
        <v>0.51</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192082</v>
      </c>
      <c r="D7" s="37">
        <v>46</v>
      </c>
      <c r="E7" s="37">
        <v>1</v>
      </c>
      <c r="F7" s="37">
        <v>0</v>
      </c>
      <c r="G7" s="37">
        <v>1</v>
      </c>
      <c r="H7" s="37" t="s">
        <v>105</v>
      </c>
      <c r="I7" s="37" t="s">
        <v>106</v>
      </c>
      <c r="J7" s="37" t="s">
        <v>107</v>
      </c>
      <c r="K7" s="37" t="s">
        <v>108</v>
      </c>
      <c r="L7" s="37" t="s">
        <v>109</v>
      </c>
      <c r="M7" s="37" t="s">
        <v>110</v>
      </c>
      <c r="N7" s="38" t="s">
        <v>111</v>
      </c>
      <c r="O7" s="38">
        <v>68</v>
      </c>
      <c r="P7" s="38">
        <v>99.14</v>
      </c>
      <c r="Q7" s="38">
        <v>2462</v>
      </c>
      <c r="R7" s="38">
        <v>72105</v>
      </c>
      <c r="S7" s="38">
        <v>264.14</v>
      </c>
      <c r="T7" s="38">
        <v>272.98</v>
      </c>
      <c r="U7" s="38">
        <v>71262</v>
      </c>
      <c r="V7" s="38">
        <v>96.74</v>
      </c>
      <c r="W7" s="38">
        <v>736.63</v>
      </c>
      <c r="X7" s="38">
        <v>106.93</v>
      </c>
      <c r="Y7" s="38">
        <v>105.69</v>
      </c>
      <c r="Z7" s="38">
        <v>102.27</v>
      </c>
      <c r="AA7" s="38">
        <v>109.61</v>
      </c>
      <c r="AB7" s="38">
        <v>115.48</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769.34</v>
      </c>
      <c r="AU7" s="38">
        <v>392.25</v>
      </c>
      <c r="AV7" s="38">
        <v>450.65</v>
      </c>
      <c r="AW7" s="38">
        <v>506.79</v>
      </c>
      <c r="AX7" s="38">
        <v>450.05</v>
      </c>
      <c r="AY7" s="38">
        <v>739.59</v>
      </c>
      <c r="AZ7" s="38">
        <v>335.95</v>
      </c>
      <c r="BA7" s="38">
        <v>346.59</v>
      </c>
      <c r="BB7" s="38">
        <v>357.82</v>
      </c>
      <c r="BC7" s="38">
        <v>355.5</v>
      </c>
      <c r="BD7" s="38">
        <v>264.33999999999997</v>
      </c>
      <c r="BE7" s="38">
        <v>504.43</v>
      </c>
      <c r="BF7" s="38">
        <v>491.43</v>
      </c>
      <c r="BG7" s="38">
        <v>463.09</v>
      </c>
      <c r="BH7" s="38">
        <v>439.43</v>
      </c>
      <c r="BI7" s="38">
        <v>414.6</v>
      </c>
      <c r="BJ7" s="38">
        <v>324.08999999999997</v>
      </c>
      <c r="BK7" s="38">
        <v>319.82</v>
      </c>
      <c r="BL7" s="38">
        <v>312.02999999999997</v>
      </c>
      <c r="BM7" s="38">
        <v>307.45999999999998</v>
      </c>
      <c r="BN7" s="38">
        <v>312.58</v>
      </c>
      <c r="BO7" s="38">
        <v>274.27</v>
      </c>
      <c r="BP7" s="38">
        <v>100.35</v>
      </c>
      <c r="BQ7" s="38">
        <v>101.44</v>
      </c>
      <c r="BR7" s="38">
        <v>98.36</v>
      </c>
      <c r="BS7" s="38">
        <v>97.84</v>
      </c>
      <c r="BT7" s="38">
        <v>105.34</v>
      </c>
      <c r="BU7" s="38">
        <v>99.46</v>
      </c>
      <c r="BV7" s="38">
        <v>105.21</v>
      </c>
      <c r="BW7" s="38">
        <v>105.71</v>
      </c>
      <c r="BX7" s="38">
        <v>106.01</v>
      </c>
      <c r="BY7" s="38">
        <v>104.57</v>
      </c>
      <c r="BZ7" s="38">
        <v>104.36</v>
      </c>
      <c r="CA7" s="38">
        <v>119.44</v>
      </c>
      <c r="CB7" s="38">
        <v>118.4</v>
      </c>
      <c r="CC7" s="38">
        <v>122.06</v>
      </c>
      <c r="CD7" s="38">
        <v>131.74</v>
      </c>
      <c r="CE7" s="38">
        <v>131.16</v>
      </c>
      <c r="CF7" s="38">
        <v>171.78</v>
      </c>
      <c r="CG7" s="38">
        <v>162.59</v>
      </c>
      <c r="CH7" s="38">
        <v>162.15</v>
      </c>
      <c r="CI7" s="38">
        <v>162.24</v>
      </c>
      <c r="CJ7" s="38">
        <v>165.47</v>
      </c>
      <c r="CK7" s="38">
        <v>165.71</v>
      </c>
      <c r="CL7" s="38">
        <v>77.430000000000007</v>
      </c>
      <c r="CM7" s="38">
        <v>75.41</v>
      </c>
      <c r="CN7" s="38">
        <v>76.72</v>
      </c>
      <c r="CO7" s="38">
        <v>58.27</v>
      </c>
      <c r="CP7" s="38">
        <v>61.59</v>
      </c>
      <c r="CQ7" s="38">
        <v>59.68</v>
      </c>
      <c r="CR7" s="38">
        <v>59.17</v>
      </c>
      <c r="CS7" s="38">
        <v>59.34</v>
      </c>
      <c r="CT7" s="38">
        <v>59.11</v>
      </c>
      <c r="CU7" s="38">
        <v>59.74</v>
      </c>
      <c r="CV7" s="38">
        <v>60.41</v>
      </c>
      <c r="CW7" s="38">
        <v>79.989999999999995</v>
      </c>
      <c r="CX7" s="38">
        <v>80.33</v>
      </c>
      <c r="CY7" s="38">
        <v>79.11</v>
      </c>
      <c r="CZ7" s="38">
        <v>79.2</v>
      </c>
      <c r="DA7" s="38">
        <v>78.02</v>
      </c>
      <c r="DB7" s="38">
        <v>87.63</v>
      </c>
      <c r="DC7" s="38">
        <v>87.6</v>
      </c>
      <c r="DD7" s="38">
        <v>87.74</v>
      </c>
      <c r="DE7" s="38">
        <v>87.91</v>
      </c>
      <c r="DF7" s="38">
        <v>87.28</v>
      </c>
      <c r="DG7" s="38">
        <v>89.93</v>
      </c>
      <c r="DH7" s="38">
        <v>35.94</v>
      </c>
      <c r="DI7" s="38">
        <v>37.99</v>
      </c>
      <c r="DJ7" s="38">
        <v>37.76</v>
      </c>
      <c r="DK7" s="38">
        <v>39.47</v>
      </c>
      <c r="DL7" s="38">
        <v>40.909999999999997</v>
      </c>
      <c r="DM7" s="38">
        <v>39.65</v>
      </c>
      <c r="DN7" s="38">
        <v>45.25</v>
      </c>
      <c r="DO7" s="38">
        <v>46.27</v>
      </c>
      <c r="DP7" s="38">
        <v>46.88</v>
      </c>
      <c r="DQ7" s="38">
        <v>46.94</v>
      </c>
      <c r="DR7" s="38">
        <v>48.12</v>
      </c>
      <c r="DS7" s="38">
        <v>4.1500000000000004</v>
      </c>
      <c r="DT7" s="38">
        <v>12.94</v>
      </c>
      <c r="DU7" s="38">
        <v>28.95</v>
      </c>
      <c r="DV7" s="38">
        <v>27.47</v>
      </c>
      <c r="DW7" s="38">
        <v>26.53</v>
      </c>
      <c r="DX7" s="38">
        <v>9.7100000000000009</v>
      </c>
      <c r="DY7" s="38">
        <v>10.71</v>
      </c>
      <c r="DZ7" s="38">
        <v>10.93</v>
      </c>
      <c r="EA7" s="38">
        <v>13.39</v>
      </c>
      <c r="EB7" s="38">
        <v>14.48</v>
      </c>
      <c r="EC7" s="38">
        <v>15.89</v>
      </c>
      <c r="ED7" s="38">
        <v>0.62</v>
      </c>
      <c r="EE7" s="38">
        <v>0.43</v>
      </c>
      <c r="EF7" s="38">
        <v>0.42</v>
      </c>
      <c r="EG7" s="38">
        <v>0.68</v>
      </c>
      <c r="EH7" s="38">
        <v>0.51</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小池 保盛</cp:lastModifiedBy>
  <cp:lastPrinted>2019-01-24T02:15:52Z</cp:lastPrinted>
  <dcterms:created xsi:type="dcterms:W3CDTF">2018-12-03T08:31:03Z</dcterms:created>
  <dcterms:modified xsi:type="dcterms:W3CDTF">2019-01-24T02:18:30Z</dcterms:modified>
  <cp:category/>
</cp:coreProperties>
</file>