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PER174\Desktop\"/>
    </mc:Choice>
  </mc:AlternateContent>
  <workbookProtection workbookAlgorithmName="SHA-512" workbookHashValue="QRwmpB6wKiNfls1LSsIdSsHvwPxyQfeb4VSr86xh2yFrAu/hJ9XgegdT2KeRhPWc0F1BnuC43eHEWNw2LsOcdQ==" workbookSaltValue="hWguc45zemGHF2nNjb8B6w=="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<sst xmlns="http://schemas.openxmlformats.org/spreadsheetml/2006/main" count="238" uniqueCount="125">
  <si>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</si>
  <si>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</si>
  <si>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</si>
  <si>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</si>
  <si>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</si>
  <si>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</si>
  <si>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</si>
  <si>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</si>
  <si>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</si>
  <si>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</si>
  <si>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</si>
  <si>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</si>
  <si>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</si>
  <si>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</si>
  <si>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</si>
  <si>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</si>
  <si>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</si>
  <si>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</si>
  <si>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</si>
  <si>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</si>
  <si>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</si>
  <si>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</si>
  <si>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</si>
  <si>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</si>
  <si>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</si>
  <si>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</si>
  <si>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</si>
  <si>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</si>
  <si>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</si>
  <si>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</si>
  <si>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</si>
  <si>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</si>
  <si>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</si>
  <si>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</si>
  <si>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</si>
  <si>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</si>
  <si>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</si>
  <si>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</si>
  <si>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</si>
  <si>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</si>
  <si>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</si>
  <si>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</si>
  <si>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</si>
  <si>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</si>
  <si>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</si>
  <si>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</si>
  <si>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</si>
  <si>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</si>
  <si>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</si>
  <si>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</si>
  <si>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</si>
  <si>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</si>
  <si>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</si>
  <si>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</si>
  <si>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</si>
  <si>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</si>
  <si>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</si>
  <si>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</si>
  <si>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</si>
  <si>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</si>
  <si>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</si>
  <si>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</si>
  <si>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</si>
  <si>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</si>
  <si>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</si>
  <si>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</si>
  <si>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</si>
  <si>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</si>
  <si>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</si>
  <si>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</si>
  <si>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</si>
  <si>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</si>
  <si>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</si>
  <si>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</si>
  <si>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</si>
  <si>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</si>
  <si>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</si>
  <si>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</si>
  <si>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</si>
  <si>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</si>
  <si>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</si>
  <si>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</si>
  <si>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</si>
  <si>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</si>
  <si>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</si>
  <si>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</si>
  <si>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</si>
  <si>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</si>
  <si>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</si>
  <si>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</si>
  <si>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</si>
  <si>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</si>
  <si>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</si>
  <si>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</si>
  <si>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</si>
  <si>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</si>
  <si>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</si>
  <si>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</si>
  <si>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</si>
  <si>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</si>
  <si>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</si>
  <si>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</si>
  <si>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</si>
  <si>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</si>
  <si>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</si>
  <si>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</si>
  <si>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</si>
  <si>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</si>
  <si>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</si>
  <si>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</si>
  <si>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</si>
  <si>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</si>
  <si>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</si>
  <si>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</si>
  <si>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</si>
  <si>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</si>
  <si>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</si>
  <si>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</si>
  <si>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</si>
  <si>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</si>
  <si>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</si>
  <si>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</si>
  <si>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施設の更新等の必要性は高くはないが、今後更新を行う際には経営に与える影響を考慮し、有利な財源を確保出来る事業を活用する。</t>
    <phoneticPr fontId="4"/>
  </si>
  <si>
    <t>収益的収支比率については平成26年度以外は平均値を下回り、料金回収率が類似団体平均と比較して低くなっていることからも、安価な料金体系であり、今後料金の見直し等の改善が必要と判断される。
給水原価については有収水量１立米あたりの単価が平均値よりかなり低く抑えられている。
施設利用率及び有収率は類似団体平均と比較して高いため、施設が良好に稼働しているといえる。
今後は給水人口減少による給水収益の減少が予想されるため経営の健全性を図るためには上水道への統合を視野に入れていくなかで、料金の見直し等を検討していく必要がある。</t>
    <phoneticPr fontId="4"/>
  </si>
  <si>
    <r>
      <t xml:space="preserve"> 施設の利用状況については良好であるといえるが、経営については収益的収支比率や料金回収率などから、引き続きは上水道への統合を視野に入れながら、類似団体平均や近隣の自治体との比較・分析を行い、</t>
    </r>
    <r>
      <rPr>
        <sz val="11"/>
        <color theme="1"/>
        <rFont val="ＭＳ ゴシック"/>
        <family val="3"/>
        <charset val="128"/>
      </rPr>
      <t xml:space="preserve">経営の健全性・効率性を図るべく、料金体系等の改善に向けた方針の策定を行う必要がある。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</si>
</sst>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B-4D7E-96D0-D516C875A1A4}"/>
            </c:ext>
          </c:extLst>
        </c:ser>
        <c:dLbls>
          <c:showLegendKey val="0"/>
          <c:showVal val="0"/>
          <c:showCatName val="0"/>
          <c:showSerName val="0"/>
          <c:showPercent val="0"/>
          <c:showBubbleSize val="0"/>
        </c:dLbls>
        <c:gapWidth val="150"/>
        <c:axId val="111752704"/>
        <c:axId val="111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DCBB-4D7E-96D0-D516C875A1A4}"/>
            </c:ext>
          </c:extLst>
        </c:ser>
        <c:dLbls>
          <c:showLegendKey val="0"/>
          <c:showVal val="0"/>
          <c:showCatName val="0"/>
          <c:showSerName val="0"/>
          <c:showPercent val="0"/>
          <c:showBubbleSize val="0"/>
        </c:dLbls>
        <c:marker val="1"/>
        <c:smooth val="0"/>
        <c:axId val="111752704"/>
        <c:axId val="111754624"/>
      </c:lineChart>
      <c:dateAx>
        <c:axId val="111752704"/>
        <c:scaling>
          <c:orientation val="minMax"/>
        </c:scaling>
        <c:delete val="1"/>
        <c:axPos val="b"/>
        <c:numFmt formatCode="ge" sourceLinked="1"/>
        <c:majorTickMark val="none"/>
        <c:minorTickMark val="none"/>
        <c:tickLblPos val="none"/>
        <c:crossAx val="111754624"/>
        <c:crosses val="autoZero"/>
        <c:auto val="1"/>
        <c:lblOffset val="100"/>
        <c:baseTimeUnit val="years"/>
      </c:dateAx>
      <c:valAx>
        <c:axId val="111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72.709999999999994</c:v>
                </c:pt>
                <c:pt idx="1">
                  <c:v>69.8</c:v>
                </c:pt>
                <c:pt idx="2">
                  <c:v>65.2</c:v>
                </c:pt>
                <c:pt idx="3">
                  <c:v>65.86</c:v>
                </c:pt>
                <c:pt idx="4">
                  <c:v>66.25</c:v>
                </c:pt>
              </c:numCache>
            </c:numRef>
          </c:val>
          <c:extLst>
            <c:ext xmlns:c16="http://schemas.microsoft.com/office/drawing/2014/chart" uri="{C3380CC4-5D6E-409C-BE32-E72D297353CC}">
              <c16:uniqueId val="{00000000-0E1A-4F67-9383-AE8D2F4C9DF5}"/>
            </c:ext>
          </c:extLst>
        </c:ser>
        <c:dLbls>
          <c:showLegendKey val="0"/>
          <c:showVal val="0"/>
          <c:showCatName val="0"/>
          <c:showSerName val="0"/>
          <c:showPercent val="0"/>
          <c:showBubbleSize val="0"/>
        </c:dLbls>
        <c:gapWidth val="150"/>
        <c:axId val="111912448"/>
        <c:axId val="1119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E1A-4F67-9383-AE8D2F4C9DF5}"/>
            </c:ext>
          </c:extLst>
        </c:ser>
        <c:dLbls>
          <c:showLegendKey val="0"/>
          <c:showVal val="0"/>
          <c:showCatName val="0"/>
          <c:showSerName val="0"/>
          <c:showPercent val="0"/>
          <c:showBubbleSize val="0"/>
        </c:dLbls>
        <c:marker val="1"/>
        <c:smooth val="0"/>
        <c:axId val="111912448"/>
        <c:axId val="111914368"/>
      </c:lineChart>
      <c:dateAx>
        <c:axId val="111912448"/>
        <c:scaling>
          <c:orientation val="minMax"/>
        </c:scaling>
        <c:delete val="1"/>
        <c:axPos val="b"/>
        <c:numFmt formatCode="ge" sourceLinked="1"/>
        <c:majorTickMark val="none"/>
        <c:minorTickMark val="none"/>
        <c:tickLblPos val="none"/>
        <c:crossAx val="111914368"/>
        <c:crosses val="autoZero"/>
        <c:auto val="1"/>
        <c:lblOffset val="100"/>
        <c:baseTimeUnit val="years"/>
      </c:dateAx>
      <c:valAx>
        <c:axId val="1119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c:v>
                </c:pt>
                <c:pt idx="1">
                  <c:v>79</c:v>
                </c:pt>
                <c:pt idx="2">
                  <c:v>79</c:v>
                </c:pt>
                <c:pt idx="3">
                  <c:v>79</c:v>
                </c:pt>
                <c:pt idx="4">
                  <c:v>79</c:v>
                </c:pt>
              </c:numCache>
            </c:numRef>
          </c:val>
          <c:extLst>
            <c:ext xmlns:c16="http://schemas.microsoft.com/office/drawing/2014/chart" uri="{C3380CC4-5D6E-409C-BE32-E72D297353CC}">
              <c16:uniqueId val="{00000000-318B-424B-A88B-0148FC4A8ADC}"/>
            </c:ext>
          </c:extLst>
        </c:ser>
        <c:dLbls>
          <c:showLegendKey val="0"/>
          <c:showVal val="0"/>
          <c:showCatName val="0"/>
          <c:showSerName val="0"/>
          <c:showPercent val="0"/>
          <c:showBubbleSize val="0"/>
        </c:dLbls>
        <c:gapWidth val="150"/>
        <c:axId val="111937408"/>
        <c:axId val="1119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318B-424B-A88B-0148FC4A8ADC}"/>
            </c:ext>
          </c:extLst>
        </c:ser>
        <c:dLbls>
          <c:showLegendKey val="0"/>
          <c:showVal val="0"/>
          <c:showCatName val="0"/>
          <c:showSerName val="0"/>
          <c:showPercent val="0"/>
          <c:showBubbleSize val="0"/>
        </c:dLbls>
        <c:marker val="1"/>
        <c:smooth val="0"/>
        <c:axId val="111937408"/>
        <c:axId val="111955968"/>
      </c:lineChart>
      <c:dateAx>
        <c:axId val="111937408"/>
        <c:scaling>
          <c:orientation val="minMax"/>
        </c:scaling>
        <c:delete val="1"/>
        <c:axPos val="b"/>
        <c:numFmt formatCode="ge" sourceLinked="1"/>
        <c:majorTickMark val="none"/>
        <c:minorTickMark val="none"/>
        <c:tickLblPos val="none"/>
        <c:crossAx val="111955968"/>
        <c:crosses val="autoZero"/>
        <c:auto val="1"/>
        <c:lblOffset val="100"/>
        <c:baseTimeUnit val="years"/>
      </c:dateAx>
      <c:valAx>
        <c:axId val="1119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72.510000000000005</c:v>
                </c:pt>
                <c:pt idx="1">
                  <c:v>87.18</c:v>
                </c:pt>
                <c:pt idx="2">
                  <c:v>73.36</c:v>
                </c:pt>
                <c:pt idx="3">
                  <c:v>75.260000000000005</c:v>
                </c:pt>
                <c:pt idx="4">
                  <c:v>64.739999999999995</c:v>
                </c:pt>
              </c:numCache>
            </c:numRef>
          </c:val>
          <c:extLst>
            <c:ext xmlns:c16="http://schemas.microsoft.com/office/drawing/2014/chart" uri="{C3380CC4-5D6E-409C-BE32-E72D297353CC}">
              <c16:uniqueId val="{00000000-1CE5-4C90-9F0D-34C9AE15F5C4}"/>
            </c:ext>
          </c:extLst>
        </c:ser>
        <c:dLbls>
          <c:showLegendKey val="0"/>
          <c:showVal val="0"/>
          <c:showCatName val="0"/>
          <c:showSerName val="0"/>
          <c:showPercent val="0"/>
          <c:showBubbleSize val="0"/>
        </c:dLbls>
        <c:gapWidth val="150"/>
        <c:axId val="111773568"/>
        <c:axId val="1117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CE5-4C90-9F0D-34C9AE15F5C4}"/>
            </c:ext>
          </c:extLst>
        </c:ser>
        <c:dLbls>
          <c:showLegendKey val="0"/>
          <c:showVal val="0"/>
          <c:showCatName val="0"/>
          <c:showSerName val="0"/>
          <c:showPercent val="0"/>
          <c:showBubbleSize val="0"/>
        </c:dLbls>
        <c:marker val="1"/>
        <c:smooth val="0"/>
        <c:axId val="111773568"/>
        <c:axId val="111788032"/>
      </c:lineChart>
      <c:dateAx>
        <c:axId val="111773568"/>
        <c:scaling>
          <c:orientation val="minMax"/>
        </c:scaling>
        <c:delete val="1"/>
        <c:axPos val="b"/>
        <c:numFmt formatCode="ge" sourceLinked="1"/>
        <c:majorTickMark val="none"/>
        <c:minorTickMark val="none"/>
        <c:tickLblPos val="none"/>
        <c:crossAx val="111788032"/>
        <c:crosses val="autoZero"/>
        <c:auto val="1"/>
        <c:lblOffset val="100"/>
        <c:baseTimeUnit val="years"/>
      </c:dateAx>
      <c:valAx>
        <c:axId val="1117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1-4573-8730-9CAF5B4F9430}"/>
            </c:ext>
          </c:extLst>
        </c:ser>
        <c:dLbls>
          <c:showLegendKey val="0"/>
          <c:showVal val="0"/>
          <c:showCatName val="0"/>
          <c:showSerName val="0"/>
          <c:showPercent val="0"/>
          <c:showBubbleSize val="0"/>
        </c:dLbls>
        <c:gapWidth val="150"/>
        <c:axId val="111491328"/>
        <c:axId val="1114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1-4573-8730-9CAF5B4F9430}"/>
            </c:ext>
          </c:extLst>
        </c:ser>
        <c:dLbls>
          <c:showLegendKey val="0"/>
          <c:showVal val="0"/>
          <c:showCatName val="0"/>
          <c:showSerName val="0"/>
          <c:showPercent val="0"/>
          <c:showBubbleSize val="0"/>
        </c:dLbls>
        <c:marker val="1"/>
        <c:smooth val="0"/>
        <c:axId val="111491328"/>
        <c:axId val="111497600"/>
      </c:lineChart>
      <c:dateAx>
        <c:axId val="111491328"/>
        <c:scaling>
          <c:orientation val="minMax"/>
        </c:scaling>
        <c:delete val="1"/>
        <c:axPos val="b"/>
        <c:numFmt formatCode="ge" sourceLinked="1"/>
        <c:majorTickMark val="none"/>
        <c:minorTickMark val="none"/>
        <c:tickLblPos val="none"/>
        <c:crossAx val="111497600"/>
        <c:crosses val="autoZero"/>
        <c:auto val="1"/>
        <c:lblOffset val="100"/>
        <c:baseTimeUnit val="years"/>
      </c:dateAx>
      <c:valAx>
        <c:axId val="1114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8-4C5B-87C9-62AF154CAF0A}"/>
            </c:ext>
          </c:extLst>
        </c:ser>
        <c:dLbls>
          <c:showLegendKey val="0"/>
          <c:showVal val="0"/>
          <c:showCatName val="0"/>
          <c:showSerName val="0"/>
          <c:showPercent val="0"/>
          <c:showBubbleSize val="0"/>
        </c:dLbls>
        <c:gapWidth val="150"/>
        <c:axId val="111524480"/>
        <c:axId val="111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8-4C5B-87C9-62AF154CAF0A}"/>
            </c:ext>
          </c:extLst>
        </c:ser>
        <c:dLbls>
          <c:showLegendKey val="0"/>
          <c:showVal val="0"/>
          <c:showCatName val="0"/>
          <c:showSerName val="0"/>
          <c:showPercent val="0"/>
          <c:showBubbleSize val="0"/>
        </c:dLbls>
        <c:marker val="1"/>
        <c:smooth val="0"/>
        <c:axId val="111524480"/>
        <c:axId val="111608576"/>
      </c:lineChart>
      <c:dateAx>
        <c:axId val="111524480"/>
        <c:scaling>
          <c:orientation val="minMax"/>
        </c:scaling>
        <c:delete val="1"/>
        <c:axPos val="b"/>
        <c:numFmt formatCode="ge" sourceLinked="1"/>
        <c:majorTickMark val="none"/>
        <c:minorTickMark val="none"/>
        <c:tickLblPos val="none"/>
        <c:crossAx val="111608576"/>
        <c:crosses val="autoZero"/>
        <c:auto val="1"/>
        <c:lblOffset val="100"/>
        <c:baseTimeUnit val="years"/>
      </c:dateAx>
      <c:valAx>
        <c:axId val="111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F-4DCF-877F-50CE0A5166E8}"/>
            </c:ext>
          </c:extLst>
        </c:ser>
        <c:dLbls>
          <c:showLegendKey val="0"/>
          <c:showVal val="0"/>
          <c:showCatName val="0"/>
          <c:showSerName val="0"/>
          <c:showPercent val="0"/>
          <c:showBubbleSize val="0"/>
        </c:dLbls>
        <c:gapWidth val="150"/>
        <c:axId val="111635456"/>
        <c:axId val="1116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F-4DCF-877F-50CE0A5166E8}"/>
            </c:ext>
          </c:extLst>
        </c:ser>
        <c:dLbls>
          <c:showLegendKey val="0"/>
          <c:showVal val="0"/>
          <c:showCatName val="0"/>
          <c:showSerName val="0"/>
          <c:showPercent val="0"/>
          <c:showBubbleSize val="0"/>
        </c:dLbls>
        <c:marker val="1"/>
        <c:smooth val="0"/>
        <c:axId val="111635456"/>
        <c:axId val="111637632"/>
      </c:lineChart>
      <c:dateAx>
        <c:axId val="111635456"/>
        <c:scaling>
          <c:orientation val="minMax"/>
        </c:scaling>
        <c:delete val="1"/>
        <c:axPos val="b"/>
        <c:numFmt formatCode="ge" sourceLinked="1"/>
        <c:majorTickMark val="none"/>
        <c:minorTickMark val="none"/>
        <c:tickLblPos val="none"/>
        <c:crossAx val="111637632"/>
        <c:crosses val="autoZero"/>
        <c:auto val="1"/>
        <c:lblOffset val="100"/>
        <c:baseTimeUnit val="years"/>
      </c:dateAx>
      <c:valAx>
        <c:axId val="1116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B-40EB-942F-F7A7CDB1564B}"/>
            </c:ext>
          </c:extLst>
        </c:ser>
        <c:dLbls>
          <c:showLegendKey val="0"/>
          <c:showVal val="0"/>
          <c:showCatName val="0"/>
          <c:showSerName val="0"/>
          <c:showPercent val="0"/>
          <c:showBubbleSize val="0"/>
        </c:dLbls>
        <c:gapWidth val="150"/>
        <c:axId val="111681536"/>
        <c:axId val="1116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B-40EB-942F-F7A7CDB1564B}"/>
            </c:ext>
          </c:extLst>
        </c:ser>
        <c:dLbls>
          <c:showLegendKey val="0"/>
          <c:showVal val="0"/>
          <c:showCatName val="0"/>
          <c:showSerName val="0"/>
          <c:showPercent val="0"/>
          <c:showBubbleSize val="0"/>
        </c:dLbls>
        <c:marker val="1"/>
        <c:smooth val="0"/>
        <c:axId val="111681536"/>
        <c:axId val="111683456"/>
      </c:lineChart>
      <c:dateAx>
        <c:axId val="111681536"/>
        <c:scaling>
          <c:orientation val="minMax"/>
        </c:scaling>
        <c:delete val="1"/>
        <c:axPos val="b"/>
        <c:numFmt formatCode="ge" sourceLinked="1"/>
        <c:majorTickMark val="none"/>
        <c:minorTickMark val="none"/>
        <c:tickLblPos val="none"/>
        <c:crossAx val="111683456"/>
        <c:crosses val="autoZero"/>
        <c:auto val="1"/>
        <c:lblOffset val="100"/>
        <c:baseTimeUnit val="years"/>
      </c:dateAx>
      <c:valAx>
        <c:axId val="1116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8112.55</c:v>
                </c:pt>
                <c:pt idx="1">
                  <c:v>7507.01</c:v>
                </c:pt>
                <c:pt idx="2">
                  <c:v>14134.59</c:v>
                </c:pt>
                <c:pt idx="3">
                  <c:v>12946.24</c:v>
                </c:pt>
                <c:pt idx="4">
                  <c:v>0</c:v>
                </c:pt>
              </c:numCache>
            </c:numRef>
          </c:val>
          <c:extLst>
            <c:ext xmlns:c16="http://schemas.microsoft.com/office/drawing/2014/chart" uri="{C3380CC4-5D6E-409C-BE32-E72D297353CC}">
              <c16:uniqueId val="{00000000-8CDF-4B71-B0B4-BC87A44BFF6B}"/>
            </c:ext>
          </c:extLst>
        </c:ser>
        <c:dLbls>
          <c:showLegendKey val="0"/>
          <c:showVal val="0"/>
          <c:showCatName val="0"/>
          <c:showSerName val="0"/>
          <c:showPercent val="0"/>
          <c:showBubbleSize val="0"/>
        </c:dLbls>
        <c:gapWidth val="150"/>
        <c:axId val="111706496"/>
        <c:axId val="1117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8CDF-4B71-B0B4-BC87A44BFF6B}"/>
            </c:ext>
          </c:extLst>
        </c:ser>
        <c:dLbls>
          <c:showLegendKey val="0"/>
          <c:showVal val="0"/>
          <c:showCatName val="0"/>
          <c:showSerName val="0"/>
          <c:showPercent val="0"/>
          <c:showBubbleSize val="0"/>
        </c:dLbls>
        <c:marker val="1"/>
        <c:smooth val="0"/>
        <c:axId val="111706496"/>
        <c:axId val="111708416"/>
      </c:lineChart>
      <c:dateAx>
        <c:axId val="111706496"/>
        <c:scaling>
          <c:orientation val="minMax"/>
        </c:scaling>
        <c:delete val="1"/>
        <c:axPos val="b"/>
        <c:numFmt formatCode="ge" sourceLinked="1"/>
        <c:majorTickMark val="none"/>
        <c:minorTickMark val="none"/>
        <c:tickLblPos val="none"/>
        <c:crossAx val="111708416"/>
        <c:crosses val="autoZero"/>
        <c:auto val="1"/>
        <c:lblOffset val="100"/>
        <c:baseTimeUnit val="years"/>
      </c:dateAx>
      <c:valAx>
        <c:axId val="1117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5.76</c:v>
                </c:pt>
                <c:pt idx="1">
                  <c:v>5.48</c:v>
                </c:pt>
                <c:pt idx="2">
                  <c:v>2.77</c:v>
                </c:pt>
                <c:pt idx="3">
                  <c:v>2.2799999999999998</c:v>
                </c:pt>
                <c:pt idx="4" formatCode="#,##0.00;&quot;△&quot;#,##0.00">
                  <c:v>0</c:v>
                </c:pt>
              </c:numCache>
            </c:numRef>
          </c:val>
          <c:extLst>
            <c:ext xmlns:c16="http://schemas.microsoft.com/office/drawing/2014/chart" uri="{C3380CC4-5D6E-409C-BE32-E72D297353CC}">
              <c16:uniqueId val="{00000000-34B7-40F9-A2F7-3B74EF0DB614}"/>
            </c:ext>
          </c:extLst>
        </c:ser>
        <c:dLbls>
          <c:showLegendKey val="0"/>
          <c:showVal val="0"/>
          <c:showCatName val="0"/>
          <c:showSerName val="0"/>
          <c:showPercent val="0"/>
          <c:showBubbleSize val="0"/>
        </c:dLbls>
        <c:gapWidth val="150"/>
        <c:axId val="112153344"/>
        <c:axId val="1121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34B7-40F9-A2F7-3B74EF0DB614}"/>
            </c:ext>
          </c:extLst>
        </c:ser>
        <c:dLbls>
          <c:showLegendKey val="0"/>
          <c:showVal val="0"/>
          <c:showCatName val="0"/>
          <c:showSerName val="0"/>
          <c:showPercent val="0"/>
          <c:showBubbleSize val="0"/>
        </c:dLbls>
        <c:marker val="1"/>
        <c:smooth val="0"/>
        <c:axId val="112153344"/>
        <c:axId val="112155264"/>
      </c:lineChart>
      <c:dateAx>
        <c:axId val="112153344"/>
        <c:scaling>
          <c:orientation val="minMax"/>
        </c:scaling>
        <c:delete val="1"/>
        <c:axPos val="b"/>
        <c:numFmt formatCode="ge" sourceLinked="1"/>
        <c:majorTickMark val="none"/>
        <c:minorTickMark val="none"/>
        <c:tickLblPos val="none"/>
        <c:crossAx val="112155264"/>
        <c:crosses val="autoZero"/>
        <c:auto val="1"/>
        <c:lblOffset val="100"/>
        <c:baseTimeUnit val="years"/>
      </c:dateAx>
      <c:valAx>
        <c:axId val="1121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28.11</c:v>
                </c:pt>
                <c:pt idx="1">
                  <c:v>30.63</c:v>
                </c:pt>
                <c:pt idx="2">
                  <c:v>31.79</c:v>
                </c:pt>
                <c:pt idx="3">
                  <c:v>38.53</c:v>
                </c:pt>
                <c:pt idx="4">
                  <c:v>27.54</c:v>
                </c:pt>
              </c:numCache>
            </c:numRef>
          </c:val>
          <c:extLst>
            <c:ext xmlns:c16="http://schemas.microsoft.com/office/drawing/2014/chart" uri="{C3380CC4-5D6E-409C-BE32-E72D297353CC}">
              <c16:uniqueId val="{00000000-87DA-4046-ADD6-EDFDF5E6BD47}"/>
            </c:ext>
          </c:extLst>
        </c:ser>
        <c:dLbls>
          <c:showLegendKey val="0"/>
          <c:showVal val="0"/>
          <c:showCatName val="0"/>
          <c:showSerName val="0"/>
          <c:showPercent val="0"/>
          <c:showBubbleSize val="0"/>
        </c:dLbls>
        <c:gapWidth val="150"/>
        <c:axId val="112190592"/>
        <c:axId val="1121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87DA-4046-ADD6-EDFDF5E6BD47}"/>
            </c:ext>
          </c:extLst>
        </c:ser>
        <c:dLbls>
          <c:showLegendKey val="0"/>
          <c:showVal val="0"/>
          <c:showCatName val="0"/>
          <c:showSerName val="0"/>
          <c:showPercent val="0"/>
          <c:showBubbleSize val="0"/>
        </c:dLbls>
        <c:marker val="1"/>
        <c:smooth val="0"/>
        <c:axId val="112190592"/>
        <c:axId val="112192512"/>
      </c:lineChart>
      <c:dateAx>
        <c:axId val="112190592"/>
        <c:scaling>
          <c:orientation val="minMax"/>
        </c:scaling>
        <c:delete val="1"/>
        <c:axPos val="b"/>
        <c:numFmt formatCode="ge" sourceLinked="1"/>
        <c:majorTickMark val="none"/>
        <c:minorTickMark val="none"/>
        <c:tickLblPos val="none"/>
        <c:crossAx val="112192512"/>
        <c:crosses val="autoZero"/>
        <c:auto val="1"/>
        <c:lblOffset val="100"/>
        <c:baseTimeUnit val="years"/>
      </c:dateAx>
      <c:valAx>
        <c:axId val="1121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韮崎市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30045</v>
      </c>
      <c r="AM8" s="49"/>
      <c r="AN8" s="49"/>
      <c r="AO8" s="49"/>
      <c r="AP8" s="49"/>
      <c r="AQ8" s="49"/>
      <c r="AR8" s="49"/>
      <c r="AS8" s="49"/>
      <c r="AT8" s="45">
        <f>データ!$S$6</f>
        <v>143.69</v>
      </c>
      <c r="AU8" s="45"/>
      <c r="AV8" s="45"/>
      <c r="AW8" s="45"/>
      <c r="AX8" s="45"/>
      <c r="AY8" s="45"/>
      <c r="AZ8" s="45"/>
      <c r="BA8" s="45"/>
      <c r="BB8" s="45">
        <f>データ!$T$6</f>
        <v>209.1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8.59</v>
      </c>
      <c r="Q10" s="45"/>
      <c r="R10" s="45"/>
      <c r="S10" s="45"/>
      <c r="T10" s="45"/>
      <c r="U10" s="45"/>
      <c r="V10" s="45"/>
      <c r="W10" s="49">
        <f>データ!$Q$6</f>
        <v>1940</v>
      </c>
      <c r="X10" s="49"/>
      <c r="Y10" s="49"/>
      <c r="Z10" s="49"/>
      <c r="AA10" s="49"/>
      <c r="AB10" s="49"/>
      <c r="AC10" s="49"/>
      <c r="AD10" s="2"/>
      <c r="AE10" s="2"/>
      <c r="AF10" s="2"/>
      <c r="AG10" s="2"/>
      <c r="AH10" s="2"/>
      <c r="AI10" s="2"/>
      <c r="AJ10" s="2"/>
      <c r="AK10" s="2"/>
      <c r="AL10" s="49">
        <f>データ!$U$6</f>
        <v>2575</v>
      </c>
      <c r="AM10" s="49"/>
      <c r="AN10" s="49"/>
      <c r="AO10" s="49"/>
      <c r="AP10" s="49"/>
      <c r="AQ10" s="49"/>
      <c r="AR10" s="49"/>
      <c r="AS10" s="49"/>
      <c r="AT10" s="45">
        <f>データ!$V$6</f>
        <v>7.09</v>
      </c>
      <c r="AU10" s="45"/>
      <c r="AV10" s="45"/>
      <c r="AW10" s="45"/>
      <c r="AX10" s="45"/>
      <c r="AY10" s="45"/>
      <c r="AZ10" s="45"/>
      <c r="BA10" s="45"/>
      <c r="BB10" s="45">
        <f>データ!$W$6</f>
        <v>363.19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r8Zxg93g0vpq0NTh29ppulWqFTxFlxT9rFXiwO22aIvftVGmEzQynyPxEKFm/kWDnpPoa9/68V6vLjd6WRFS2g==" saltValue="NdsIEsm3jRpVIlt4B4tyo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192074</v>
      </c>
      <c r="D6" s="33">
        <f t="shared" si="3"/>
        <v>47</v>
      </c>
      <c r="E6" s="33">
        <f t="shared" si="3"/>
        <v>1</v>
      </c>
      <c r="F6" s="33">
        <f t="shared" si="3"/>
        <v>0</v>
      </c>
      <c r="G6" s="33">
        <f t="shared" si="3"/>
        <v>0</v>
      </c>
      <c r="H6" s="33" t="str">
        <f t="shared" si="3"/>
        <v>山梨県　韮崎市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8.59</v>
      </c>
      <c r="Q6" s="34">
        <f t="shared" si="3"/>
        <v>1940</v>
      </c>
      <c r="R6" s="34">
        <f t="shared" si="3"/>
        <v>30045</v>
      </c>
      <c r="S6" s="34">
        <f t="shared" si="3"/>
        <v>143.69</v>
      </c>
      <c r="T6" s="34">
        <f t="shared" si="3"/>
        <v>209.1</v>
      </c>
      <c r="U6" s="34">
        <f t="shared" si="3"/>
        <v>2575</v>
      </c>
      <c r="V6" s="34">
        <f t="shared" si="3"/>
        <v>7.09</v>
      </c>
      <c r="W6" s="34">
        <f t="shared" si="3"/>
        <v>363.19</v>
      </c>
      <c r="X6" s="35">
        <f>IF(X7="",NA(),X7)</f>
        <v>72.510000000000005</v>
      </c>
      <c r="Y6" s="35">
        <f t="shared" ref="Y6:AG6" si="4">IF(Y7="",NA(),Y7)</f>
        <v>87.18</v>
      </c>
      <c r="Z6" s="35">
        <f t="shared" si="4"/>
        <v>73.36</v>
      </c>
      <c r="AA6" s="35">
        <f t="shared" si="4"/>
        <v>75.260000000000005</v>
      </c>
      <c r="AB6" s="35">
        <f t="shared" si="4"/>
        <v>64.739999999999995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8112.55</v>
      </c>
      <c r="BF6" s="35">
        <f t="shared" ref="BF6:BN6" si="7">IF(BF7="",NA(),BF7)</f>
        <v>7507.01</v>
      </c>
      <c r="BG6" s="35">
        <f t="shared" si="7"/>
        <v>14134.59</v>
      </c>
      <c r="BH6" s="35">
        <f t="shared" si="7"/>
        <v>12946.24</v>
      </c>
      <c r="BI6" s="35" t="str">
        <f t="shared" si="7"/>
        <v>-</v>
      </c>
      <c r="BJ6" s="35">
        <f t="shared" si="7"/>
        <v>1113.76</v>
      </c>
      <c r="BK6" s="35">
        <f t="shared" si="7"/>
        <v>1125.69</v>
      </c>
      <c r="BL6" s="35">
        <f t="shared" si="7"/>
        <v>1134.67</v>
      </c>
      <c r="BM6" s="35">
        <f t="shared" si="7"/>
        <v>1144.79</v>
      </c>
      <c r="BN6" s="35">
        <f t="shared" si="7"/>
        <v>1061.58</v>
      </c>
      <c r="BO6" s="34" t="str">
        <f>IF(BO7="","",IF(BO7="-","【-】","【"&amp;SUBSTITUTE(TEXT(BO7,"#,##0.00"),"-","△")&amp;"】"))</f>
        <v>【1,141.75】</v>
      </c>
      <c r="BP6" s="35">
        <f>IF(BP7="",NA(),BP7)</f>
        <v>5.76</v>
      </c>
      <c r="BQ6" s="35">
        <f t="shared" ref="BQ6:BY6" si="8">IF(BQ7="",NA(),BQ7)</f>
        <v>5.48</v>
      </c>
      <c r="BR6" s="35">
        <f t="shared" si="8"/>
        <v>2.77</v>
      </c>
      <c r="BS6" s="35">
        <f t="shared" si="8"/>
        <v>2.2799999999999998</v>
      </c>
      <c r="BT6" s="34">
        <f t="shared" si="8"/>
        <v>0</v>
      </c>
      <c r="BU6" s="35">
        <f t="shared" si="8"/>
        <v>34.25</v>
      </c>
      <c r="BV6" s="35">
        <f t="shared" si="8"/>
        <v>46.48</v>
      </c>
      <c r="BW6" s="35">
        <f t="shared" si="8"/>
        <v>40.6</v>
      </c>
      <c r="BX6" s="35">
        <f t="shared" si="8"/>
        <v>56.04</v>
      </c>
      <c r="BY6" s="35">
        <f t="shared" si="8"/>
        <v>58.52</v>
      </c>
      <c r="BZ6" s="34" t="str">
        <f>IF(BZ7="","",IF(BZ7="-","【-】","【"&amp;SUBSTITUTE(TEXT(BZ7,"#,##0.00"),"-","△")&amp;"】"))</f>
        <v>【54.93】</v>
      </c>
      <c r="CA6" s="35">
        <f>IF(CA7="",NA(),CA7)</f>
        <v>28.11</v>
      </c>
      <c r="CB6" s="35">
        <f t="shared" ref="CB6:CJ6" si="9">IF(CB7="",NA(),CB7)</f>
        <v>30.63</v>
      </c>
      <c r="CC6" s="35">
        <f t="shared" si="9"/>
        <v>31.79</v>
      </c>
      <c r="CD6" s="35">
        <f t="shared" si="9"/>
        <v>38.53</v>
      </c>
      <c r="CE6" s="35">
        <f t="shared" si="9"/>
        <v>27.54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72.709999999999994</v>
      </c>
      <c r="CM6" s="35">
        <f t="shared" ref="CM6:CU6" si="10">IF(CM7="",NA(),CM7)</f>
        <v>69.8</v>
      </c>
      <c r="CN6" s="35">
        <f t="shared" si="10"/>
        <v>65.2</v>
      </c>
      <c r="CO6" s="35">
        <f t="shared" si="10"/>
        <v>65.86</v>
      </c>
      <c r="CP6" s="35">
        <f t="shared" si="10"/>
        <v>66.25</v>
      </c>
      <c r="CQ6" s="35">
        <f t="shared" si="10"/>
        <v>57.55</v>
      </c>
      <c r="CR6" s="35">
        <f t="shared" si="10"/>
        <v>57.43</v>
      </c>
      <c r="CS6" s="35">
        <f t="shared" si="10"/>
        <v>57.29</v>
      </c>
      <c r="CT6" s="35">
        <f t="shared" si="10"/>
        <v>55.9</v>
      </c>
      <c r="CU6" s="35">
        <f t="shared" si="10"/>
        <v>57.3</v>
      </c>
      <c r="CV6" s="34" t="str">
        <f>IF(CV7="","",IF(CV7="-","【-】","【"&amp;SUBSTITUTE(TEXT(CV7,"#,##0.00"),"-","△")&amp;"】"))</f>
        <v>【56.91】</v>
      </c>
      <c r="CW6" s="35">
        <f>IF(CW7="",NA(),CW7)</f>
        <v>79</v>
      </c>
      <c r="CX6" s="35">
        <f t="shared" ref="CX6:DF6" si="11">IF(CX7="",NA(),CX7)</f>
        <v>79</v>
      </c>
      <c r="CY6" s="35">
        <f t="shared" si="11"/>
        <v>79</v>
      </c>
      <c r="CZ6" s="35">
        <f t="shared" si="11"/>
        <v>79</v>
      </c>
      <c r="DA6" s="35">
        <f t="shared" si="11"/>
        <v>79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192074</v>
      </c>
      <c r="D7" s="37">
        <v>47</v>
      </c>
      <c r="E7" s="37">
        <v>1</v>
      </c>
      <c r="F7" s="37">
        <v>0</v>
      </c>
      <c r="G7" s="37">
        <v>0</v>
      </c>
      <c r="H7" s="37" t="s">
        <v>109</v>
      </c>
      <c r="I7" s="37" t="s">
        <v>110</v>
      </c>
      <c r="J7" s="37" t="s">
        <v>111</v>
      </c>
      <c r="K7" s="37" t="s">
        <v>112</v>
      </c>
      <c r="L7" s="37" t="s">
        <v>113</v>
      </c>
      <c r="M7" s="37" t="s">
        <v>114</v>
      </c>
      <c r="N7" s="38" t="s">
        <v>115</v>
      </c>
      <c r="O7" s="38" t="s">
        <v>116</v>
      </c>
      <c r="P7" s="38">
        <v>8.59</v>
      </c>
      <c r="Q7" s="38">
        <v>1940</v>
      </c>
      <c r="R7" s="38">
        <v>30045</v>
      </c>
      <c r="S7" s="38">
        <v>143.69</v>
      </c>
      <c r="T7" s="38">
        <v>209.1</v>
      </c>
      <c r="U7" s="38">
        <v>2575</v>
      </c>
      <c r="V7" s="38">
        <v>7.09</v>
      </c>
      <c r="W7" s="38">
        <v>363.19</v>
      </c>
      <c r="X7" s="38">
        <v>72.510000000000005</v>
      </c>
      <c r="Y7" s="38">
        <v>87.18</v>
      </c>
      <c r="Z7" s="38">
        <v>73.36</v>
      </c>
      <c r="AA7" s="38">
        <v>75.260000000000005</v>
      </c>
      <c r="AB7" s="38">
        <v>64.739999999999995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8112.55</v>
      </c>
      <c r="BF7" s="38">
        <v>7507.01</v>
      </c>
      <c r="BG7" s="38">
        <v>14134.59</v>
      </c>
      <c r="BH7" s="38">
        <v>12946.24</v>
      </c>
      <c r="BI7" s="38" t="s">
        <v>115</v>
      </c>
      <c r="BJ7" s="38">
        <v>1113.76</v>
      </c>
      <c r="BK7" s="38">
        <v>1125.69</v>
      </c>
      <c r="BL7" s="38">
        <v>1134.67</v>
      </c>
      <c r="BM7" s="38">
        <v>1144.79</v>
      </c>
      <c r="BN7" s="38">
        <v>1061.58</v>
      </c>
      <c r="BO7" s="38">
        <v>1141.75</v>
      </c>
      <c r="BP7" s="38">
        <v>5.76</v>
      </c>
      <c r="BQ7" s="38">
        <v>5.48</v>
      </c>
      <c r="BR7" s="38">
        <v>2.77</v>
      </c>
      <c r="BS7" s="38">
        <v>2.2799999999999998</v>
      </c>
      <c r="BT7" s="38">
        <v>0</v>
      </c>
      <c r="BU7" s="38">
        <v>34.25</v>
      </c>
      <c r="BV7" s="38">
        <v>46.48</v>
      </c>
      <c r="BW7" s="38">
        <v>40.6</v>
      </c>
      <c r="BX7" s="38">
        <v>56.04</v>
      </c>
      <c r="BY7" s="38">
        <v>58.52</v>
      </c>
      <c r="BZ7" s="38">
        <v>54.93</v>
      </c>
      <c r="CA7" s="38">
        <v>28.11</v>
      </c>
      <c r="CB7" s="38">
        <v>30.63</v>
      </c>
      <c r="CC7" s="38">
        <v>31.79</v>
      </c>
      <c r="CD7" s="38">
        <v>38.53</v>
      </c>
      <c r="CE7" s="38">
        <v>27.54</v>
      </c>
      <c r="CF7" s="38">
        <v>501.18</v>
      </c>
      <c r="CG7" s="38">
        <v>376.61</v>
      </c>
      <c r="CH7" s="38">
        <v>440.03</v>
      </c>
      <c r="CI7" s="38">
        <v>304.35000000000002</v>
      </c>
      <c r="CJ7" s="38">
        <v>296.3</v>
      </c>
      <c r="CK7" s="38">
        <v>292.18</v>
      </c>
      <c r="CL7" s="38">
        <v>72.709999999999994</v>
      </c>
      <c r="CM7" s="38">
        <v>69.8</v>
      </c>
      <c r="CN7" s="38">
        <v>65.2</v>
      </c>
      <c r="CO7" s="38">
        <v>65.86</v>
      </c>
      <c r="CP7" s="38">
        <v>66.25</v>
      </c>
      <c r="CQ7" s="38">
        <v>57.55</v>
      </c>
      <c r="CR7" s="38">
        <v>57.43</v>
      </c>
      <c r="CS7" s="38">
        <v>57.29</v>
      </c>
      <c r="CT7" s="38">
        <v>55.9</v>
      </c>
      <c r="CU7" s="38">
        <v>57.3</v>
      </c>
      <c r="CV7" s="38">
        <v>56.91</v>
      </c>
      <c r="CW7" s="38">
        <v>79</v>
      </c>
      <c r="CX7" s="38">
        <v>79</v>
      </c>
      <c r="CY7" s="38">
        <v>79</v>
      </c>
      <c r="CZ7" s="38">
        <v>79</v>
      </c>
      <c r="DA7" s="38">
        <v>79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小屋 了</cp:lastModifiedBy>
  <cp:lastPrinted>2019-01-28T08:48:56Z</cp:lastPrinted>
  <dcterms:created xsi:type="dcterms:W3CDTF">2018-12-03T08:43:05Z</dcterms:created>
  <dcterms:modified xsi:type="dcterms:W3CDTF">2019-01-30T06:41:33Z</dcterms:modified>
</cp:coreProperties>
</file>