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新共有フォルダ\01_各課専用フォルダ\110_上下水道課\02_水道管理担当\★経営比較分析表\H30（H29）経営比較分析表\"/>
    </mc:Choice>
  </mc:AlternateContent>
  <workbookProtection workbookAlgorithmName="SHA-512" workbookHashValue="Rub3wFRBs79LV4E51pQWPRG1khzj6oXUsVsVaHqDiY3NF49EuS7P1yTfEu507phg5UksQANfWXSfKSKSz+uZ/w==" workbookSaltValue="t87Edbq4RJ5tSUuXJyeDn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<sst xmlns="http://schemas.openxmlformats.org/spreadsheetml/2006/main" count="232" uniqueCount="120">
  <si>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</si>
  <si>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</si>
  <si>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</si>
  <si>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</si>
  <si>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</si>
  <si>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</si>
  <si>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</si>
  <si>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</si>
  <si>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</si>
  <si>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</si>
  <si>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</si>
  <si>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</si>
  <si>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</si>
  <si>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</si>
  <si>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</si>
  <si>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</si>
  <si>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</si>
  <si>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</si>
  <si>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</si>
  <si>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</si>
  <si>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</si>
  <si>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</si>
  <si>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</si>
  <si>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</si>
  <si>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</si>
  <si>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</si>
  <si>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</si>
  <si>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</si>
  <si>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</si>
  <si>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</si>
  <si>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</si>
  <si>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</si>
  <si>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</si>
  <si>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</si>
  <si>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</si>
  <si>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</si>
  <si>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</si>
  <si>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</si>
  <si>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</si>
  <si>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</si>
  <si>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</si>
  <si>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</si>
  <si>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</si>
  <si>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</si>
  <si>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</si>
  <si>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</si>
  <si>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</si>
  <si>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</si>
  <si>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</si>
  <si>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</si>
  <si>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</si>
  <si>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</si>
  <si>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</si>
  <si>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</si>
  <si>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</si>
  <si>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</si>
  <si>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</si>
  <si>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</si>
  <si>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</si>
  <si>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</si>
  <si>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</si>
  <si>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</si>
  <si>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</si>
  <si>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</si>
  <si>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</si>
  <si>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</si>
  <si>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</si>
  <si>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</si>
  <si>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</si>
  <si>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</si>
  <si>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</si>
  <si>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</si>
  <si>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</si>
  <si>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</si>
  <si>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</si>
  <si>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</si>
  <si>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</si>
  <si>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</si>
  <si>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</si>
  <si>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</si>
  <si>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</si>
  <si>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</si>
  <si>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</si>
  <si>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</si>
  <si>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</si>
  <si>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</si>
  <si>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</si>
  <si>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</si>
  <si>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</si>
  <si>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</si>
  <si>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</si>
  <si>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</si>
  <si>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</si>
  <si>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</si>
  <si>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</si>
  <si>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</si>
  <si>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</si>
  <si>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</si>
  <si>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</si>
  <si>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</si>
  <si>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</si>
  <si>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</si>
  <si>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</si>
  <si>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</si>
  <si>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</si>
  <si>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</si>
  <si>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</si>
  <si>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</si>
  <si>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</si>
  <si>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</si>
  <si>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</si>
  <si>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</si>
  <si>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</si>
  <si>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</si>
  <si>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</si>
  <si>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</si>
  <si>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</si>
  <si>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に係る費用が給水収益以外の収入で賄われている。有収率は低く、供給している水量が収入に結びついていない。また、老朽管更新及び有収率向上目的として平成24年度より管路耐震化事業を実施していること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rPh sb="1" eb="3">
      <t>キュウスイ</t>
    </rPh>
    <rPh sb="4" eb="5">
      <t>カカ</t>
    </rPh>
    <rPh sb="6" eb="8">
      <t>ヒヨウ</t>
    </rPh>
    <rPh sb="9" eb="11">
      <t>キュウスイ</t>
    </rPh>
    <rPh sb="11" eb="13">
      <t>シュウエキ</t>
    </rPh>
    <rPh sb="13" eb="15">
      <t>イガイ</t>
    </rPh>
    <rPh sb="16" eb="18">
      <t>シュウニュウ</t>
    </rPh>
    <rPh sb="19" eb="20">
      <t>マカナ</t>
    </rPh>
    <rPh sb="26" eb="29">
      <t>ユウシュウリツ</t>
    </rPh>
    <rPh sb="30" eb="31">
      <t>ヒク</t>
    </rPh>
    <rPh sb="33" eb="35">
      <t>キョウキュウ</t>
    </rPh>
    <rPh sb="39" eb="41">
      <t>スイリョウ</t>
    </rPh>
    <rPh sb="42" eb="44">
      <t>シュウニュウ</t>
    </rPh>
    <rPh sb="45" eb="46">
      <t>ムス</t>
    </rPh>
    <rPh sb="57" eb="59">
      <t>ロウキュウ</t>
    </rPh>
    <rPh sb="59" eb="60">
      <t>カン</t>
    </rPh>
    <rPh sb="60" eb="62">
      <t>コウシン</t>
    </rPh>
    <rPh sb="62" eb="63">
      <t>オヨ</t>
    </rPh>
    <rPh sb="64" eb="67">
      <t>ユウシュウリツ</t>
    </rPh>
    <rPh sb="67" eb="69">
      <t>コウジョウ</t>
    </rPh>
    <rPh sb="69" eb="71">
      <t>モクテキ</t>
    </rPh>
    <rPh sb="74" eb="76">
      <t>ヘイセイ</t>
    </rPh>
    <rPh sb="78" eb="80">
      <t>ネンド</t>
    </rPh>
    <rPh sb="82" eb="84">
      <t>カンロ</t>
    </rPh>
    <rPh sb="84" eb="87">
      <t>タイシンカ</t>
    </rPh>
    <rPh sb="87" eb="89">
      <t>ジギョウ</t>
    </rPh>
    <rPh sb="90" eb="92">
      <t>ジッシ</t>
    </rPh>
    <rPh sb="102" eb="104">
      <t>キギョウ</t>
    </rPh>
    <rPh sb="104" eb="105">
      <t>サイ</t>
    </rPh>
    <rPh sb="105" eb="107">
      <t>ショウカン</t>
    </rPh>
    <rPh sb="107" eb="108">
      <t>ガク</t>
    </rPh>
    <rPh sb="108" eb="109">
      <t>オヨ</t>
    </rPh>
    <rPh sb="110" eb="112">
      <t>ゲンカ</t>
    </rPh>
    <rPh sb="112" eb="114">
      <t>ショウキャク</t>
    </rPh>
    <rPh sb="114" eb="115">
      <t>ヒ</t>
    </rPh>
    <rPh sb="115" eb="116">
      <t>トウ</t>
    </rPh>
    <rPh sb="116" eb="118">
      <t>ケイヒ</t>
    </rPh>
    <rPh sb="119" eb="121">
      <t>ゾウカ</t>
    </rPh>
    <rPh sb="128" eb="130">
      <t>コンゴ</t>
    </rPh>
    <rPh sb="131" eb="133">
      <t>ショウシ</t>
    </rPh>
    <rPh sb="133" eb="136">
      <t>コウレイカ</t>
    </rPh>
    <rPh sb="139" eb="141">
      <t>キュウスイ</t>
    </rPh>
    <rPh sb="141" eb="143">
      <t>ジンコウ</t>
    </rPh>
    <rPh sb="144" eb="146">
      <t>ゲンショウ</t>
    </rPh>
    <rPh sb="150" eb="151">
      <t>サラ</t>
    </rPh>
    <rPh sb="152" eb="154">
      <t>キュウスイ</t>
    </rPh>
    <rPh sb="154" eb="156">
      <t>シュウエキ</t>
    </rPh>
    <rPh sb="157" eb="159">
      <t>ゲンショウ</t>
    </rPh>
    <rPh sb="162" eb="164">
      <t>ミコ</t>
    </rPh>
    <rPh sb="169" eb="172">
      <t>ロウキュウカ</t>
    </rPh>
    <rPh sb="174" eb="176">
      <t>シセツ</t>
    </rPh>
    <rPh sb="177" eb="179">
      <t>カンロ</t>
    </rPh>
    <rPh sb="180" eb="182">
      <t>コウシン</t>
    </rPh>
    <rPh sb="182" eb="183">
      <t>トウ</t>
    </rPh>
    <rPh sb="183" eb="185">
      <t>ケイヒ</t>
    </rPh>
    <rPh sb="186" eb="188">
      <t>ゾウカ</t>
    </rPh>
    <rPh sb="189" eb="191">
      <t>ミコ</t>
    </rPh>
    <rPh sb="199" eb="201">
      <t>シセツ</t>
    </rPh>
    <rPh sb="202" eb="205">
      <t>トウハイゴウ</t>
    </rPh>
    <rPh sb="206" eb="208">
      <t>ジギョウ</t>
    </rPh>
    <rPh sb="209" eb="212">
      <t>コウイキカ</t>
    </rPh>
    <rPh sb="212" eb="213">
      <t>トウ</t>
    </rPh>
    <rPh sb="214" eb="216">
      <t>ケイヒ</t>
    </rPh>
    <rPh sb="216" eb="218">
      <t>サクゲン</t>
    </rPh>
    <rPh sb="220" eb="222">
      <t>テキセツ</t>
    </rPh>
    <rPh sb="223" eb="225">
      <t>スイドウ</t>
    </rPh>
    <rPh sb="225" eb="227">
      <t>リョウキン</t>
    </rPh>
    <rPh sb="228" eb="230">
      <t>ミナオ</t>
    </rPh>
    <rPh sb="232" eb="234">
      <t>ケントウ</t>
    </rPh>
    <rPh sb="235" eb="237">
      <t>ヒツヨウ</t>
    </rPh>
    <phoneticPr fontId="4"/>
  </si>
  <si>
    <t>累積欠損金比率は0％であり、経常収支比率が100％を超えていることから、例年健全営業ができていると言えるが、類似団体と比較すると低く、さらなる経営改善が必要と判断される。
　流動比率は100％を超え、平成27年度から徐々に増加しており、当面の資金は確保できているが、一般的に適正と言われている200％には到達できていない。また、企業債残高対給水収益比率及び給水原価が高く、料金回収率が低いことから、給水に係る費用が給水収益以外の収入で賄われていると言えるため、今後適正な料金の見直しが必要である。
　施設利用率は高く、施設が有効に利用されていると判断できるが、渇水・故障等必要以上の供給時には対応が困難になる場合もあると考えられる。
　有収率は類似団体と比較しても低く、供給する水量が収益に結びついていない。なお、向上に向けて漏水調査・無断使用調査・老朽管更新等の対策を講じている。</t>
    <rPh sb="0" eb="2">
      <t>ルイセキ</t>
    </rPh>
    <rPh sb="2" eb="5">
      <t>ケッソンキン</t>
    </rPh>
    <rPh sb="5" eb="7">
      <t>ヒリツ</t>
    </rPh>
    <rPh sb="14" eb="16">
      <t>ケイジョウ</t>
    </rPh>
    <rPh sb="16" eb="18">
      <t>シュウシ</t>
    </rPh>
    <rPh sb="18" eb="20">
      <t>ヒリツ</t>
    </rPh>
    <rPh sb="26" eb="27">
      <t>コ</t>
    </rPh>
    <rPh sb="36" eb="38">
      <t>レイネン</t>
    </rPh>
    <rPh sb="38" eb="40">
      <t>ケンゼン</t>
    </rPh>
    <rPh sb="40" eb="42">
      <t>エイギョウ</t>
    </rPh>
    <rPh sb="49" eb="50">
      <t>イ</t>
    </rPh>
    <rPh sb="54" eb="56">
      <t>ルイジ</t>
    </rPh>
    <rPh sb="56" eb="58">
      <t>ダンタイ</t>
    </rPh>
    <rPh sb="59" eb="61">
      <t>ヒカク</t>
    </rPh>
    <rPh sb="64" eb="65">
      <t>ヒク</t>
    </rPh>
    <rPh sb="71" eb="73">
      <t>ケイエイ</t>
    </rPh>
    <rPh sb="73" eb="75">
      <t>カイゼン</t>
    </rPh>
    <rPh sb="76" eb="78">
      <t>ヒツヨウ</t>
    </rPh>
    <rPh sb="79" eb="81">
      <t>ハンダン</t>
    </rPh>
    <rPh sb="87" eb="89">
      <t>リュウドウ</t>
    </rPh>
    <rPh sb="89" eb="91">
      <t>ヒリツ</t>
    </rPh>
    <rPh sb="97" eb="98">
      <t>コ</t>
    </rPh>
    <rPh sb="100" eb="102">
      <t>ヘイセイ</t>
    </rPh>
    <rPh sb="104" eb="106">
      <t>ネンド</t>
    </rPh>
    <rPh sb="108" eb="110">
      <t>ジョジョ</t>
    </rPh>
    <rPh sb="111" eb="113">
      <t>ゾウカ</t>
    </rPh>
    <rPh sb="118" eb="120">
      <t>トウメン</t>
    </rPh>
    <rPh sb="121" eb="123">
      <t>シキン</t>
    </rPh>
    <rPh sb="124" eb="126">
      <t>カクホ</t>
    </rPh>
    <rPh sb="133" eb="136">
      <t>イッパンテキ</t>
    </rPh>
    <rPh sb="137" eb="139">
      <t>テキセイ</t>
    </rPh>
    <rPh sb="140" eb="141">
      <t>イ</t>
    </rPh>
    <rPh sb="152" eb="154">
      <t>トウタツ</t>
    </rPh>
    <rPh sb="164" eb="166">
      <t>キギョウ</t>
    </rPh>
    <rPh sb="166" eb="167">
      <t>サイ</t>
    </rPh>
    <rPh sb="167" eb="169">
      <t>ザンダカ</t>
    </rPh>
    <rPh sb="169" eb="170">
      <t>タイ</t>
    </rPh>
    <rPh sb="170" eb="172">
      <t>キュウスイ</t>
    </rPh>
    <rPh sb="172" eb="174">
      <t>シュウエキ</t>
    </rPh>
    <rPh sb="174" eb="176">
      <t>ヒリツ</t>
    </rPh>
    <rPh sb="176" eb="177">
      <t>オヨ</t>
    </rPh>
    <rPh sb="178" eb="180">
      <t>キュウスイ</t>
    </rPh>
    <rPh sb="180" eb="182">
      <t>ゲンカ</t>
    </rPh>
    <rPh sb="183" eb="184">
      <t>タカ</t>
    </rPh>
    <rPh sb="186" eb="188">
      <t>リョウキン</t>
    </rPh>
    <rPh sb="188" eb="190">
      <t>カイシュウ</t>
    </rPh>
    <rPh sb="190" eb="191">
      <t>リツ</t>
    </rPh>
    <rPh sb="192" eb="193">
      <t>ヒク</t>
    </rPh>
    <rPh sb="199" eb="201">
      <t>キュウスイ</t>
    </rPh>
    <rPh sb="202" eb="203">
      <t>カカ</t>
    </rPh>
    <rPh sb="204" eb="206">
      <t>ヒヨウ</t>
    </rPh>
    <rPh sb="207" eb="209">
      <t>キュウスイ</t>
    </rPh>
    <rPh sb="209" eb="211">
      <t>シュウエキ</t>
    </rPh>
    <rPh sb="211" eb="213">
      <t>イガイ</t>
    </rPh>
    <rPh sb="214" eb="216">
      <t>シュウニュウ</t>
    </rPh>
    <rPh sb="217" eb="218">
      <t>マカナ</t>
    </rPh>
    <rPh sb="224" eb="225">
      <t>イ</t>
    </rPh>
    <rPh sb="230" eb="232">
      <t>コンゴ</t>
    </rPh>
    <rPh sb="232" eb="234">
      <t>テキセイ</t>
    </rPh>
    <rPh sb="235" eb="237">
      <t>リョウキン</t>
    </rPh>
    <rPh sb="238" eb="240">
      <t>ミナオ</t>
    </rPh>
    <rPh sb="242" eb="244">
      <t>ヒツヨウ</t>
    </rPh>
    <rPh sb="252" eb="254">
      <t>リヨウ</t>
    </rPh>
    <rPh sb="254" eb="255">
      <t>リツ</t>
    </rPh>
    <rPh sb="256" eb="257">
      <t>タカ</t>
    </rPh>
    <rPh sb="259" eb="261">
      <t>シセツ</t>
    </rPh>
    <rPh sb="262" eb="264">
      <t>ユウコウ</t>
    </rPh>
    <rPh sb="265" eb="267">
      <t>リヨウ</t>
    </rPh>
    <rPh sb="273" eb="275">
      <t>ハンダン</t>
    </rPh>
    <rPh sb="280" eb="282">
      <t>カッスイ</t>
    </rPh>
    <rPh sb="283" eb="285">
      <t>コショウ</t>
    </rPh>
    <rPh sb="285" eb="286">
      <t>トウ</t>
    </rPh>
    <rPh sb="286" eb="288">
      <t>ヒツヨウ</t>
    </rPh>
    <rPh sb="288" eb="290">
      <t>イジョウ</t>
    </rPh>
    <rPh sb="291" eb="293">
      <t>キョウキュウ</t>
    </rPh>
    <rPh sb="293" eb="294">
      <t>ジ</t>
    </rPh>
    <rPh sb="296" eb="298">
      <t>タイオウ</t>
    </rPh>
    <rPh sb="299" eb="301">
      <t>コンナン</t>
    </rPh>
    <rPh sb="304" eb="306">
      <t>バアイ</t>
    </rPh>
    <rPh sb="310" eb="311">
      <t>カンガ</t>
    </rPh>
    <rPh sb="318" eb="321">
      <t>ユウシュウリツ</t>
    </rPh>
    <rPh sb="322" eb="324">
      <t>ルイジ</t>
    </rPh>
    <rPh sb="324" eb="326">
      <t>ダンタイ</t>
    </rPh>
    <rPh sb="327" eb="329">
      <t>ヒカク</t>
    </rPh>
    <rPh sb="332" eb="333">
      <t>ヒク</t>
    </rPh>
    <rPh sb="335" eb="337">
      <t>キョウキュウ</t>
    </rPh>
    <rPh sb="339" eb="341">
      <t>スイリョウ</t>
    </rPh>
    <rPh sb="342" eb="344">
      <t>シュウエキ</t>
    </rPh>
    <rPh sb="345" eb="346">
      <t>ムス</t>
    </rPh>
    <rPh sb="357" eb="359">
      <t>コウジョウ</t>
    </rPh>
    <rPh sb="360" eb="361">
      <t>ム</t>
    </rPh>
    <rPh sb="363" eb="365">
      <t>ロウスイ</t>
    </rPh>
    <rPh sb="365" eb="367">
      <t>チョウサ</t>
    </rPh>
    <rPh sb="368" eb="370">
      <t>ムダン</t>
    </rPh>
    <rPh sb="370" eb="372">
      <t>シヨウ</t>
    </rPh>
    <rPh sb="372" eb="374">
      <t>チョウサ</t>
    </rPh>
    <rPh sb="375" eb="377">
      <t>ロウキュウ</t>
    </rPh>
    <rPh sb="377" eb="378">
      <t>カン</t>
    </rPh>
    <rPh sb="378" eb="380">
      <t>コウシン</t>
    </rPh>
    <rPh sb="380" eb="381">
      <t>トウ</t>
    </rPh>
    <rPh sb="382" eb="384">
      <t>タイサク</t>
    </rPh>
    <rPh sb="385" eb="386">
      <t>コウ</t>
    </rPh>
    <phoneticPr fontId="4"/>
  </si>
  <si>
    <t>　管路経年化率は平成29年度に大幅に増加しているため、管路の更新が必要である。また、有形固定資産減価償却率の数値も年々増加しており、法定耐用年数に近く更新対象の保有資産が増加していると判断される。管路耐震化事業を踏まえつつ、計画的な更新をしていく必要がある。
　管路更新率は、類似団体と比較すると若干高く、計画的に更新が図られていると言える。平成28年度以降は配水池築造のため更新率はやや抑えられているが、配水池完成後は財政状況及び管路の現状を考慮し、更新速度の見直しも検討する。</t>
    <rPh sb="1" eb="3">
      <t>カンロ</t>
    </rPh>
    <rPh sb="3" eb="6">
      <t>ケイネンカ</t>
    </rPh>
    <rPh sb="6" eb="7">
      <t>リツ</t>
    </rPh>
    <rPh sb="8" eb="10">
      <t>ヘイセイ</t>
    </rPh>
    <rPh sb="12" eb="14">
      <t>ネンド</t>
    </rPh>
    <rPh sb="15" eb="17">
      <t>オオハバ</t>
    </rPh>
    <rPh sb="18" eb="20">
      <t>ゾウカ</t>
    </rPh>
    <rPh sb="27" eb="29">
      <t>カンロ</t>
    </rPh>
    <rPh sb="30" eb="32">
      <t>コウシン</t>
    </rPh>
    <rPh sb="33" eb="35">
      <t>ヒツヨウ</t>
    </rPh>
    <rPh sb="42" eb="44">
      <t>ユウケイ</t>
    </rPh>
    <rPh sb="44" eb="46">
      <t>コテイ</t>
    </rPh>
    <rPh sb="46" eb="48">
      <t>シサン</t>
    </rPh>
    <rPh sb="48" eb="50">
      <t>ゲンカ</t>
    </rPh>
    <rPh sb="50" eb="52">
      <t>ショウキャク</t>
    </rPh>
    <rPh sb="52" eb="53">
      <t>リツ</t>
    </rPh>
    <rPh sb="54" eb="56">
      <t>スウチ</t>
    </rPh>
    <rPh sb="57" eb="59">
      <t>ネンネン</t>
    </rPh>
    <rPh sb="59" eb="61">
      <t>ゾウカ</t>
    </rPh>
    <rPh sb="66" eb="68">
      <t>ホウテイ</t>
    </rPh>
    <rPh sb="68" eb="70">
      <t>タイヨウ</t>
    </rPh>
    <rPh sb="70" eb="72">
      <t>ネンスウ</t>
    </rPh>
    <rPh sb="73" eb="74">
      <t>チカ</t>
    </rPh>
    <rPh sb="75" eb="77">
      <t>コウシン</t>
    </rPh>
    <rPh sb="77" eb="79">
      <t>タイショウ</t>
    </rPh>
    <rPh sb="80" eb="82">
      <t>ホユウ</t>
    </rPh>
    <rPh sb="82" eb="84">
      <t>シサン</t>
    </rPh>
    <rPh sb="85" eb="87">
      <t>ゾウカ</t>
    </rPh>
    <rPh sb="92" eb="94">
      <t>ハンダン</t>
    </rPh>
    <rPh sb="98" eb="100">
      <t>カンロ</t>
    </rPh>
    <rPh sb="100" eb="103">
      <t>タイシンカ</t>
    </rPh>
    <rPh sb="103" eb="105">
      <t>ジギョウ</t>
    </rPh>
    <rPh sb="106" eb="107">
      <t>フ</t>
    </rPh>
    <rPh sb="112" eb="115">
      <t>ケイカクテキ</t>
    </rPh>
    <rPh sb="116" eb="118">
      <t>コウシン</t>
    </rPh>
    <rPh sb="123" eb="125">
      <t>ヒツヨウ</t>
    </rPh>
    <rPh sb="131" eb="133">
      <t>カンロ</t>
    </rPh>
    <rPh sb="133" eb="135">
      <t>コウシン</t>
    </rPh>
    <rPh sb="135" eb="136">
      <t>リツ</t>
    </rPh>
    <rPh sb="138" eb="140">
      <t>ルイジ</t>
    </rPh>
    <rPh sb="140" eb="142">
      <t>ダンタイ</t>
    </rPh>
    <rPh sb="143" eb="145">
      <t>ヒカク</t>
    </rPh>
    <rPh sb="148" eb="150">
      <t>ジャッカン</t>
    </rPh>
    <rPh sb="150" eb="151">
      <t>タカ</t>
    </rPh>
    <rPh sb="153" eb="156">
      <t>ケイカクテキ</t>
    </rPh>
    <rPh sb="157" eb="159">
      <t>コウシン</t>
    </rPh>
    <rPh sb="160" eb="161">
      <t>ハカ</t>
    </rPh>
    <rPh sb="167" eb="168">
      <t>イ</t>
    </rPh>
    <rPh sb="171" eb="173">
      <t>ヘイセイ</t>
    </rPh>
    <rPh sb="175" eb="177">
      <t>ネンド</t>
    </rPh>
    <rPh sb="177" eb="179">
      <t>イコウ</t>
    </rPh>
    <rPh sb="180" eb="183">
      <t>ハイスイチ</t>
    </rPh>
    <rPh sb="183" eb="185">
      <t>チクゾウ</t>
    </rPh>
    <rPh sb="188" eb="190">
      <t>コウシン</t>
    </rPh>
    <rPh sb="190" eb="191">
      <t>リツ</t>
    </rPh>
    <rPh sb="194" eb="195">
      <t>オサ</t>
    </rPh>
    <rPh sb="206" eb="208">
      <t>カンセイ</t>
    </rPh>
    <rPh sb="210" eb="212">
      <t>ザイセイ</t>
    </rPh>
    <rPh sb="212" eb="214">
      <t>ジョウキョウ</t>
    </rPh>
    <rPh sb="214" eb="215">
      <t>オヨ</t>
    </rPh>
    <rPh sb="216" eb="218">
      <t>カンロ</t>
    </rPh>
    <rPh sb="219" eb="221">
      <t>ゲンジョウ</t>
    </rPh>
    <rPh sb="222" eb="224">
      <t>コウリョ</t>
    </rPh>
    <rPh sb="226" eb="228">
      <t>コウシン</t>
    </rPh>
    <rPh sb="228" eb="230">
      <t>ソクド</t>
    </rPh>
    <rPh sb="231" eb="233">
      <t>ミナオ</t>
    </rPh>
    <rPh sb="235" eb="23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</si>
</sst>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2.63</c:v>
                </c:pt>
                <c:pt idx="1">
                  <c:v>2.2200000000000002</c:v>
                </c:pt>
                <c:pt idx="2">
                  <c:v>2.58</c:v>
                </c:pt>
                <c:pt idx="3">
                  <c:v>1.59</c:v>
                </c:pt>
                <c:pt idx="4">
                  <c:v>1.32</c:v>
                </c:pt>
              </c:numCache>
            </c:numRef>
          </c:val>
          <c:extLst>
            <c:ext xmlns:c16="http://schemas.microsoft.com/office/drawing/2014/chart" uri="{C3380CC4-5D6E-409C-BE32-E72D297353CC}">
              <c16:uniqueId val="{00000000-0C91-45B1-959B-6E61A36549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C91-45B1-959B-6E61A36549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83.83</c:v>
                </c:pt>
                <c:pt idx="1">
                  <c:v>86.19</c:v>
                </c:pt>
                <c:pt idx="2">
                  <c:v>82.77</c:v>
                </c:pt>
                <c:pt idx="3">
                  <c:v>82.7</c:v>
                </c:pt>
                <c:pt idx="4">
                  <c:v>81.88</c:v>
                </c:pt>
              </c:numCache>
            </c:numRef>
          </c:val>
          <c:extLst>
            <c:ext xmlns:c16="http://schemas.microsoft.com/office/drawing/2014/chart" uri="{C3380CC4-5D6E-409C-BE32-E72D297353CC}">
              <c16:uniqueId val="{00000000-7EDA-4811-8C7C-2DB0711F2A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7EDA-4811-8C7C-2DB0711F2A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64.349999999999994</c:v>
                </c:pt>
                <c:pt idx="1">
                  <c:v>59.39</c:v>
                </c:pt>
                <c:pt idx="2">
                  <c:v>61.54</c:v>
                </c:pt>
                <c:pt idx="3">
                  <c:v>62.93</c:v>
                </c:pt>
                <c:pt idx="4">
                  <c:v>63.32</c:v>
                </c:pt>
              </c:numCache>
            </c:numRef>
          </c:val>
          <c:extLst>
            <c:ext xmlns:c16="http://schemas.microsoft.com/office/drawing/2014/chart" uri="{C3380CC4-5D6E-409C-BE32-E72D297353CC}">
              <c16:uniqueId val="{00000000-9A0C-4650-B528-A9836CD2FB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9A0C-4650-B528-A9836CD2FB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100.09</c:v>
                </c:pt>
                <c:pt idx="1">
                  <c:v>101.15</c:v>
                </c:pt>
                <c:pt idx="2">
                  <c:v>100.57</c:v>
                </c:pt>
                <c:pt idx="3">
                  <c:v>100.45</c:v>
                </c:pt>
                <c:pt idx="4">
                  <c:v>101.87</c:v>
                </c:pt>
              </c:numCache>
            </c:numRef>
          </c:val>
          <c:extLst>
            <c:ext xmlns:c16="http://schemas.microsoft.com/office/drawing/2014/chart" uri="{C3380CC4-5D6E-409C-BE32-E72D297353CC}">
              <c16:uniqueId val="{00000000-5C92-4AA1-9C5F-8B380AD72B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5C92-4AA1-9C5F-8B380AD72B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36.58</c:v>
                </c:pt>
                <c:pt idx="1">
                  <c:v>45.76</c:v>
                </c:pt>
                <c:pt idx="2">
                  <c:v>46.39</c:v>
                </c:pt>
                <c:pt idx="3">
                  <c:v>47.63</c:v>
                </c:pt>
                <c:pt idx="4">
                  <c:v>49.09</c:v>
                </c:pt>
              </c:numCache>
            </c:numRef>
          </c:val>
          <c:extLst>
            <c:ext xmlns:c16="http://schemas.microsoft.com/office/drawing/2014/chart" uri="{C3380CC4-5D6E-409C-BE32-E72D297353CC}">
              <c16:uniqueId val="{00000000-4B28-4E81-81E9-2A73C829B8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4B28-4E81-81E9-2A73C829B8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5.88</c:v>
                </c:pt>
                <c:pt idx="1">
                  <c:v>13.55</c:v>
                </c:pt>
                <c:pt idx="2">
                  <c:v>13.4</c:v>
                </c:pt>
                <c:pt idx="3">
                  <c:v>14.97</c:v>
                </c:pt>
                <c:pt idx="4">
                  <c:v>18.63</c:v>
                </c:pt>
              </c:numCache>
            </c:numRef>
          </c:val>
          <c:extLst>
            <c:ext xmlns:c16="http://schemas.microsoft.com/office/drawing/2014/chart" uri="{C3380CC4-5D6E-409C-BE32-E72D297353CC}">
              <c16:uniqueId val="{00000000-A472-4883-9EAF-5761C48DF9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472-4883-9EAF-5761C48DF9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2-4543-ACBC-58B14E4FF6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D42-4543-ACBC-58B14E4FF6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333.59</c:v>
                </c:pt>
                <c:pt idx="1">
                  <c:v>160.25</c:v>
                </c:pt>
                <c:pt idx="2">
                  <c:v>143.87</c:v>
                </c:pt>
                <c:pt idx="3">
                  <c:v>148.57</c:v>
                </c:pt>
                <c:pt idx="4">
                  <c:v>154.33000000000001</c:v>
                </c:pt>
              </c:numCache>
            </c:numRef>
          </c:val>
          <c:extLst>
            <c:ext xmlns:c16="http://schemas.microsoft.com/office/drawing/2014/chart" uri="{C3380CC4-5D6E-409C-BE32-E72D297353CC}">
              <c16:uniqueId val="{00000000-843C-48BF-8455-7EFCB75DB1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843C-48BF-8455-7EFCB75DB1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455.72</c:v>
                </c:pt>
                <c:pt idx="1">
                  <c:v>477.25</c:v>
                </c:pt>
                <c:pt idx="2">
                  <c:v>475.44</c:v>
                </c:pt>
                <c:pt idx="3">
                  <c:v>460.49</c:v>
                </c:pt>
                <c:pt idx="4">
                  <c:v>470.45</c:v>
                </c:pt>
              </c:numCache>
            </c:numRef>
          </c:val>
          <c:extLst>
            <c:ext xmlns:c16="http://schemas.microsoft.com/office/drawing/2014/chart" uri="{C3380CC4-5D6E-409C-BE32-E72D297353CC}">
              <c16:uniqueId val="{00000000-CA28-4E1B-80F3-3695D2ED10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CA28-4E1B-80F3-3695D2ED10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70.36</c:v>
                </c:pt>
                <c:pt idx="1">
                  <c:v>68.459999999999994</c:v>
                </c:pt>
                <c:pt idx="2">
                  <c:v>69.28</c:v>
                </c:pt>
                <c:pt idx="3">
                  <c:v>72.489999999999995</c:v>
                </c:pt>
                <c:pt idx="4">
                  <c:v>71.61</c:v>
                </c:pt>
              </c:numCache>
            </c:numRef>
          </c:val>
          <c:extLst>
            <c:ext xmlns:c16="http://schemas.microsoft.com/office/drawing/2014/chart" uri="{C3380CC4-5D6E-409C-BE32-E72D297353CC}">
              <c16:uniqueId val="{00000000-FAA1-4434-BEDB-4644229353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FAA1-4434-BEDB-4644229353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238.02</c:v>
                </c:pt>
                <c:pt idx="1">
                  <c:v>244.94</c:v>
                </c:pt>
                <c:pt idx="2">
                  <c:v>241.05</c:v>
                </c:pt>
                <c:pt idx="3">
                  <c:v>232.13</c:v>
                </c:pt>
                <c:pt idx="4">
                  <c:v>234.75</c:v>
                </c:pt>
              </c:numCache>
            </c:numRef>
          </c:val>
          <c:extLst>
            <c:ext xmlns:c16="http://schemas.microsoft.com/office/drawing/2014/chart" uri="{C3380CC4-5D6E-409C-BE32-E72D297353CC}">
              <c16:uniqueId val="{00000000-D53A-4B57-BCD4-685217DF43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D53A-4B57-BCD4-685217DF43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I81" sqref="BI80:BI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韮崎市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30045</v>
      </c>
      <c r="AM8" s="59"/>
      <c r="AN8" s="59"/>
      <c r="AO8" s="59"/>
      <c r="AP8" s="59"/>
      <c r="AQ8" s="59"/>
      <c r="AR8" s="59"/>
      <c r="AS8" s="59"/>
      <c r="AT8" s="50">
        <f>データ!$S$6</f>
        <v>143.69</v>
      </c>
      <c r="AU8" s="51"/>
      <c r="AV8" s="51"/>
      <c r="AW8" s="51"/>
      <c r="AX8" s="51"/>
      <c r="AY8" s="51"/>
      <c r="AZ8" s="51"/>
      <c r="BA8" s="51"/>
      <c r="BB8" s="52">
        <f>データ!$T$6</f>
        <v>209.1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53.82</v>
      </c>
      <c r="J10" s="51"/>
      <c r="K10" s="51"/>
      <c r="L10" s="51"/>
      <c r="M10" s="51"/>
      <c r="N10" s="51"/>
      <c r="O10" s="62"/>
      <c r="P10" s="52">
        <f>データ!$P$6</f>
        <v>88.93</v>
      </c>
      <c r="Q10" s="52"/>
      <c r="R10" s="52"/>
      <c r="S10" s="52"/>
      <c r="T10" s="52"/>
      <c r="U10" s="52"/>
      <c r="V10" s="52"/>
      <c r="W10" s="59">
        <f>データ!$Q$6</f>
        <v>2764</v>
      </c>
      <c r="X10" s="59"/>
      <c r="Y10" s="59"/>
      <c r="Z10" s="59"/>
      <c r="AA10" s="59"/>
      <c r="AB10" s="59"/>
      <c r="AC10" s="59"/>
      <c r="AD10" s="2"/>
      <c r="AE10" s="2"/>
      <c r="AF10" s="2"/>
      <c r="AG10" s="2"/>
      <c r="AH10" s="4"/>
      <c r="AI10" s="4"/>
      <c r="AJ10" s="4"/>
      <c r="AK10" s="4"/>
      <c r="AL10" s="59">
        <f>データ!$U$6</f>
        <v>26648</v>
      </c>
      <c r="AM10" s="59"/>
      <c r="AN10" s="59"/>
      <c r="AO10" s="59"/>
      <c r="AP10" s="59"/>
      <c r="AQ10" s="59"/>
      <c r="AR10" s="59"/>
      <c r="AS10" s="59"/>
      <c r="AT10" s="50">
        <f>データ!$V$6</f>
        <v>15.71</v>
      </c>
      <c r="AU10" s="51"/>
      <c r="AV10" s="51"/>
      <c r="AW10" s="51"/>
      <c r="AX10" s="51"/>
      <c r="AY10" s="51"/>
      <c r="AZ10" s="51"/>
      <c r="BA10" s="51"/>
      <c r="BB10" s="52">
        <f>データ!$W$6</f>
        <v>1696.24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oxUjsgyXAGOcSKNP1mLuIq99o6c3SKgeAmI+mrLSe9J2i20iHMvdibAGka56uieN/BHTzGhF1n40QpGINXjPg==" saltValue="njzXHrE7DY10L3LqqvhGP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192074</v>
      </c>
      <c r="D6" s="33">
        <f t="shared" si="3"/>
        <v>46</v>
      </c>
      <c r="E6" s="33">
        <f t="shared" si="3"/>
        <v>1</v>
      </c>
      <c r="F6" s="33">
        <f t="shared" si="3"/>
        <v>0</v>
      </c>
      <c r="G6" s="33">
        <f t="shared" si="3"/>
        <v>1</v>
      </c>
      <c r="H6" s="33" t="str">
        <f t="shared" si="3"/>
        <v>山梨県　韮崎市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53.82</v>
      </c>
      <c r="P6" s="34">
        <f t="shared" si="3"/>
        <v>88.93</v>
      </c>
      <c r="Q6" s="34">
        <f t="shared" si="3"/>
        <v>2764</v>
      </c>
      <c r="R6" s="34">
        <f t="shared" si="3"/>
        <v>30045</v>
      </c>
      <c r="S6" s="34">
        <f t="shared" si="3"/>
        <v>143.69</v>
      </c>
      <c r="T6" s="34">
        <f t="shared" si="3"/>
        <v>209.1</v>
      </c>
      <c r="U6" s="34">
        <f t="shared" si="3"/>
        <v>26648</v>
      </c>
      <c r="V6" s="34">
        <f t="shared" si="3"/>
        <v>15.71</v>
      </c>
      <c r="W6" s="34">
        <f t="shared" si="3"/>
        <v>1696.24</v>
      </c>
      <c r="X6" s="35">
        <f>IF(X7="",NA(),X7)</f>
        <v>100.09</v>
      </c>
      <c r="Y6" s="35">
        <f t="shared" ref="Y6:AG6" si="4">IF(Y7="",NA(),Y7)</f>
        <v>101.15</v>
      </c>
      <c r="Z6" s="35">
        <f t="shared" si="4"/>
        <v>100.57</v>
      </c>
      <c r="AA6" s="35">
        <f t="shared" si="4"/>
        <v>100.45</v>
      </c>
      <c r="AB6" s="35">
        <f t="shared" si="4"/>
        <v>101.87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333.59</v>
      </c>
      <c r="AU6" s="35">
        <f t="shared" ref="AU6:BC6" si="6">IF(AU7="",NA(),AU7)</f>
        <v>160.25</v>
      </c>
      <c r="AV6" s="35">
        <f t="shared" si="6"/>
        <v>143.87</v>
      </c>
      <c r="AW6" s="35">
        <f t="shared" si="6"/>
        <v>148.57</v>
      </c>
      <c r="AX6" s="35">
        <f t="shared" si="6"/>
        <v>154.33000000000001</v>
      </c>
      <c r="AY6" s="35">
        <f t="shared" si="6"/>
        <v>963.24</v>
      </c>
      <c r="AZ6" s="35">
        <f t="shared" si="6"/>
        <v>381.53</v>
      </c>
      <c r="BA6" s="35">
        <f t="shared" si="6"/>
        <v>391.54</v>
      </c>
      <c r="BB6" s="35">
        <f t="shared" si="6"/>
        <v>384.34</v>
      </c>
      <c r="BC6" s="35">
        <f t="shared" si="6"/>
        <v>359.47</v>
      </c>
      <c r="BD6" s="34" t="str">
        <f>IF(BD7="","",IF(BD7="-","【-】","【"&amp;SUBSTITUTE(TEXT(BD7,"#,##0.00"),"-","△")&amp;"】"))</f>
        <v>【264.34】</v>
      </c>
      <c r="BE6" s="35">
        <f>IF(BE7="",NA(),BE7)</f>
        <v>455.72</v>
      </c>
      <c r="BF6" s="35">
        <f t="shared" ref="BF6:BN6" si="7">IF(BF7="",NA(),BF7)</f>
        <v>477.25</v>
      </c>
      <c r="BG6" s="35">
        <f t="shared" si="7"/>
        <v>475.44</v>
      </c>
      <c r="BH6" s="35">
        <f t="shared" si="7"/>
        <v>460.49</v>
      </c>
      <c r="BI6" s="35">
        <f t="shared" si="7"/>
        <v>470.45</v>
      </c>
      <c r="BJ6" s="35">
        <f t="shared" si="7"/>
        <v>400.38</v>
      </c>
      <c r="BK6" s="35">
        <f t="shared" si="7"/>
        <v>393.27</v>
      </c>
      <c r="BL6" s="35">
        <f t="shared" si="7"/>
        <v>386.97</v>
      </c>
      <c r="BM6" s="35">
        <f t="shared" si="7"/>
        <v>380.58</v>
      </c>
      <c r="BN6" s="35">
        <f t="shared" si="7"/>
        <v>401.79</v>
      </c>
      <c r="BO6" s="34" t="str">
        <f>IF(BO7="","",IF(BO7="-","【-】","【"&amp;SUBSTITUTE(TEXT(BO7,"#,##0.00"),"-","△")&amp;"】"))</f>
        <v>【274.27】</v>
      </c>
      <c r="BP6" s="35">
        <f>IF(BP7="",NA(),BP7)</f>
        <v>70.36</v>
      </c>
      <c r="BQ6" s="35">
        <f t="shared" ref="BQ6:BY6" si="8">IF(BQ7="",NA(),BQ7)</f>
        <v>68.459999999999994</v>
      </c>
      <c r="BR6" s="35">
        <f t="shared" si="8"/>
        <v>69.28</v>
      </c>
      <c r="BS6" s="35">
        <f t="shared" si="8"/>
        <v>72.489999999999995</v>
      </c>
      <c r="BT6" s="35">
        <f t="shared" si="8"/>
        <v>71.61</v>
      </c>
      <c r="BU6" s="35">
        <f t="shared" si="8"/>
        <v>96.56</v>
      </c>
      <c r="BV6" s="35">
        <f t="shared" si="8"/>
        <v>100.47</v>
      </c>
      <c r="BW6" s="35">
        <f t="shared" si="8"/>
        <v>101.72</v>
      </c>
      <c r="BX6" s="35">
        <f t="shared" si="8"/>
        <v>102.38</v>
      </c>
      <c r="BY6" s="35">
        <f t="shared" si="8"/>
        <v>100.12</v>
      </c>
      <c r="BZ6" s="34" t="str">
        <f>IF(BZ7="","",IF(BZ7="-","【-】","【"&amp;SUBSTITUTE(TEXT(BZ7,"#,##0.00"),"-","△")&amp;"】"))</f>
        <v>【104.36】</v>
      </c>
      <c r="CA6" s="35">
        <f>IF(CA7="",NA(),CA7)</f>
        <v>238.02</v>
      </c>
      <c r="CB6" s="35">
        <f t="shared" ref="CB6:CJ6" si="9">IF(CB7="",NA(),CB7)</f>
        <v>244.94</v>
      </c>
      <c r="CC6" s="35">
        <f t="shared" si="9"/>
        <v>241.05</v>
      </c>
      <c r="CD6" s="35">
        <f t="shared" si="9"/>
        <v>232.13</v>
      </c>
      <c r="CE6" s="35">
        <f t="shared" si="9"/>
        <v>234.75</v>
      </c>
      <c r="CF6" s="35">
        <f t="shared" si="9"/>
        <v>177.14</v>
      </c>
      <c r="CG6" s="35">
        <f t="shared" si="9"/>
        <v>169.82</v>
      </c>
      <c r="CH6" s="35">
        <f t="shared" si="9"/>
        <v>168.2</v>
      </c>
      <c r="CI6" s="35">
        <f t="shared" si="9"/>
        <v>168.67</v>
      </c>
      <c r="CJ6" s="35">
        <f t="shared" si="9"/>
        <v>174.97</v>
      </c>
      <c r="CK6" s="34" t="str">
        <f>IF(CK7="","",IF(CK7="-","【-】","【"&amp;SUBSTITUTE(TEXT(CK7,"#,##0.00"),"-","△")&amp;"】"))</f>
        <v>【165.71】</v>
      </c>
      <c r="CL6" s="35">
        <f>IF(CL7="",NA(),CL7)</f>
        <v>83.83</v>
      </c>
      <c r="CM6" s="35">
        <f t="shared" ref="CM6:CU6" si="10">IF(CM7="",NA(),CM7)</f>
        <v>86.19</v>
      </c>
      <c r="CN6" s="35">
        <f t="shared" si="10"/>
        <v>82.77</v>
      </c>
      <c r="CO6" s="35">
        <f t="shared" si="10"/>
        <v>82.7</v>
      </c>
      <c r="CP6" s="35">
        <f t="shared" si="10"/>
        <v>81.88</v>
      </c>
      <c r="CQ6" s="35">
        <f t="shared" si="10"/>
        <v>55.64</v>
      </c>
      <c r="CR6" s="35">
        <f t="shared" si="10"/>
        <v>55.13</v>
      </c>
      <c r="CS6" s="35">
        <f t="shared" si="10"/>
        <v>54.77</v>
      </c>
      <c r="CT6" s="35">
        <f t="shared" si="10"/>
        <v>54.92</v>
      </c>
      <c r="CU6" s="35">
        <f t="shared" si="10"/>
        <v>55.63</v>
      </c>
      <c r="CV6" s="34" t="str">
        <f>IF(CV7="","",IF(CV7="-","【-】","【"&amp;SUBSTITUTE(TEXT(CV7,"#,##0.00"),"-","△")&amp;"】"))</f>
        <v>【60.41】</v>
      </c>
      <c r="CW6" s="35">
        <f>IF(CW7="",NA(),CW7)</f>
        <v>64.349999999999994</v>
      </c>
      <c r="CX6" s="35">
        <f t="shared" ref="CX6:DF6" si="11">IF(CX7="",NA(),CX7)</f>
        <v>59.39</v>
      </c>
      <c r="CY6" s="35">
        <f t="shared" si="11"/>
        <v>61.54</v>
      </c>
      <c r="CZ6" s="35">
        <f t="shared" si="11"/>
        <v>62.93</v>
      </c>
      <c r="DA6" s="35">
        <f t="shared" si="11"/>
        <v>63.32</v>
      </c>
      <c r="DB6" s="35">
        <f t="shared" si="11"/>
        <v>83.09</v>
      </c>
      <c r="DC6" s="35">
        <f t="shared" si="11"/>
        <v>83</v>
      </c>
      <c r="DD6" s="35">
        <f t="shared" si="11"/>
        <v>82.89</v>
      </c>
      <c r="DE6" s="35">
        <f t="shared" si="11"/>
        <v>82.66</v>
      </c>
      <c r="DF6" s="35">
        <f t="shared" si="11"/>
        <v>82.04</v>
      </c>
      <c r="DG6" s="34" t="str">
        <f>IF(DG7="","",IF(DG7="-","【-】","【"&amp;SUBSTITUTE(TEXT(DG7,"#,##0.00"),"-","△")&amp;"】"))</f>
        <v>【89.93】</v>
      </c>
      <c r="DH6" s="35">
        <f>IF(DH7="",NA(),DH7)</f>
        <v>36.58</v>
      </c>
      <c r="DI6" s="35">
        <f t="shared" ref="DI6:DQ6" si="12">IF(DI7="",NA(),DI7)</f>
        <v>45.76</v>
      </c>
      <c r="DJ6" s="35">
        <f t="shared" si="12"/>
        <v>46.39</v>
      </c>
      <c r="DK6" s="35">
        <f t="shared" si="12"/>
        <v>47.63</v>
      </c>
      <c r="DL6" s="35">
        <f t="shared" si="12"/>
        <v>49.09</v>
      </c>
      <c r="DM6" s="35">
        <f t="shared" si="12"/>
        <v>39.06</v>
      </c>
      <c r="DN6" s="35">
        <f t="shared" si="12"/>
        <v>46.66</v>
      </c>
      <c r="DO6" s="35">
        <f t="shared" si="12"/>
        <v>47.46</v>
      </c>
      <c r="DP6" s="35">
        <f t="shared" si="12"/>
        <v>48.49</v>
      </c>
      <c r="DQ6" s="35">
        <f t="shared" si="12"/>
        <v>48.05</v>
      </c>
      <c r="DR6" s="34" t="str">
        <f>IF(DR7="","",IF(DR7="-","【-】","【"&amp;SUBSTITUTE(TEXT(DR7,"#,##0.00"),"-","△")&amp;"】"))</f>
        <v>【48.12】</v>
      </c>
      <c r="DS6" s="35">
        <f>IF(DS7="",NA(),DS7)</f>
        <v>5.88</v>
      </c>
      <c r="DT6" s="35">
        <f t="shared" ref="DT6:EB6" si="13">IF(DT7="",NA(),DT7)</f>
        <v>13.55</v>
      </c>
      <c r="DU6" s="35">
        <f t="shared" si="13"/>
        <v>13.4</v>
      </c>
      <c r="DV6" s="35">
        <f t="shared" si="13"/>
        <v>14.97</v>
      </c>
      <c r="DW6" s="35">
        <f t="shared" si="13"/>
        <v>18.63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2.63</v>
      </c>
      <c r="EE6" s="35">
        <f t="shared" ref="EE6:EM6" si="14">IF(EE7="",NA(),EE7)</f>
        <v>2.2200000000000002</v>
      </c>
      <c r="EF6" s="35">
        <f t="shared" si="14"/>
        <v>2.58</v>
      </c>
      <c r="EG6" s="35">
        <f t="shared" si="14"/>
        <v>1.59</v>
      </c>
      <c r="EH6" s="35">
        <f t="shared" si="14"/>
        <v>1.32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192074</v>
      </c>
      <c r="D7" s="37">
        <v>46</v>
      </c>
      <c r="E7" s="37">
        <v>1</v>
      </c>
      <c r="F7" s="37">
        <v>0</v>
      </c>
      <c r="G7" s="37">
        <v>1</v>
      </c>
      <c r="H7" s="37" t="s">
        <v>105</v>
      </c>
      <c r="I7" s="37" t="s">
        <v>106</v>
      </c>
      <c r="J7" s="37" t="s">
        <v>107</v>
      </c>
      <c r="K7" s="37" t="s">
        <v>108</v>
      </c>
      <c r="L7" s="37" t="s">
        <v>109</v>
      </c>
      <c r="M7" s="37" t="s">
        <v>110</v>
      </c>
      <c r="N7" s="38" t="s">
        <v>111</v>
      </c>
      <c r="O7" s="38">
        <v>53.82</v>
      </c>
      <c r="P7" s="38">
        <v>88.93</v>
      </c>
      <c r="Q7" s="38">
        <v>2764</v>
      </c>
      <c r="R7" s="38">
        <v>30045</v>
      </c>
      <c r="S7" s="38">
        <v>143.69</v>
      </c>
      <c r="T7" s="38">
        <v>209.1</v>
      </c>
      <c r="U7" s="38">
        <v>26648</v>
      </c>
      <c r="V7" s="38">
        <v>15.71</v>
      </c>
      <c r="W7" s="38">
        <v>1696.24</v>
      </c>
      <c r="X7" s="38">
        <v>100.09</v>
      </c>
      <c r="Y7" s="38">
        <v>101.15</v>
      </c>
      <c r="Z7" s="38">
        <v>100.57</v>
      </c>
      <c r="AA7" s="38">
        <v>100.45</v>
      </c>
      <c r="AB7" s="38">
        <v>101.87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333.59</v>
      </c>
      <c r="AU7" s="38">
        <v>160.25</v>
      </c>
      <c r="AV7" s="38">
        <v>143.87</v>
      </c>
      <c r="AW7" s="38">
        <v>148.57</v>
      </c>
      <c r="AX7" s="38">
        <v>154.33000000000001</v>
      </c>
      <c r="AY7" s="38">
        <v>963.24</v>
      </c>
      <c r="AZ7" s="38">
        <v>381.53</v>
      </c>
      <c r="BA7" s="38">
        <v>391.54</v>
      </c>
      <c r="BB7" s="38">
        <v>384.34</v>
      </c>
      <c r="BC7" s="38">
        <v>359.47</v>
      </c>
      <c r="BD7" s="38">
        <v>264.33999999999997</v>
      </c>
      <c r="BE7" s="38">
        <v>455.72</v>
      </c>
      <c r="BF7" s="38">
        <v>477.25</v>
      </c>
      <c r="BG7" s="38">
        <v>475.44</v>
      </c>
      <c r="BH7" s="38">
        <v>460.49</v>
      </c>
      <c r="BI7" s="38">
        <v>470.45</v>
      </c>
      <c r="BJ7" s="38">
        <v>400.38</v>
      </c>
      <c r="BK7" s="38">
        <v>393.27</v>
      </c>
      <c r="BL7" s="38">
        <v>386.97</v>
      </c>
      <c r="BM7" s="38">
        <v>380.58</v>
      </c>
      <c r="BN7" s="38">
        <v>401.79</v>
      </c>
      <c r="BO7" s="38">
        <v>274.27</v>
      </c>
      <c r="BP7" s="38">
        <v>70.36</v>
      </c>
      <c r="BQ7" s="38">
        <v>68.459999999999994</v>
      </c>
      <c r="BR7" s="38">
        <v>69.28</v>
      </c>
      <c r="BS7" s="38">
        <v>72.489999999999995</v>
      </c>
      <c r="BT7" s="38">
        <v>71.61</v>
      </c>
      <c r="BU7" s="38">
        <v>96.56</v>
      </c>
      <c r="BV7" s="38">
        <v>100.47</v>
      </c>
      <c r="BW7" s="38">
        <v>101.72</v>
      </c>
      <c r="BX7" s="38">
        <v>102.38</v>
      </c>
      <c r="BY7" s="38">
        <v>100.12</v>
      </c>
      <c r="BZ7" s="38">
        <v>104.36</v>
      </c>
      <c r="CA7" s="38">
        <v>238.02</v>
      </c>
      <c r="CB7" s="38">
        <v>244.94</v>
      </c>
      <c r="CC7" s="38">
        <v>241.05</v>
      </c>
      <c r="CD7" s="38">
        <v>232.13</v>
      </c>
      <c r="CE7" s="38">
        <v>234.75</v>
      </c>
      <c r="CF7" s="38">
        <v>177.14</v>
      </c>
      <c r="CG7" s="38">
        <v>169.82</v>
      </c>
      <c r="CH7" s="38">
        <v>168.2</v>
      </c>
      <c r="CI7" s="38">
        <v>168.67</v>
      </c>
      <c r="CJ7" s="38">
        <v>174.97</v>
      </c>
      <c r="CK7" s="38">
        <v>165.71</v>
      </c>
      <c r="CL7" s="38">
        <v>83.83</v>
      </c>
      <c r="CM7" s="38">
        <v>86.19</v>
      </c>
      <c r="CN7" s="38">
        <v>82.77</v>
      </c>
      <c r="CO7" s="38">
        <v>82.7</v>
      </c>
      <c r="CP7" s="38">
        <v>81.88</v>
      </c>
      <c r="CQ7" s="38">
        <v>55.64</v>
      </c>
      <c r="CR7" s="38">
        <v>55.13</v>
      </c>
      <c r="CS7" s="38">
        <v>54.77</v>
      </c>
      <c r="CT7" s="38">
        <v>54.92</v>
      </c>
      <c r="CU7" s="38">
        <v>55.63</v>
      </c>
      <c r="CV7" s="38">
        <v>60.41</v>
      </c>
      <c r="CW7" s="38">
        <v>64.349999999999994</v>
      </c>
      <c r="CX7" s="38">
        <v>59.39</v>
      </c>
      <c r="CY7" s="38">
        <v>61.54</v>
      </c>
      <c r="CZ7" s="38">
        <v>62.93</v>
      </c>
      <c r="DA7" s="38">
        <v>63.32</v>
      </c>
      <c r="DB7" s="38">
        <v>83.09</v>
      </c>
      <c r="DC7" s="38">
        <v>83</v>
      </c>
      <c r="DD7" s="38">
        <v>82.89</v>
      </c>
      <c r="DE7" s="38">
        <v>82.66</v>
      </c>
      <c r="DF7" s="38">
        <v>82.04</v>
      </c>
      <c r="DG7" s="38">
        <v>89.93</v>
      </c>
      <c r="DH7" s="38">
        <v>36.58</v>
      </c>
      <c r="DI7" s="38">
        <v>45.76</v>
      </c>
      <c r="DJ7" s="38">
        <v>46.39</v>
      </c>
      <c r="DK7" s="38">
        <v>47.63</v>
      </c>
      <c r="DL7" s="38">
        <v>49.09</v>
      </c>
      <c r="DM7" s="38">
        <v>39.06</v>
      </c>
      <c r="DN7" s="38">
        <v>46.66</v>
      </c>
      <c r="DO7" s="38">
        <v>47.46</v>
      </c>
      <c r="DP7" s="38">
        <v>48.49</v>
      </c>
      <c r="DQ7" s="38">
        <v>48.05</v>
      </c>
      <c r="DR7" s="38">
        <v>48.12</v>
      </c>
      <c r="DS7" s="38">
        <v>5.88</v>
      </c>
      <c r="DT7" s="38">
        <v>13.55</v>
      </c>
      <c r="DU7" s="38">
        <v>13.4</v>
      </c>
      <c r="DV7" s="38">
        <v>14.97</v>
      </c>
      <c r="DW7" s="38">
        <v>18.63</v>
      </c>
      <c r="DX7" s="38">
        <v>8.8699999999999992</v>
      </c>
      <c r="DY7" s="38">
        <v>9.85</v>
      </c>
      <c r="DZ7" s="38">
        <v>9.7100000000000009</v>
      </c>
      <c r="EA7" s="38">
        <v>12.79</v>
      </c>
      <c r="EB7" s="38">
        <v>13.39</v>
      </c>
      <c r="EC7" s="38">
        <v>15.89</v>
      </c>
      <c r="ED7" s="38">
        <v>2.63</v>
      </c>
      <c r="EE7" s="38">
        <v>2.2200000000000002</v>
      </c>
      <c r="EF7" s="38">
        <v>2.58</v>
      </c>
      <c r="EG7" s="38">
        <v>1.59</v>
      </c>
      <c r="EH7" s="38">
        <v>1.32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横森 貴美子</cp:lastModifiedBy>
  <dcterms:created xsi:type="dcterms:W3CDTF">2018-12-03T08:31:03Z</dcterms:created>
  <dcterms:modified xsi:type="dcterms:W3CDTF">2019-01-29T00:06:45Z</dcterms:modified>
  <cp:category/>
</cp:coreProperties>
</file>