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2tK1jmcYC6nsrcpaKanBOxlqfQVcOmYZbhdy1+yFpjYsa8r4QDfVGOBHOZIAR99o26wn0WDMflpJyp3K0+OFg==" workbookSaltValue="Y8hLPhTYiQSH5wLYSvNm6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<sst xmlns="http://schemas.openxmlformats.org/spreadsheetml/2006/main" count="251" uniqueCount="126">
  <si>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</si>
  <si>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</si>
  <si>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</si>
  <si>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</si>
  <si>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</si>
  <si>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</si>
  <si>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</si>
  <si>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</si>
  <si>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</si>
  <si>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</si>
  <si>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</si>
  <si>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</si>
  <si>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</si>
  <si>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</si>
  <si>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</si>
  <si>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</si>
  <si>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</si>
  <si>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</si>
  <si>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</si>
  <si>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</si>
  <si>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</si>
  <si>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</si>
  <si>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</si>
  <si>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</si>
  <si>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</si>
  <si>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</si>
  <si>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</si>
  <si>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</si>
  <si>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</si>
  <si>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</si>
  <si>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</si>
  <si>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</si>
  <si>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</si>
  <si>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</si>
  <si>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</si>
  <si>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</si>
  <si>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</si>
  <si>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</si>
  <si>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</si>
  <si>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</si>
  <si>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</si>
  <si>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</si>
  <si>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</si>
  <si>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</si>
  <si>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</si>
  <si>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</si>
  <si>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</si>
  <si>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</si>
  <si>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</si>
  <si>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</si>
  <si>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</si>
  <si>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</si>
  <si>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</si>
  <si>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</si>
  <si>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</si>
  <si>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</si>
  <si>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</si>
  <si>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</si>
  <si>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</si>
  <si>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</si>
  <si>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</si>
  <si>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</si>
  <si>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</si>
  <si>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</si>
  <si>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</si>
  <si>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</si>
  <si>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</si>
  <si>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</si>
  <si>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</si>
  <si>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</si>
  <si>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</si>
  <si>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</si>
  <si>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</si>
  <si>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</si>
  <si>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</si>
  <si>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</si>
  <si>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</si>
  <si>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</si>
  <si>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</si>
  <si>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</si>
  <si>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</si>
  <si>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</si>
  <si>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</si>
  <si>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</si>
  <si>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</si>
  <si>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</si>
  <si>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</si>
  <si>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</si>
  <si>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</si>
  <si>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</si>
  <si>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</si>
  <si>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</si>
  <si>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</si>
  <si>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</si>
  <si>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</si>
  <si>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</si>
  <si>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</si>
  <si>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</si>
  <si>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</si>
  <si>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</si>
  <si>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</si>
  <si>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</si>
  <si>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</si>
  <si>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</si>
  <si>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</si>
  <si>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</si>
  <si>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</si>
  <si>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</si>
  <si>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</si>
  <si>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</si>
  <si>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</si>
  <si>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</si>
  <si>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</si>
  <si>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</si>
  <si>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</si>
  <si>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</si>
  <si>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</si>
  <si>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</si>
  <si>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</si>
  <si>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</si>
  <si>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</si>
  <si>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</si>
  <si>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</si>
  <si>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新規設備設置基数が伸び悩むなか、設備の老朽化は年々進行している。
平成28年度に策定した経営戦略を基に計画的な維持管理を行うことにより、事業運営にかかる経常的なコストの削減を進め、経営基盤の強化を図っていく。
</t>
    <rPh sb="0" eb="1">
      <t>シン</t>
    </rPh>
    <rPh sb="1" eb="2">
      <t>キ</t>
    </rPh>
    <rPh sb="2" eb="4">
      <t>セツビ</t>
    </rPh>
    <rPh sb="4" eb="6">
      <t>セッチ</t>
    </rPh>
    <rPh sb="6" eb="8">
      <t>キスウ</t>
    </rPh>
    <rPh sb="9" eb="10">
      <t>ノ</t>
    </rPh>
    <rPh sb="11" eb="12">
      <t>ナヤ</t>
    </rPh>
    <rPh sb="16" eb="18">
      <t>セツビ</t>
    </rPh>
    <rPh sb="19" eb="21">
      <t>ロウキュウ</t>
    </rPh>
    <rPh sb="21" eb="22">
      <t>カ</t>
    </rPh>
    <rPh sb="33" eb="35">
      <t>ヘイセイ</t>
    </rPh>
    <rPh sb="37" eb="39">
      <t>ネンド</t>
    </rPh>
    <rPh sb="40" eb="42">
      <t>サクテイ</t>
    </rPh>
    <rPh sb="44" eb="46">
      <t>ケイエイ</t>
    </rPh>
    <rPh sb="46" eb="48">
      <t>センリャク</t>
    </rPh>
    <rPh sb="49" eb="50">
      <t>モト</t>
    </rPh>
    <rPh sb="51" eb="54">
      <t>ケイカクテキ</t>
    </rPh>
    <rPh sb="55" eb="57">
      <t>イジ</t>
    </rPh>
    <rPh sb="57" eb="59">
      <t>カンリ</t>
    </rPh>
    <rPh sb="60" eb="61">
      <t>オコナ</t>
    </rPh>
    <phoneticPr fontId="15"/>
  </si>
  <si>
    <t>事業開始から２０年以上経過し設備の老朽化が進んでいるため、近年は本体設備の修繕を含め維持管理費が増加している。
今後は、設備の払下げ、長寿命化による更新期間の延長また更新費用の平準化を検討する必要がある。</t>
    <rPh sb="0" eb="2">
      <t>ジギョウ</t>
    </rPh>
    <rPh sb="2" eb="4">
      <t>カイシ</t>
    </rPh>
    <rPh sb="8" eb="11">
      <t>ネンイジョウ</t>
    </rPh>
    <rPh sb="11" eb="13">
      <t>ケイカ</t>
    </rPh>
    <rPh sb="14" eb="16">
      <t>セツビ</t>
    </rPh>
    <rPh sb="17" eb="20">
      <t>ロウキュウカ</t>
    </rPh>
    <rPh sb="21" eb="22">
      <t>スス</t>
    </rPh>
    <rPh sb="29" eb="31">
      <t>キンネン</t>
    </rPh>
    <rPh sb="32" eb="34">
      <t>ホンタイ</t>
    </rPh>
    <rPh sb="34" eb="36">
      <t>セツビ</t>
    </rPh>
    <rPh sb="37" eb="39">
      <t>シュウゼン</t>
    </rPh>
    <rPh sb="40" eb="41">
      <t>フク</t>
    </rPh>
    <rPh sb="42" eb="44">
      <t>イジ</t>
    </rPh>
    <rPh sb="44" eb="46">
      <t>カンリ</t>
    </rPh>
    <rPh sb="46" eb="47">
      <t>ヒ</t>
    </rPh>
    <rPh sb="48" eb="50">
      <t>ゾウカ</t>
    </rPh>
    <rPh sb="56" eb="58">
      <t>コンゴ</t>
    </rPh>
    <rPh sb="60" eb="62">
      <t>セツビ</t>
    </rPh>
    <rPh sb="63" eb="65">
      <t>ハライサ</t>
    </rPh>
    <phoneticPr fontId="15"/>
  </si>
  <si>
    <t>現在も整備しているが、平成17年度の年間設置基数50基と比較すると、ここ数年は年間設置基数が10基以下で大幅に減少しているため、企業債残高も減少している。
今後は、過疎化に伴う設備使用者の減少による使用料収入の減少、ならびに設備本体の老朽化による維持管理費の高騰が見込まれるため、収益的収支比率の低下が懸念される。
経営の健全性・効率性を確保するためにも使用料の改定および維持管理費の圧縮が必要である。</t>
    <rPh sb="0" eb="2">
      <t>ゲンザイ</t>
    </rPh>
    <rPh sb="3" eb="5">
      <t>セイビ</t>
    </rPh>
    <rPh sb="11" eb="13">
      <t>ヘイセイ</t>
    </rPh>
    <rPh sb="15" eb="17">
      <t>ネンド</t>
    </rPh>
    <rPh sb="18" eb="20">
      <t>ネンカン</t>
    </rPh>
    <rPh sb="20" eb="22">
      <t>セッチ</t>
    </rPh>
    <rPh sb="22" eb="24">
      <t>キスウ</t>
    </rPh>
    <rPh sb="26" eb="27">
      <t>キ</t>
    </rPh>
    <rPh sb="28" eb="30">
      <t>ヒカク</t>
    </rPh>
    <rPh sb="36" eb="38">
      <t>スウネン</t>
    </rPh>
    <rPh sb="39" eb="41">
      <t>ネンカン</t>
    </rPh>
    <rPh sb="41" eb="43">
      <t>セッチ</t>
    </rPh>
    <rPh sb="43" eb="45">
      <t>キスウ</t>
    </rPh>
    <rPh sb="48" eb="51">
      <t>キイカ</t>
    </rPh>
    <rPh sb="52" eb="54">
      <t>オオハバ</t>
    </rPh>
    <rPh sb="55" eb="57">
      <t>ゲンショウ</t>
    </rPh>
    <rPh sb="64" eb="66">
      <t>キギョウ</t>
    </rPh>
    <rPh sb="78" eb="80">
      <t>コンゴ</t>
    </rPh>
    <rPh sb="82" eb="85">
      <t>カソカ</t>
    </rPh>
    <rPh sb="86" eb="87">
      <t>トモナ</t>
    </rPh>
    <rPh sb="88" eb="90">
      <t>セツビ</t>
    </rPh>
    <rPh sb="90" eb="92">
      <t>シヨウ</t>
    </rPh>
    <rPh sb="92" eb="93">
      <t>シャ</t>
    </rPh>
    <rPh sb="94" eb="95">
      <t>ゲン</t>
    </rPh>
    <rPh sb="95" eb="96">
      <t>ショウ</t>
    </rPh>
    <rPh sb="112" eb="114">
      <t>セツビ</t>
    </rPh>
    <rPh sb="114" eb="116">
      <t>ホンタイ</t>
    </rPh>
    <rPh sb="117" eb="120">
      <t>ロウキュウカ</t>
    </rPh>
    <rPh sb="123" eb="125">
      <t>イジ</t>
    </rPh>
    <rPh sb="125" eb="127">
      <t>カンリ</t>
    </rPh>
    <rPh sb="127" eb="128">
      <t>ヒ</t>
    </rPh>
    <rPh sb="129" eb="131">
      <t>コウトウ</t>
    </rPh>
    <rPh sb="132" eb="134">
      <t>ミコ</t>
    </rPh>
    <rPh sb="140" eb="143">
      <t>シュウエキテキ</t>
    </rPh>
    <rPh sb="143" eb="145">
      <t>シュウシ</t>
    </rPh>
    <rPh sb="145" eb="147">
      <t>ヒリツ</t>
    </rPh>
    <rPh sb="148" eb="150">
      <t>テイカ</t>
    </rPh>
    <rPh sb="151" eb="153">
      <t>ケネン</t>
    </rPh>
    <rPh sb="158" eb="160">
      <t>ケイエイ</t>
    </rPh>
    <rPh sb="161" eb="164">
      <t>ケンゼンセイ</t>
    </rPh>
    <rPh sb="165" eb="168">
      <t>コウリツセイ</t>
    </rPh>
    <rPh sb="169" eb="171">
      <t>カクホ</t>
    </rPh>
    <rPh sb="177" eb="180">
      <t>シヨウリョウ</t>
    </rPh>
    <rPh sb="181" eb="183">
      <t>カイテイ</t>
    </rPh>
    <rPh sb="186" eb="191">
      <t>イジカンリヒ</t>
    </rPh>
    <rPh sb="192" eb="194">
      <t>アッシュク</t>
    </rPh>
    <rPh sb="195" eb="1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</si>
</sst>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CE-4B17-AC13-7FA8673AB169}"/>
            </c:ext>
          </c:extLst>
        </c:ser>
        <c:dLbls>
          <c:showLegendKey val="0"/>
          <c:showVal val="0"/>
          <c:showCatName val="0"/>
          <c:showSerName val="0"/>
          <c:showPercent val="0"/>
          <c:showBubbleSize val="0"/>
        </c:dLbls>
        <c:gapWidth val="150"/>
        <c:axId val="91765376"/>
        <c:axId val="91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6CE-4B17-AC13-7FA8673AB169}"/>
            </c:ext>
          </c:extLst>
        </c:ser>
        <c:dLbls>
          <c:showLegendKey val="0"/>
          <c:showVal val="0"/>
          <c:showCatName val="0"/>
          <c:showSerName val="0"/>
          <c:showPercent val="0"/>
          <c:showBubbleSize val="0"/>
        </c:dLbls>
        <c:marker val="1"/>
        <c:smooth val="0"/>
        <c:axId val="91765376"/>
        <c:axId val="91775744"/>
      </c:lineChart>
      <c:dateAx>
        <c:axId val="91765376"/>
        <c:scaling>
          <c:orientation val="minMax"/>
        </c:scaling>
        <c:delete val="1"/>
        <c:axPos val="b"/>
        <c:numFmt formatCode="ge" sourceLinked="1"/>
        <c:majorTickMark val="none"/>
        <c:minorTickMark val="none"/>
        <c:tickLblPos val="none"/>
        <c:crossAx val="91775744"/>
        <c:crosses val="autoZero"/>
        <c:auto val="1"/>
        <c:lblOffset val="100"/>
        <c:baseTimeUnit val="years"/>
      </c:dateAx>
      <c:valAx>
        <c:axId val="91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30.61</c:v>
                </c:pt>
                <c:pt idx="1">
                  <c:v>29.73</c:v>
                </c:pt>
                <c:pt idx="2">
                  <c:v>28.68</c:v>
                </c:pt>
                <c:pt idx="3">
                  <c:v>27.9</c:v>
                </c:pt>
                <c:pt idx="4">
                  <c:v>27.47</c:v>
                </c:pt>
              </c:numCache>
            </c:numRef>
          </c:val>
          <c:extLst xmlns:c16r2="http://schemas.microsoft.com/office/drawing/2015/06/chart">
            <c:ext xmlns:c16="http://schemas.microsoft.com/office/drawing/2014/chart" uri="{C3380CC4-5D6E-409C-BE32-E72D297353CC}">
              <c16:uniqueId val="{00000000-34D7-4140-A484-3865FEBB1ECB}"/>
            </c:ext>
          </c:extLst>
        </c:ser>
        <c:dLbls>
          <c:showLegendKey val="0"/>
          <c:showVal val="0"/>
          <c:showCatName val="0"/>
          <c:showSerName val="0"/>
          <c:showPercent val="0"/>
          <c:showBubbleSize val="0"/>
        </c:dLbls>
        <c:gapWidth val="150"/>
        <c:axId val="95472256"/>
        <c:axId val="954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34D7-4140-A484-3865FEBB1ECB}"/>
            </c:ext>
          </c:extLst>
        </c:ser>
        <c:dLbls>
          <c:showLegendKey val="0"/>
          <c:showVal val="0"/>
          <c:showCatName val="0"/>
          <c:showSerName val="0"/>
          <c:showPercent val="0"/>
          <c:showBubbleSize val="0"/>
        </c:dLbls>
        <c:marker val="1"/>
        <c:smooth val="0"/>
        <c:axId val="95472256"/>
        <c:axId val="95474432"/>
      </c:lineChart>
      <c:dateAx>
        <c:axId val="95472256"/>
        <c:scaling>
          <c:orientation val="minMax"/>
        </c:scaling>
        <c:delete val="1"/>
        <c:axPos val="b"/>
        <c:numFmt formatCode="ge" sourceLinked="1"/>
        <c:majorTickMark val="none"/>
        <c:minorTickMark val="none"/>
        <c:tickLblPos val="none"/>
        <c:crossAx val="95474432"/>
        <c:crosses val="autoZero"/>
        <c:auto val="1"/>
        <c:lblOffset val="100"/>
        <c:baseTimeUnit val="years"/>
      </c:dateAx>
      <c:valAx>
        <c:axId val="95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4CA-4002-BD23-69EAB4B19D74}"/>
            </c:ext>
          </c:extLst>
        </c:ser>
        <c:dLbls>
          <c:showLegendKey val="0"/>
          <c:showVal val="0"/>
          <c:showCatName val="0"/>
          <c:showSerName val="0"/>
          <c:showPercent val="0"/>
          <c:showBubbleSize val="0"/>
        </c:dLbls>
        <c:gapWidth val="150"/>
        <c:axId val="95595520"/>
        <c:axId val="956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74CA-4002-BD23-69EAB4B19D74}"/>
            </c:ext>
          </c:extLst>
        </c:ser>
        <c:dLbls>
          <c:showLegendKey val="0"/>
          <c:showVal val="0"/>
          <c:showCatName val="0"/>
          <c:showSerName val="0"/>
          <c:showPercent val="0"/>
          <c:showBubbleSize val="0"/>
        </c:dLbls>
        <c:marker val="1"/>
        <c:smooth val="0"/>
        <c:axId val="95595520"/>
        <c:axId val="95601792"/>
      </c:lineChart>
      <c:dateAx>
        <c:axId val="95595520"/>
        <c:scaling>
          <c:orientation val="minMax"/>
        </c:scaling>
        <c:delete val="1"/>
        <c:axPos val="b"/>
        <c:numFmt formatCode="ge" sourceLinked="1"/>
        <c:majorTickMark val="none"/>
        <c:minorTickMark val="none"/>
        <c:tickLblPos val="none"/>
        <c:crossAx val="95601792"/>
        <c:crosses val="autoZero"/>
        <c:auto val="1"/>
        <c:lblOffset val="100"/>
        <c:baseTimeUnit val="years"/>
      </c:dateAx>
      <c:valAx>
        <c:axId val="956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97.75</c:v>
                </c:pt>
                <c:pt idx="1">
                  <c:v>99.77</c:v>
                </c:pt>
                <c:pt idx="2">
                  <c:v>99.62</c:v>
                </c:pt>
                <c:pt idx="3">
                  <c:v>99.42</c:v>
                </c:pt>
                <c:pt idx="4">
                  <c:v>99.17</c:v>
                </c:pt>
              </c:numCache>
            </c:numRef>
          </c:val>
          <c:extLst xmlns:c16r2="http://schemas.microsoft.com/office/drawing/2015/06/chart">
            <c:ext xmlns:c16="http://schemas.microsoft.com/office/drawing/2014/chart" uri="{C3380CC4-5D6E-409C-BE32-E72D297353CC}">
              <c16:uniqueId val="{00000000-83F6-438B-889B-1E72BE852A8B}"/>
            </c:ext>
          </c:extLst>
        </c:ser>
        <c:dLbls>
          <c:showLegendKey val="0"/>
          <c:showVal val="0"/>
          <c:showCatName val="0"/>
          <c:showSerName val="0"/>
          <c:showPercent val="0"/>
          <c:showBubbleSize val="0"/>
        </c:dLbls>
        <c:gapWidth val="150"/>
        <c:axId val="91798528"/>
        <c:axId val="918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F6-438B-889B-1E72BE852A8B}"/>
            </c:ext>
          </c:extLst>
        </c:ser>
        <c:dLbls>
          <c:showLegendKey val="0"/>
          <c:showVal val="0"/>
          <c:showCatName val="0"/>
          <c:showSerName val="0"/>
          <c:showPercent val="0"/>
          <c:showBubbleSize val="0"/>
        </c:dLbls>
        <c:marker val="1"/>
        <c:smooth val="0"/>
        <c:axId val="91798528"/>
        <c:axId val="91800704"/>
      </c:lineChart>
      <c:dateAx>
        <c:axId val="91798528"/>
        <c:scaling>
          <c:orientation val="minMax"/>
        </c:scaling>
        <c:delete val="1"/>
        <c:axPos val="b"/>
        <c:numFmt formatCode="ge" sourceLinked="1"/>
        <c:majorTickMark val="none"/>
        <c:minorTickMark val="none"/>
        <c:tickLblPos val="none"/>
        <c:crossAx val="91800704"/>
        <c:crosses val="autoZero"/>
        <c:auto val="1"/>
        <c:lblOffset val="100"/>
        <c:baseTimeUnit val="years"/>
      </c:dateAx>
      <c:valAx>
        <c:axId val="91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6A-435F-BADD-62315FB87C75}"/>
            </c:ext>
          </c:extLst>
        </c:ser>
        <c:dLbls>
          <c:showLegendKey val="0"/>
          <c:showVal val="0"/>
          <c:showCatName val="0"/>
          <c:showSerName val="0"/>
          <c:showPercent val="0"/>
          <c:showBubbleSize val="0"/>
        </c:dLbls>
        <c:gapWidth val="150"/>
        <c:axId val="91835776"/>
        <c:axId val="91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6A-435F-BADD-62315FB87C75}"/>
            </c:ext>
          </c:extLst>
        </c:ser>
        <c:dLbls>
          <c:showLegendKey val="0"/>
          <c:showVal val="0"/>
          <c:showCatName val="0"/>
          <c:showSerName val="0"/>
          <c:showPercent val="0"/>
          <c:showBubbleSize val="0"/>
        </c:dLbls>
        <c:marker val="1"/>
        <c:smooth val="0"/>
        <c:axId val="91835776"/>
        <c:axId val="91862528"/>
      </c:lineChart>
      <c:dateAx>
        <c:axId val="91835776"/>
        <c:scaling>
          <c:orientation val="minMax"/>
        </c:scaling>
        <c:delete val="1"/>
        <c:axPos val="b"/>
        <c:numFmt formatCode="ge" sourceLinked="1"/>
        <c:majorTickMark val="none"/>
        <c:minorTickMark val="none"/>
        <c:tickLblPos val="none"/>
        <c:crossAx val="91862528"/>
        <c:crosses val="autoZero"/>
        <c:auto val="1"/>
        <c:lblOffset val="100"/>
        <c:baseTimeUnit val="years"/>
      </c:dateAx>
      <c:valAx>
        <c:axId val="91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0-4D32-9CA0-3B4965FA50E9}"/>
            </c:ext>
          </c:extLst>
        </c:ser>
        <c:dLbls>
          <c:showLegendKey val="0"/>
          <c:showVal val="0"/>
          <c:showCatName val="0"/>
          <c:showSerName val="0"/>
          <c:showPercent val="0"/>
          <c:showBubbleSize val="0"/>
        </c:dLbls>
        <c:gapWidth val="150"/>
        <c:axId val="95510528"/>
        <c:axId val="95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0-4D32-9CA0-3B4965FA50E9}"/>
            </c:ext>
          </c:extLst>
        </c:ser>
        <c:dLbls>
          <c:showLegendKey val="0"/>
          <c:showVal val="0"/>
          <c:showCatName val="0"/>
          <c:showSerName val="0"/>
          <c:showPercent val="0"/>
          <c:showBubbleSize val="0"/>
        </c:dLbls>
        <c:marker val="1"/>
        <c:smooth val="0"/>
        <c:axId val="95510528"/>
        <c:axId val="95512448"/>
      </c:lineChart>
      <c:dateAx>
        <c:axId val="95510528"/>
        <c:scaling>
          <c:orientation val="minMax"/>
        </c:scaling>
        <c:delete val="1"/>
        <c:axPos val="b"/>
        <c:numFmt formatCode="ge" sourceLinked="1"/>
        <c:majorTickMark val="none"/>
        <c:minorTickMark val="none"/>
        <c:tickLblPos val="none"/>
        <c:crossAx val="95512448"/>
        <c:crosses val="autoZero"/>
        <c:auto val="1"/>
        <c:lblOffset val="100"/>
        <c:baseTimeUnit val="years"/>
      </c:dateAx>
      <c:valAx>
        <c:axId val="95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2D-42AD-B1D8-5A793040DF31}"/>
            </c:ext>
          </c:extLst>
        </c:ser>
        <c:dLbls>
          <c:showLegendKey val="0"/>
          <c:showVal val="0"/>
          <c:showCatName val="0"/>
          <c:showSerName val="0"/>
          <c:showPercent val="0"/>
          <c:showBubbleSize val="0"/>
        </c:dLbls>
        <c:gapWidth val="150"/>
        <c:axId val="95226496"/>
        <c:axId val="95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2D-42AD-B1D8-5A793040DF31}"/>
            </c:ext>
          </c:extLst>
        </c:ser>
        <c:dLbls>
          <c:showLegendKey val="0"/>
          <c:showVal val="0"/>
          <c:showCatName val="0"/>
          <c:showSerName val="0"/>
          <c:showPercent val="0"/>
          <c:showBubbleSize val="0"/>
        </c:dLbls>
        <c:marker val="1"/>
        <c:smooth val="0"/>
        <c:axId val="95226496"/>
        <c:axId val="95232768"/>
      </c:lineChart>
      <c:dateAx>
        <c:axId val="95226496"/>
        <c:scaling>
          <c:orientation val="minMax"/>
        </c:scaling>
        <c:delete val="1"/>
        <c:axPos val="b"/>
        <c:numFmt formatCode="ge" sourceLinked="1"/>
        <c:majorTickMark val="none"/>
        <c:minorTickMark val="none"/>
        <c:tickLblPos val="none"/>
        <c:crossAx val="95232768"/>
        <c:crosses val="autoZero"/>
        <c:auto val="1"/>
        <c:lblOffset val="100"/>
        <c:baseTimeUnit val="years"/>
      </c:dateAx>
      <c:valAx>
        <c:axId val="95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9D-404C-99CF-C0D484453BDB}"/>
            </c:ext>
          </c:extLst>
        </c:ser>
        <c:dLbls>
          <c:showLegendKey val="0"/>
          <c:showVal val="0"/>
          <c:showCatName val="0"/>
          <c:showSerName val="0"/>
          <c:showPercent val="0"/>
          <c:showBubbleSize val="0"/>
        </c:dLbls>
        <c:gapWidth val="150"/>
        <c:axId val="95259648"/>
        <c:axId val="95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9D-404C-99CF-C0D484453BDB}"/>
            </c:ext>
          </c:extLst>
        </c:ser>
        <c:dLbls>
          <c:showLegendKey val="0"/>
          <c:showVal val="0"/>
          <c:showCatName val="0"/>
          <c:showSerName val="0"/>
          <c:showPercent val="0"/>
          <c:showBubbleSize val="0"/>
        </c:dLbls>
        <c:marker val="1"/>
        <c:smooth val="0"/>
        <c:axId val="95259648"/>
        <c:axId val="95261824"/>
      </c:lineChart>
      <c:dateAx>
        <c:axId val="95259648"/>
        <c:scaling>
          <c:orientation val="minMax"/>
        </c:scaling>
        <c:delete val="1"/>
        <c:axPos val="b"/>
        <c:numFmt formatCode="ge" sourceLinked="1"/>
        <c:majorTickMark val="none"/>
        <c:minorTickMark val="none"/>
        <c:tickLblPos val="none"/>
        <c:crossAx val="95261824"/>
        <c:crosses val="autoZero"/>
        <c:auto val="1"/>
        <c:lblOffset val="100"/>
        <c:baseTimeUnit val="years"/>
      </c:dateAx>
      <c:valAx>
        <c:axId val="95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1255.94</c:v>
                </c:pt>
                <c:pt idx="1">
                  <c:v>1147.6099999999999</c:v>
                </c:pt>
                <c:pt idx="2">
                  <c:v>1109.1600000000001</c:v>
                </c:pt>
                <c:pt idx="3">
                  <c:v>1063.31</c:v>
                </c:pt>
                <c:pt idx="4">
                  <c:v>562.04999999999995</c:v>
                </c:pt>
              </c:numCache>
            </c:numRef>
          </c:val>
          <c:extLst xmlns:c16r2="http://schemas.microsoft.com/office/drawing/2015/06/chart">
            <c:ext xmlns:c16="http://schemas.microsoft.com/office/drawing/2014/chart" uri="{C3380CC4-5D6E-409C-BE32-E72D297353CC}">
              <c16:uniqueId val="{00000000-B7C2-43C4-8CFE-030265FB44B5}"/>
            </c:ext>
          </c:extLst>
        </c:ser>
        <c:dLbls>
          <c:showLegendKey val="0"/>
          <c:showVal val="0"/>
          <c:showCatName val="0"/>
          <c:showSerName val="0"/>
          <c:showPercent val="0"/>
          <c:showBubbleSize val="0"/>
        </c:dLbls>
        <c:gapWidth val="150"/>
        <c:axId val="95300992"/>
        <c:axId val="953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B7C2-43C4-8CFE-030265FB44B5}"/>
            </c:ext>
          </c:extLst>
        </c:ser>
        <c:dLbls>
          <c:showLegendKey val="0"/>
          <c:showVal val="0"/>
          <c:showCatName val="0"/>
          <c:showSerName val="0"/>
          <c:showPercent val="0"/>
          <c:showBubbleSize val="0"/>
        </c:dLbls>
        <c:marker val="1"/>
        <c:smooth val="0"/>
        <c:axId val="95300992"/>
        <c:axId val="95307264"/>
      </c:lineChart>
      <c:dateAx>
        <c:axId val="95300992"/>
        <c:scaling>
          <c:orientation val="minMax"/>
        </c:scaling>
        <c:delete val="1"/>
        <c:axPos val="b"/>
        <c:numFmt formatCode="ge" sourceLinked="1"/>
        <c:majorTickMark val="none"/>
        <c:minorTickMark val="none"/>
        <c:tickLblPos val="none"/>
        <c:crossAx val="95307264"/>
        <c:crosses val="autoZero"/>
        <c:auto val="1"/>
        <c:lblOffset val="100"/>
        <c:baseTimeUnit val="years"/>
      </c:dateAx>
      <c:valAx>
        <c:axId val="95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61.67</c:v>
                </c:pt>
                <c:pt idx="1">
                  <c:v>61.84</c:v>
                </c:pt>
                <c:pt idx="2">
                  <c:v>57.67</c:v>
                </c:pt>
                <c:pt idx="3">
                  <c:v>61.22</c:v>
                </c:pt>
                <c:pt idx="4">
                  <c:v>59.94</c:v>
                </c:pt>
              </c:numCache>
            </c:numRef>
          </c:val>
          <c:extLst xmlns:c16r2="http://schemas.microsoft.com/office/drawing/2015/06/chart">
            <c:ext xmlns:c16="http://schemas.microsoft.com/office/drawing/2014/chart" uri="{C3380CC4-5D6E-409C-BE32-E72D297353CC}">
              <c16:uniqueId val="{00000000-C052-45D1-B259-4B320B41BED3}"/>
            </c:ext>
          </c:extLst>
        </c:ser>
        <c:dLbls>
          <c:showLegendKey val="0"/>
          <c:showVal val="0"/>
          <c:showCatName val="0"/>
          <c:showSerName val="0"/>
          <c:showPercent val="0"/>
          <c:showBubbleSize val="0"/>
        </c:dLbls>
        <c:gapWidth val="150"/>
        <c:axId val="95342592"/>
        <c:axId val="953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C052-45D1-B259-4B320B41BED3}"/>
            </c:ext>
          </c:extLst>
        </c:ser>
        <c:dLbls>
          <c:showLegendKey val="0"/>
          <c:showVal val="0"/>
          <c:showCatName val="0"/>
          <c:showSerName val="0"/>
          <c:showPercent val="0"/>
          <c:showBubbleSize val="0"/>
        </c:dLbls>
        <c:marker val="1"/>
        <c:smooth val="0"/>
        <c:axId val="95342592"/>
        <c:axId val="95344512"/>
      </c:lineChart>
      <c:dateAx>
        <c:axId val="95342592"/>
        <c:scaling>
          <c:orientation val="minMax"/>
        </c:scaling>
        <c:delete val="1"/>
        <c:axPos val="b"/>
        <c:numFmt formatCode="ge" sourceLinked="1"/>
        <c:majorTickMark val="none"/>
        <c:minorTickMark val="none"/>
        <c:tickLblPos val="none"/>
        <c:crossAx val="95344512"/>
        <c:crosses val="autoZero"/>
        <c:auto val="1"/>
        <c:lblOffset val="100"/>
        <c:baseTimeUnit val="years"/>
      </c:dateAx>
      <c:valAx>
        <c:axId val="95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271.10000000000002</c:v>
                </c:pt>
                <c:pt idx="1">
                  <c:v>287.77999999999997</c:v>
                </c:pt>
                <c:pt idx="2">
                  <c:v>316.72000000000003</c:v>
                </c:pt>
                <c:pt idx="3">
                  <c:v>304.82</c:v>
                </c:pt>
                <c:pt idx="4">
                  <c:v>323.58</c:v>
                </c:pt>
              </c:numCache>
            </c:numRef>
          </c:val>
          <c:extLst xmlns:c16r2="http://schemas.microsoft.com/office/drawing/2015/06/chart">
            <c:ext xmlns:c16="http://schemas.microsoft.com/office/drawing/2014/chart" uri="{C3380CC4-5D6E-409C-BE32-E72D297353CC}">
              <c16:uniqueId val="{00000000-4CE6-439B-9A13-E0A43894F71D}"/>
            </c:ext>
          </c:extLst>
        </c:ser>
        <c:dLbls>
          <c:showLegendKey val="0"/>
          <c:showVal val="0"/>
          <c:showCatName val="0"/>
          <c:showSerName val="0"/>
          <c:showPercent val="0"/>
          <c:showBubbleSize val="0"/>
        </c:dLbls>
        <c:gapWidth val="150"/>
        <c:axId val="95422720"/>
        <c:axId val="954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4CE6-439B-9A13-E0A43894F71D}"/>
            </c:ext>
          </c:extLst>
        </c:ser>
        <c:dLbls>
          <c:showLegendKey val="0"/>
          <c:showVal val="0"/>
          <c:showCatName val="0"/>
          <c:showSerName val="0"/>
          <c:showPercent val="0"/>
          <c:showBubbleSize val="0"/>
        </c:dLbls>
        <c:marker val="1"/>
        <c:smooth val="0"/>
        <c:axId val="95422720"/>
        <c:axId val="95445376"/>
      </c:lineChart>
      <c:dateAx>
        <c:axId val="95422720"/>
        <c:scaling>
          <c:orientation val="minMax"/>
        </c:scaling>
        <c:delete val="1"/>
        <c:axPos val="b"/>
        <c:numFmt formatCode="ge" sourceLinked="1"/>
        <c:majorTickMark val="none"/>
        <c:minorTickMark val="none"/>
        <c:tickLblPos val="none"/>
        <c:crossAx val="95445376"/>
        <c:crosses val="autoZero"/>
        <c:auto val="1"/>
        <c:lblOffset val="100"/>
        <c:baseTimeUnit val="years"/>
      </c:dateAx>
      <c:valAx>
        <c:axId val="95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山梨県　山梨市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35432</v>
      </c>
      <c r="AM8" s="66"/>
      <c r="AN8" s="66"/>
      <c r="AO8" s="66"/>
      <c r="AP8" s="66"/>
      <c r="AQ8" s="66"/>
      <c r="AR8" s="66"/>
      <c r="AS8" s="66"/>
      <c r="AT8" s="65">
        <f>データ!T6</f>
        <v>289.8</v>
      </c>
      <c r="AU8" s="65"/>
      <c r="AV8" s="65"/>
      <c r="AW8" s="65"/>
      <c r="AX8" s="65"/>
      <c r="AY8" s="65"/>
      <c r="AZ8" s="65"/>
      <c r="BA8" s="65"/>
      <c r="BB8" s="65">
        <f>データ!U6</f>
        <v>122.26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4.26</v>
      </c>
      <c r="Q10" s="65"/>
      <c r="R10" s="65"/>
      <c r="S10" s="65"/>
      <c r="T10" s="65"/>
      <c r="U10" s="65"/>
      <c r="V10" s="65"/>
      <c r="W10" s="65">
        <f>データ!Q6</f>
        <v>100</v>
      </c>
      <c r="X10" s="65"/>
      <c r="Y10" s="65"/>
      <c r="Z10" s="65"/>
      <c r="AA10" s="65"/>
      <c r="AB10" s="65"/>
      <c r="AC10" s="65"/>
      <c r="AD10" s="66">
        <f>データ!R6</f>
        <v>3343</v>
      </c>
      <c r="AE10" s="66"/>
      <c r="AF10" s="66"/>
      <c r="AG10" s="66"/>
      <c r="AH10" s="66"/>
      <c r="AI10" s="66"/>
      <c r="AJ10" s="66"/>
      <c r="AK10" s="2"/>
      <c r="AL10" s="66">
        <f>データ!V6</f>
        <v>1502</v>
      </c>
      <c r="AM10" s="66"/>
      <c r="AN10" s="66"/>
      <c r="AO10" s="66"/>
      <c r="AP10" s="66"/>
      <c r="AQ10" s="66"/>
      <c r="AR10" s="66"/>
      <c r="AS10" s="66"/>
      <c r="AT10" s="65">
        <f>データ!W6</f>
        <v>9</v>
      </c>
      <c r="AU10" s="65"/>
      <c r="AV10" s="65"/>
      <c r="AW10" s="65"/>
      <c r="AX10" s="65"/>
      <c r="AY10" s="65"/>
      <c r="AZ10" s="65"/>
      <c r="BA10" s="65"/>
      <c r="BB10" s="65">
        <f>データ!X6</f>
        <v>166.89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lNwh1mHZpMawaLmSl0Fo8JYpAs8huzepbDvl5R+XX3/NM1sDZqof3L1oVxf0gP5t1hk5M0VNhoFIu4PkiFjR8g==" saltValue="1bDNZ1UoeYYloJr3CP4P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192058</v>
      </c>
      <c r="D6" s="32">
        <f t="shared" si="3"/>
        <v>47</v>
      </c>
      <c r="E6" s="32">
        <f t="shared" si="3"/>
        <v>18</v>
      </c>
      <c r="F6" s="32">
        <f t="shared" si="3"/>
        <v>0</v>
      </c>
      <c r="G6" s="32">
        <f t="shared" si="3"/>
        <v>0</v>
      </c>
      <c r="H6" s="32" t="str">
        <f t="shared" si="3"/>
        <v>山梨県　山梨市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4.26</v>
      </c>
      <c r="Q6" s="33">
        <f t="shared" si="3"/>
        <v>100</v>
      </c>
      <c r="R6" s="33">
        <f t="shared" si="3"/>
        <v>3343</v>
      </c>
      <c r="S6" s="33">
        <f t="shared" si="3"/>
        <v>35432</v>
      </c>
      <c r="T6" s="33">
        <f t="shared" si="3"/>
        <v>289.8</v>
      </c>
      <c r="U6" s="33">
        <f t="shared" si="3"/>
        <v>122.26</v>
      </c>
      <c r="V6" s="33">
        <f t="shared" si="3"/>
        <v>1502</v>
      </c>
      <c r="W6" s="33">
        <f t="shared" si="3"/>
        <v>9</v>
      </c>
      <c r="X6" s="33">
        <f t="shared" si="3"/>
        <v>166.89</v>
      </c>
      <c r="Y6" s="34">
        <f>IF(Y7="",NA(),Y7)</f>
        <v>97.75</v>
      </c>
      <c r="Z6" s="34">
        <f t="shared" ref="Z6:AH6" si="4">IF(Z7="",NA(),Z7)</f>
        <v>99.77</v>
      </c>
      <c r="AA6" s="34">
        <f t="shared" si="4"/>
        <v>99.62</v>
      </c>
      <c r="AB6" s="34">
        <f t="shared" si="4"/>
        <v>99.42</v>
      </c>
      <c r="AC6" s="34">
        <f t="shared" si="4"/>
        <v>99.17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1255.94</v>
      </c>
      <c r="BG6" s="34">
        <f t="shared" ref="BG6:BO6" si="7">IF(BG7="",NA(),BG7)</f>
        <v>1147.6099999999999</v>
      </c>
      <c r="BH6" s="34">
        <f t="shared" si="7"/>
        <v>1109.1600000000001</v>
      </c>
      <c r="BI6" s="34">
        <f t="shared" si="7"/>
        <v>1063.31</v>
      </c>
      <c r="BJ6" s="34">
        <f t="shared" si="7"/>
        <v>562.04999999999995</v>
      </c>
      <c r="BK6" s="34">
        <f t="shared" si="7"/>
        <v>232.83</v>
      </c>
      <c r="BL6" s="34">
        <f t="shared" si="7"/>
        <v>261.08</v>
      </c>
      <c r="BM6" s="34">
        <f t="shared" si="7"/>
        <v>241.49</v>
      </c>
      <c r="BN6" s="34">
        <f t="shared" si="7"/>
        <v>248.44</v>
      </c>
      <c r="BO6" s="34">
        <f t="shared" si="7"/>
        <v>244.85</v>
      </c>
      <c r="BP6" s="33" t="str">
        <f>IF(BP7="","",IF(BP7="-","【-】","【"&amp;SUBSTITUTE(TEXT(BP7,"#,##0.00"),"-","△")&amp;"】"))</f>
        <v>【329.28】</v>
      </c>
      <c r="BQ6" s="34">
        <f>IF(BQ7="",NA(),BQ7)</f>
        <v>61.67</v>
      </c>
      <c r="BR6" s="34">
        <f t="shared" ref="BR6:BZ6" si="8">IF(BR7="",NA(),BR7)</f>
        <v>61.84</v>
      </c>
      <c r="BS6" s="34">
        <f t="shared" si="8"/>
        <v>57.67</v>
      </c>
      <c r="BT6" s="34">
        <f t="shared" si="8"/>
        <v>61.22</v>
      </c>
      <c r="BU6" s="34">
        <f t="shared" si="8"/>
        <v>59.94</v>
      </c>
      <c r="BV6" s="34">
        <f t="shared" si="8"/>
        <v>67.92</v>
      </c>
      <c r="BW6" s="34">
        <f t="shared" si="8"/>
        <v>68.61</v>
      </c>
      <c r="BX6" s="34">
        <f t="shared" si="8"/>
        <v>65.7</v>
      </c>
      <c r="BY6" s="34">
        <f t="shared" si="8"/>
        <v>66.73</v>
      </c>
      <c r="BZ6" s="34">
        <f t="shared" si="8"/>
        <v>64.78</v>
      </c>
      <c r="CA6" s="33" t="str">
        <f>IF(CA7="","",IF(CA7="-","【-】","【"&amp;SUBSTITUTE(TEXT(CA7,"#,##0.00"),"-","△")&amp;"】"))</f>
        <v>【60.55】</v>
      </c>
      <c r="CB6" s="34">
        <f>IF(CB7="",NA(),CB7)</f>
        <v>271.10000000000002</v>
      </c>
      <c r="CC6" s="34">
        <f t="shared" ref="CC6:CK6" si="9">IF(CC7="",NA(),CC7)</f>
        <v>287.77999999999997</v>
      </c>
      <c r="CD6" s="34">
        <f t="shared" si="9"/>
        <v>316.72000000000003</v>
      </c>
      <c r="CE6" s="34">
        <f t="shared" si="9"/>
        <v>304.82</v>
      </c>
      <c r="CF6" s="34">
        <f t="shared" si="9"/>
        <v>323.58</v>
      </c>
      <c r="CG6" s="34">
        <f t="shared" si="9"/>
        <v>229.12</v>
      </c>
      <c r="CH6" s="34">
        <f t="shared" si="9"/>
        <v>241.18</v>
      </c>
      <c r="CI6" s="34">
        <f t="shared" si="9"/>
        <v>247.94</v>
      </c>
      <c r="CJ6" s="34">
        <f t="shared" si="9"/>
        <v>241.29</v>
      </c>
      <c r="CK6" s="34">
        <f t="shared" si="9"/>
        <v>250.21</v>
      </c>
      <c r="CL6" s="33" t="str">
        <f>IF(CL7="","",IF(CL7="-","【-】","【"&amp;SUBSTITUTE(TEXT(CL7,"#,##0.00"),"-","△")&amp;"】"))</f>
        <v>【269.12】</v>
      </c>
      <c r="CM6" s="34">
        <f>IF(CM7="",NA(),CM7)</f>
        <v>30.61</v>
      </c>
      <c r="CN6" s="34">
        <f t="shared" ref="CN6:CV6" si="10">IF(CN7="",NA(),CN7)</f>
        <v>29.73</v>
      </c>
      <c r="CO6" s="34">
        <f t="shared" si="10"/>
        <v>28.68</v>
      </c>
      <c r="CP6" s="34">
        <f t="shared" si="10"/>
        <v>27.9</v>
      </c>
      <c r="CQ6" s="34">
        <f t="shared" si="10"/>
        <v>27.47</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192058</v>
      </c>
      <c r="D7" s="36">
        <v>47</v>
      </c>
      <c r="E7" s="36">
        <v>18</v>
      </c>
      <c r="F7" s="36">
        <v>0</v>
      </c>
      <c r="G7" s="36">
        <v>0</v>
      </c>
      <c r="H7" s="36" t="s">
        <v>110</v>
      </c>
      <c r="I7" s="36" t="s">
        <v>111</v>
      </c>
      <c r="J7" s="36" t="s">
        <v>112</v>
      </c>
      <c r="K7" s="36" t="s">
        <v>113</v>
      </c>
      <c r="L7" s="36" t="s">
        <v>114</v>
      </c>
      <c r="M7" s="36" t="s">
        <v>115</v>
      </c>
      <c r="N7" s="37" t="s">
        <v>116</v>
      </c>
      <c r="O7" s="37" t="s">
        <v>117</v>
      </c>
      <c r="P7" s="37">
        <v>4.26</v>
      </c>
      <c r="Q7" s="37">
        <v>100</v>
      </c>
      <c r="R7" s="37">
        <v>3343</v>
      </c>
      <c r="S7" s="37">
        <v>35432</v>
      </c>
      <c r="T7" s="37">
        <v>289.8</v>
      </c>
      <c r="U7" s="37">
        <v>122.26</v>
      </c>
      <c r="V7" s="37">
        <v>1502</v>
      </c>
      <c r="W7" s="37">
        <v>9</v>
      </c>
      <c r="X7" s="37">
        <v>166.89</v>
      </c>
      <c r="Y7" s="37">
        <v>97.75</v>
      </c>
      <c r="Z7" s="37">
        <v>99.77</v>
      </c>
      <c r="AA7" s="37">
        <v>99.62</v>
      </c>
      <c r="AB7" s="37">
        <v>99.42</v>
      </c>
      <c r="AC7" s="37">
        <v>99.17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1255.94</v>
      </c>
      <c r="BG7" s="37">
        <v>1147.6099999999999</v>
      </c>
      <c r="BH7" s="37">
        <v>1109.1600000000001</v>
      </c>
      <c r="BI7" s="37">
        <v>1063.31</v>
      </c>
      <c r="BJ7" s="37">
        <v>562.04999999999995</v>
      </c>
      <c r="BK7" s="37">
        <v>232.83</v>
      </c>
      <c r="BL7" s="37">
        <v>261.08</v>
      </c>
      <c r="BM7" s="37">
        <v>241.49</v>
      </c>
      <c r="BN7" s="37">
        <v>248.44</v>
      </c>
      <c r="BO7" s="37">
        <v>244.85</v>
      </c>
      <c r="BP7" s="37">
        <v>329.28</v>
      </c>
      <c r="BQ7" s="37">
        <v>61.67</v>
      </c>
      <c r="BR7" s="37">
        <v>61.84</v>
      </c>
      <c r="BS7" s="37">
        <v>57.67</v>
      </c>
      <c r="BT7" s="37">
        <v>61.22</v>
      </c>
      <c r="BU7" s="37">
        <v>59.94</v>
      </c>
      <c r="BV7" s="37">
        <v>67.92</v>
      </c>
      <c r="BW7" s="37">
        <v>68.61</v>
      </c>
      <c r="BX7" s="37">
        <v>65.7</v>
      </c>
      <c r="BY7" s="37">
        <v>66.73</v>
      </c>
      <c r="BZ7" s="37">
        <v>64.78</v>
      </c>
      <c r="CA7" s="37">
        <v>60.55</v>
      </c>
      <c r="CB7" s="37">
        <v>271.10000000000002</v>
      </c>
      <c r="CC7" s="37">
        <v>287.77999999999997</v>
      </c>
      <c r="CD7" s="37">
        <v>316.72000000000003</v>
      </c>
      <c r="CE7" s="37">
        <v>304.82</v>
      </c>
      <c r="CF7" s="37">
        <v>323.58</v>
      </c>
      <c r="CG7" s="37">
        <v>229.12</v>
      </c>
      <c r="CH7" s="37">
        <v>241.18</v>
      </c>
      <c r="CI7" s="37">
        <v>247.94</v>
      </c>
      <c r="CJ7" s="37">
        <v>241.29</v>
      </c>
      <c r="CK7" s="37">
        <v>250.21</v>
      </c>
      <c r="CL7" s="37">
        <v>269.12</v>
      </c>
      <c r="CM7" s="37">
        <v>30.61</v>
      </c>
      <c r="CN7" s="37">
        <v>29.73</v>
      </c>
      <c r="CO7" s="37">
        <v>28.68</v>
      </c>
      <c r="CP7" s="37">
        <v>27.9</v>
      </c>
      <c r="CQ7" s="37">
        <v>27.47</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2018-12-03T09:39:45Z</dcterms:created>
  <dcterms:modified xsi:type="dcterms:W3CDTF">2019-02-05T07:50:59Z</dcterms:modified>
  <cp:category/>
</cp:coreProperties>
</file>