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hPL46DjPCN8Rlvc7vWcn3ojEUs9JuJ5t0cPt+xJjDWUypgZzR2hairbnpW7HoA8XDdryHh5DbAtDNhVhRFtVeg==" workbookSaltValue="ifkmS6FvfoU0idLbYGpymA==" workbookSpinCount="100000" lockStructure="1"/>
  <bookViews>
    <workbookView xWindow="0" yWindow="0" windowWidth="20490" windowHeight="777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<sst xmlns="http://schemas.openxmlformats.org/spreadsheetml/2006/main" count="324" uniqueCount="123">
  <si>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</si>
  <si>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</si>
  <si>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</si>
  <si>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</si>
  <si>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</si>
  <si>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</si>
  <si>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</si>
  <si>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</si>
  <si>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</si>
  <si>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</si>
  <si>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</si>
  <si>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</si>
  <si>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</si>
  <si>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</si>
  <si>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</si>
  <si>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</si>
  <si>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</si>
  <si>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</si>
  <si>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</si>
  <si>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</si>
  <si>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</si>
  <si>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</si>
  <si>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</si>
  <si>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</si>
  <si>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</si>
  <si>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</si>
  <si>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</si>
  <si>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</si>
  <si>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</si>
  <si>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</si>
  <si>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</si>
  <si>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</si>
  <si>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</si>
  <si>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</si>
  <si>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</si>
  <si>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</si>
  <si>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</si>
  <si>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</si>
  <si>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</si>
  <si>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</si>
  <si>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</si>
  <si>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5"/>
  </si>
  <si>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</si>
  <si>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</si>
  <si>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</si>
  <si>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</si>
  <si>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</si>
  <si>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</si>
  <si>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</si>
  <si>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</si>
  <si>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</si>
  <si>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</si>
  <si>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</si>
  <si>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</si>
  <si>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</si>
  <si>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下水道事業(法適用)</t>
    <rPh sb="3" eb="5">
      <t>ジギョウ</t>
    </rPh>
    <rPh sb="6" eb="7">
      <t>ホウ</t>
    </rPh>
    <rPh sb="7" eb="9">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</si>
  <si>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</si>
  <si>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</si>
  <si>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</si>
  <si>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</si>
  <si>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</si>
  <si>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</si>
  <si>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</si>
  <si>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</si>
  <si>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</si>
  <si>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</si>
  <si>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</si>
  <si>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</si>
  <si>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</si>
  <si>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</si>
  <si>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</si>
  <si>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</si>
  <si>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</si>
  <si>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</si>
  <si>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</si>
  <si>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</si>
  <si>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</si>
  <si>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</si>
  <si>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</si>
  <si>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</si>
  <si>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</si>
  <si>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</si>
  <si>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</si>
  <si>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</si>
  <si>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</si>
  <si>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</si>
  <si>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</si>
  <si>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</si>
  <si>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</si>
  <si>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</si>
  <si>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</si>
  <si>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</si>
  <si>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</si>
  <si>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</si>
  <si>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</si>
  <si>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</si>
  <si>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</si>
  <si>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</si>
  <si>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</si>
  <si>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</si>
  <si>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</si>
  <si>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</si>
  <si>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</si>
  <si>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</si>
  <si>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</si>
  <si>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</si>
  <si>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</si>
  <si>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</si>
  <si>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山梨県　山梨市</t>
  </si>
  <si>
    <t>法適用</t>
  </si>
  <si>
    <t>下水道事業</t>
  </si>
  <si>
    <t>特定環境保全公共下水道</t>
  </si>
  <si>
    <t>D2</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</si>
  <si>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</si>
  <si>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</si>
  <si>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</si>
  <si>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</si>
  <si>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</si>
  <si>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</si>
  <si>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</si>
  <si>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「下水道事業の効率化・健全化」に取り組み、事業運営にかかる経常的なコストの削減を進めるこ
とで「経営基盤の強化」を図るとともに、管渠や処理施設のダウンサイジングなど「投資の合理化」
を進めることが必要となる。</t>
  </si>
  <si>
    <t>①有形固定資産減価償却率が類似団体よりやや高いが、平成元年の事業着手であり、更新に至るまで時間的に余裕がある。その間、人口減による利用者の減少が予想されるため、ダウンサイジングやスペックダウンによる工事費用の削減や、長寿命化による更新期間の延長また更新費用の平準化を検討する必要がある。</t>
    <rPh sb="1" eb="3">
      <t>ユウケイ</t>
    </rPh>
    <rPh sb="3" eb="5">
      <t>コテイ</t>
    </rPh>
    <rPh sb="5" eb="7">
      <t>シサン</t>
    </rPh>
    <rPh sb="7" eb="9">
      <t>ゲンカ</t>
    </rPh>
    <rPh sb="9" eb="11">
      <t>ショウキャク</t>
    </rPh>
    <rPh sb="11" eb="12">
      <t>リツ</t>
    </rPh>
    <rPh sb="13" eb="15">
      <t>ルイジ</t>
    </rPh>
    <rPh sb="15" eb="17">
      <t>ダンタイ</t>
    </rPh>
    <rPh sb="21" eb="22">
      <t>タカ</t>
    </rPh>
    <rPh sb="25" eb="27">
      <t>ヘイセイ</t>
    </rPh>
    <rPh sb="27" eb="29">
      <t>ガンネン</t>
    </rPh>
    <rPh sb="30" eb="34">
      <t>ジギョウチャクシュ</t>
    </rPh>
    <rPh sb="38" eb="40">
      <t>コウシン</t>
    </rPh>
    <rPh sb="41" eb="42">
      <t>イタ</t>
    </rPh>
    <rPh sb="45" eb="48">
      <t>ジカンテキ</t>
    </rPh>
    <rPh sb="49" eb="51">
      <t>ヨユウ</t>
    </rPh>
    <rPh sb="57" eb="58">
      <t>カン</t>
    </rPh>
    <phoneticPr fontId="17"/>
  </si>
  <si>
    <t>整備が概ね終了し、新規投資が減少しているため法適化前と比べて企業債残高も減少してきている。
今後は、水洗化率の向上が見込まれるが、人口減少を考えると水洗化率の向上が使用料収入の向上に結びつくとは言えず、①経常収支率及び④企業債残高対事業規模比率の改善になお一層の努力が必要である。</t>
    <rPh sb="0" eb="2">
      <t>セイビ</t>
    </rPh>
    <rPh sb="3" eb="4">
      <t>オオム</t>
    </rPh>
    <rPh sb="5" eb="7">
      <t>シュウリョウ</t>
    </rPh>
    <rPh sb="9" eb="11">
      <t>シンキ</t>
    </rPh>
    <rPh sb="11" eb="13">
      <t>トウシ</t>
    </rPh>
    <rPh sb="14" eb="16">
      <t>ゲンショウ</t>
    </rPh>
    <rPh sb="25" eb="26">
      <t>マエ</t>
    </rPh>
    <rPh sb="27" eb="28">
      <t>クラ</t>
    </rPh>
    <rPh sb="30" eb="32">
      <t>キギョウ</t>
    </rPh>
    <rPh sb="32" eb="33">
      <t>サイ</t>
    </rPh>
    <rPh sb="33" eb="35">
      <t>ザンダカ</t>
    </rPh>
    <rPh sb="36" eb="38">
      <t>ゲンショウ</t>
    </rPh>
    <rPh sb="46" eb="48">
      <t>コンゴ</t>
    </rPh>
    <rPh sb="50" eb="53">
      <t>スイセンカ</t>
    </rPh>
    <rPh sb="53" eb="54">
      <t>リツ</t>
    </rPh>
    <rPh sb="55" eb="57">
      <t>コウジョウ</t>
    </rPh>
    <rPh sb="58" eb="60">
      <t>ミコ</t>
    </rPh>
    <rPh sb="82" eb="85">
      <t>シヨウリョウ</t>
    </rPh>
    <rPh sb="85" eb="87">
      <t>シュウニュウ</t>
    </rPh>
    <rPh sb="88" eb="90">
      <t>コウジョウ</t>
    </rPh>
    <rPh sb="91" eb="92">
      <t>ムス</t>
    </rPh>
    <rPh sb="97" eb="98">
      <t>イ</t>
    </rPh>
    <rPh sb="102" eb="104">
      <t>ケイジョウ</t>
    </rPh>
    <rPh sb="104" eb="106">
      <t>シュウシ</t>
    </rPh>
    <rPh sb="106" eb="107">
      <t>リツ</t>
    </rPh>
    <rPh sb="107" eb="108">
      <t>オヨ</t>
    </rPh>
    <rPh sb="110" eb="112">
      <t>キギョウ</t>
    </rPh>
    <rPh sb="112" eb="113">
      <t>サイ</t>
    </rPh>
    <rPh sb="113" eb="115">
      <t>ザンダカ</t>
    </rPh>
    <rPh sb="115" eb="116">
      <t>タイ</t>
    </rPh>
    <rPh sb="116" eb="118">
      <t>ジギョウ</t>
    </rPh>
    <rPh sb="118" eb="120">
      <t>キボ</t>
    </rPh>
    <rPh sb="120" eb="122">
      <t>ヒリツ</t>
    </rPh>
    <rPh sb="123" eb="125">
      <t>カイゼン</t>
    </rPh>
    <rPh sb="128" eb="130">
      <t>イッソウ</t>
    </rPh>
    <rPh sb="131" eb="133">
      <t>ドリョク</t>
    </rPh>
    <rPh sb="134" eb="136">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</si>
</sst>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FDE-4EBA-BBD4-3802024B342C}"/>
            </c:ext>
          </c:extLst>
        </c:ser>
        <c:dLbls>
          <c:showLegendKey val="0"/>
          <c:showVal val="0"/>
          <c:showCatName val="0"/>
          <c:showSerName val="0"/>
          <c:showPercent val="0"/>
          <c:showBubbleSize val="0"/>
        </c:dLbls>
        <c:gapWidth val="150"/>
        <c:axId val="42814080"/>
        <c:axId val="428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xmlns:c16r2="http://schemas.microsoft.com/office/drawing/2015/06/chart">
            <c:ext xmlns:c16="http://schemas.microsoft.com/office/drawing/2014/chart" uri="{C3380CC4-5D6E-409C-BE32-E72D297353CC}">
              <c16:uniqueId val="{00000001-4FDE-4EBA-BBD4-3802024B342C}"/>
            </c:ext>
          </c:extLst>
        </c:ser>
        <c:dLbls>
          <c:showLegendKey val="0"/>
          <c:showVal val="0"/>
          <c:showCatName val="0"/>
          <c:showSerName val="0"/>
          <c:showPercent val="0"/>
          <c:showBubbleSize val="0"/>
        </c:dLbls>
        <c:marker val="1"/>
        <c:smooth val="0"/>
        <c:axId val="42814080"/>
        <c:axId val="42824448"/>
      </c:lineChart>
      <c:dateAx>
        <c:axId val="42814080"/>
        <c:scaling>
          <c:orientation val="minMax"/>
        </c:scaling>
        <c:delete val="1"/>
        <c:axPos val="b"/>
        <c:numFmt formatCode="ge" sourceLinked="1"/>
        <c:majorTickMark val="none"/>
        <c:minorTickMark val="none"/>
        <c:tickLblPos val="none"/>
        <c:crossAx val="42824448"/>
        <c:crosses val="autoZero"/>
        <c:auto val="1"/>
        <c:lblOffset val="100"/>
        <c:baseTimeUnit val="years"/>
      </c:dateAx>
      <c:valAx>
        <c:axId val="428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05-4B19-8446-8B168E9E3EA1}"/>
            </c:ext>
          </c:extLst>
        </c:ser>
        <c:dLbls>
          <c:showLegendKey val="0"/>
          <c:showVal val="0"/>
          <c:showCatName val="0"/>
          <c:showSerName val="0"/>
          <c:showPercent val="0"/>
          <c:showBubbleSize val="0"/>
        </c:dLbls>
        <c:gapWidth val="150"/>
        <c:axId val="74803840"/>
        <c:axId val="748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43.36</c:v>
                </c:pt>
              </c:numCache>
            </c:numRef>
          </c:val>
          <c:smooth val="0"/>
          <c:extLst xmlns:c16r2="http://schemas.microsoft.com/office/drawing/2015/06/chart">
            <c:ext xmlns:c16="http://schemas.microsoft.com/office/drawing/2014/chart" uri="{C3380CC4-5D6E-409C-BE32-E72D297353CC}">
              <c16:uniqueId val="{00000001-CE05-4B19-8446-8B168E9E3EA1}"/>
            </c:ext>
          </c:extLst>
        </c:ser>
        <c:dLbls>
          <c:showLegendKey val="0"/>
          <c:showVal val="0"/>
          <c:showCatName val="0"/>
          <c:showSerName val="0"/>
          <c:showPercent val="0"/>
          <c:showBubbleSize val="0"/>
        </c:dLbls>
        <c:marker val="1"/>
        <c:smooth val="0"/>
        <c:axId val="74803840"/>
        <c:axId val="74806016"/>
      </c:lineChart>
      <c:dateAx>
        <c:axId val="74803840"/>
        <c:scaling>
          <c:orientation val="minMax"/>
        </c:scaling>
        <c:delete val="1"/>
        <c:axPos val="b"/>
        <c:numFmt formatCode="ge" sourceLinked="1"/>
        <c:majorTickMark val="none"/>
        <c:minorTickMark val="none"/>
        <c:tickLblPos val="none"/>
        <c:crossAx val="74806016"/>
        <c:crosses val="autoZero"/>
        <c:auto val="1"/>
        <c:lblOffset val="100"/>
        <c:baseTimeUnit val="years"/>
      </c:dateAx>
      <c:valAx>
        <c:axId val="748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70.08</c:v>
                </c:pt>
              </c:numCache>
            </c:numRef>
          </c:val>
          <c:extLst xmlns:c16r2="http://schemas.microsoft.com/office/drawing/2015/06/chart">
            <c:ext xmlns:c16="http://schemas.microsoft.com/office/drawing/2014/chart" uri="{C3380CC4-5D6E-409C-BE32-E72D297353CC}">
              <c16:uniqueId val="{00000000-8198-47EA-AFC5-6EC9262F8F86}"/>
            </c:ext>
          </c:extLst>
        </c:ser>
        <c:dLbls>
          <c:showLegendKey val="0"/>
          <c:showVal val="0"/>
          <c:showCatName val="0"/>
          <c:showSerName val="0"/>
          <c:showPercent val="0"/>
          <c:showBubbleSize val="0"/>
        </c:dLbls>
        <c:gapWidth val="150"/>
        <c:axId val="74853376"/>
        <c:axId val="748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83.06</c:v>
                </c:pt>
              </c:numCache>
            </c:numRef>
          </c:val>
          <c:smooth val="0"/>
          <c:extLst xmlns:c16r2="http://schemas.microsoft.com/office/drawing/2015/06/chart">
            <c:ext xmlns:c16="http://schemas.microsoft.com/office/drawing/2014/chart" uri="{C3380CC4-5D6E-409C-BE32-E72D297353CC}">
              <c16:uniqueId val="{00000001-8198-47EA-AFC5-6EC9262F8F86}"/>
            </c:ext>
          </c:extLst>
        </c:ser>
        <c:dLbls>
          <c:showLegendKey val="0"/>
          <c:showVal val="0"/>
          <c:showCatName val="0"/>
          <c:showSerName val="0"/>
          <c:showPercent val="0"/>
          <c:showBubbleSize val="0"/>
        </c:dLbls>
        <c:marker val="1"/>
        <c:smooth val="0"/>
        <c:axId val="74853376"/>
        <c:axId val="74863744"/>
      </c:lineChart>
      <c:dateAx>
        <c:axId val="74853376"/>
        <c:scaling>
          <c:orientation val="minMax"/>
        </c:scaling>
        <c:delete val="1"/>
        <c:axPos val="b"/>
        <c:numFmt formatCode="ge" sourceLinked="1"/>
        <c:majorTickMark val="none"/>
        <c:minorTickMark val="none"/>
        <c:tickLblPos val="none"/>
        <c:crossAx val="74863744"/>
        <c:crosses val="autoZero"/>
        <c:auto val="1"/>
        <c:lblOffset val="100"/>
        <c:baseTimeUnit val="years"/>
      </c:dateAx>
      <c:valAx>
        <c:axId val="748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94.58</c:v>
                </c:pt>
              </c:numCache>
            </c:numRef>
          </c:val>
          <c:extLst xmlns:c16r2="http://schemas.microsoft.com/office/drawing/2015/06/chart">
            <c:ext xmlns:c16="http://schemas.microsoft.com/office/drawing/2014/chart" uri="{C3380CC4-5D6E-409C-BE32-E72D297353CC}">
              <c16:uniqueId val="{00000000-F1B9-4AA5-A9F8-DFAA392FA969}"/>
            </c:ext>
          </c:extLst>
        </c:ser>
        <c:dLbls>
          <c:showLegendKey val="0"/>
          <c:showVal val="0"/>
          <c:showCatName val="0"/>
          <c:showSerName val="0"/>
          <c:showPercent val="0"/>
          <c:showBubbleSize val="0"/>
        </c:dLbls>
        <c:gapWidth val="150"/>
        <c:axId val="42851328"/>
        <c:axId val="428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102.13</c:v>
                </c:pt>
              </c:numCache>
            </c:numRef>
          </c:val>
          <c:smooth val="0"/>
          <c:extLst xmlns:c16r2="http://schemas.microsoft.com/office/drawing/2015/06/chart">
            <c:ext xmlns:c16="http://schemas.microsoft.com/office/drawing/2014/chart" uri="{C3380CC4-5D6E-409C-BE32-E72D297353CC}">
              <c16:uniqueId val="{00000001-F1B9-4AA5-A9F8-DFAA392FA969}"/>
            </c:ext>
          </c:extLst>
        </c:ser>
        <c:dLbls>
          <c:showLegendKey val="0"/>
          <c:showVal val="0"/>
          <c:showCatName val="0"/>
          <c:showSerName val="0"/>
          <c:showPercent val="0"/>
          <c:showBubbleSize val="0"/>
        </c:dLbls>
        <c:marker val="1"/>
        <c:smooth val="0"/>
        <c:axId val="42851328"/>
        <c:axId val="42857600"/>
      </c:lineChart>
      <c:dateAx>
        <c:axId val="42851328"/>
        <c:scaling>
          <c:orientation val="minMax"/>
        </c:scaling>
        <c:delete val="1"/>
        <c:axPos val="b"/>
        <c:numFmt formatCode="ge" sourceLinked="1"/>
        <c:majorTickMark val="none"/>
        <c:minorTickMark val="none"/>
        <c:tickLblPos val="none"/>
        <c:crossAx val="42857600"/>
        <c:crosses val="autoZero"/>
        <c:auto val="1"/>
        <c:lblOffset val="100"/>
        <c:baseTimeUnit val="years"/>
      </c:dateAx>
      <c:valAx>
        <c:axId val="428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30.97</c:v>
                </c:pt>
              </c:numCache>
            </c:numRef>
          </c:val>
          <c:extLst xmlns:c16r2="http://schemas.microsoft.com/office/drawing/2015/06/chart">
            <c:ext xmlns:c16="http://schemas.microsoft.com/office/drawing/2014/chart" uri="{C3380CC4-5D6E-409C-BE32-E72D297353CC}">
              <c16:uniqueId val="{00000000-E7A6-40FF-9DB9-DA66646CB466}"/>
            </c:ext>
          </c:extLst>
        </c:ser>
        <c:dLbls>
          <c:showLegendKey val="0"/>
          <c:showVal val="0"/>
          <c:showCatName val="0"/>
          <c:showSerName val="0"/>
          <c:showPercent val="0"/>
          <c:showBubbleSize val="0"/>
        </c:dLbls>
        <c:gapWidth val="150"/>
        <c:axId val="42676608"/>
        <c:axId val="426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23.93</c:v>
                </c:pt>
              </c:numCache>
            </c:numRef>
          </c:val>
          <c:smooth val="0"/>
          <c:extLst xmlns:c16r2="http://schemas.microsoft.com/office/drawing/2015/06/chart">
            <c:ext xmlns:c16="http://schemas.microsoft.com/office/drawing/2014/chart" uri="{C3380CC4-5D6E-409C-BE32-E72D297353CC}">
              <c16:uniqueId val="{00000001-E7A6-40FF-9DB9-DA66646CB466}"/>
            </c:ext>
          </c:extLst>
        </c:ser>
        <c:dLbls>
          <c:showLegendKey val="0"/>
          <c:showVal val="0"/>
          <c:showCatName val="0"/>
          <c:showSerName val="0"/>
          <c:showPercent val="0"/>
          <c:showBubbleSize val="0"/>
        </c:dLbls>
        <c:marker val="1"/>
        <c:smooth val="0"/>
        <c:axId val="42676608"/>
        <c:axId val="42678144"/>
      </c:lineChart>
      <c:dateAx>
        <c:axId val="42676608"/>
        <c:scaling>
          <c:orientation val="minMax"/>
        </c:scaling>
        <c:delete val="1"/>
        <c:axPos val="b"/>
        <c:numFmt formatCode="ge" sourceLinked="1"/>
        <c:majorTickMark val="none"/>
        <c:minorTickMark val="none"/>
        <c:tickLblPos val="none"/>
        <c:crossAx val="42678144"/>
        <c:crosses val="autoZero"/>
        <c:auto val="1"/>
        <c:lblOffset val="100"/>
        <c:baseTimeUnit val="years"/>
      </c:dateAx>
      <c:valAx>
        <c:axId val="426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86C-413A-9532-764B5121E795}"/>
            </c:ext>
          </c:extLst>
        </c:ser>
        <c:dLbls>
          <c:showLegendKey val="0"/>
          <c:showVal val="0"/>
          <c:showCatName val="0"/>
          <c:showSerName val="0"/>
          <c:showPercent val="0"/>
          <c:showBubbleSize val="0"/>
        </c:dLbls>
        <c:gapWidth val="150"/>
        <c:axId val="42722816"/>
        <c:axId val="427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C86C-413A-9532-764B5121E795}"/>
            </c:ext>
          </c:extLst>
        </c:ser>
        <c:dLbls>
          <c:showLegendKey val="0"/>
          <c:showVal val="0"/>
          <c:showCatName val="0"/>
          <c:showSerName val="0"/>
          <c:showPercent val="0"/>
          <c:showBubbleSize val="0"/>
        </c:dLbls>
        <c:marker val="1"/>
        <c:smooth val="0"/>
        <c:axId val="42722816"/>
        <c:axId val="42724736"/>
      </c:lineChart>
      <c:dateAx>
        <c:axId val="42722816"/>
        <c:scaling>
          <c:orientation val="minMax"/>
        </c:scaling>
        <c:delete val="1"/>
        <c:axPos val="b"/>
        <c:numFmt formatCode="ge" sourceLinked="1"/>
        <c:majorTickMark val="none"/>
        <c:minorTickMark val="none"/>
        <c:tickLblPos val="none"/>
        <c:crossAx val="42724736"/>
        <c:crosses val="autoZero"/>
        <c:auto val="1"/>
        <c:lblOffset val="100"/>
        <c:baseTimeUnit val="years"/>
      </c:dateAx>
      <c:valAx>
        <c:axId val="42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30.85</c:v>
                </c:pt>
              </c:numCache>
            </c:numRef>
          </c:val>
          <c:extLst xmlns:c16r2="http://schemas.microsoft.com/office/drawing/2015/06/chart">
            <c:ext xmlns:c16="http://schemas.microsoft.com/office/drawing/2014/chart" uri="{C3380CC4-5D6E-409C-BE32-E72D297353CC}">
              <c16:uniqueId val="{00000000-DE80-41FB-BEAD-0BF5105E756A}"/>
            </c:ext>
          </c:extLst>
        </c:ser>
        <c:dLbls>
          <c:showLegendKey val="0"/>
          <c:showVal val="0"/>
          <c:showCatName val="0"/>
          <c:showSerName val="0"/>
          <c:showPercent val="0"/>
          <c:showBubbleSize val="0"/>
        </c:dLbls>
        <c:gapWidth val="150"/>
        <c:axId val="42965248"/>
        <c:axId val="429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109.51</c:v>
                </c:pt>
              </c:numCache>
            </c:numRef>
          </c:val>
          <c:smooth val="0"/>
          <c:extLst xmlns:c16r2="http://schemas.microsoft.com/office/drawing/2015/06/chart">
            <c:ext xmlns:c16="http://schemas.microsoft.com/office/drawing/2014/chart" uri="{C3380CC4-5D6E-409C-BE32-E72D297353CC}">
              <c16:uniqueId val="{00000001-DE80-41FB-BEAD-0BF5105E756A}"/>
            </c:ext>
          </c:extLst>
        </c:ser>
        <c:dLbls>
          <c:showLegendKey val="0"/>
          <c:showVal val="0"/>
          <c:showCatName val="0"/>
          <c:showSerName val="0"/>
          <c:showPercent val="0"/>
          <c:showBubbleSize val="0"/>
        </c:dLbls>
        <c:marker val="1"/>
        <c:smooth val="0"/>
        <c:axId val="42965248"/>
        <c:axId val="42971520"/>
      </c:lineChart>
      <c:dateAx>
        <c:axId val="42965248"/>
        <c:scaling>
          <c:orientation val="minMax"/>
        </c:scaling>
        <c:delete val="1"/>
        <c:axPos val="b"/>
        <c:numFmt formatCode="ge" sourceLinked="1"/>
        <c:majorTickMark val="none"/>
        <c:minorTickMark val="none"/>
        <c:tickLblPos val="none"/>
        <c:crossAx val="42971520"/>
        <c:crosses val="autoZero"/>
        <c:auto val="1"/>
        <c:lblOffset val="100"/>
        <c:baseTimeUnit val="years"/>
      </c:dateAx>
      <c:valAx>
        <c:axId val="429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E20-453F-BD21-3B5CCD024044}"/>
            </c:ext>
          </c:extLst>
        </c:ser>
        <c:dLbls>
          <c:showLegendKey val="0"/>
          <c:showVal val="0"/>
          <c:showCatName val="0"/>
          <c:showSerName val="0"/>
          <c:showPercent val="0"/>
          <c:showBubbleSize val="0"/>
        </c:dLbls>
        <c:gapWidth val="150"/>
        <c:axId val="74913280"/>
        <c:axId val="7491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47.44</c:v>
                </c:pt>
              </c:numCache>
            </c:numRef>
          </c:val>
          <c:smooth val="0"/>
          <c:extLst xmlns:c16r2="http://schemas.microsoft.com/office/drawing/2015/06/chart">
            <c:ext xmlns:c16="http://schemas.microsoft.com/office/drawing/2014/chart" uri="{C3380CC4-5D6E-409C-BE32-E72D297353CC}">
              <c16:uniqueId val="{00000001-EE20-453F-BD21-3B5CCD024044}"/>
            </c:ext>
          </c:extLst>
        </c:ser>
        <c:dLbls>
          <c:showLegendKey val="0"/>
          <c:showVal val="0"/>
          <c:showCatName val="0"/>
          <c:showSerName val="0"/>
          <c:showPercent val="0"/>
          <c:showBubbleSize val="0"/>
        </c:dLbls>
        <c:marker val="1"/>
        <c:smooth val="0"/>
        <c:axId val="74913280"/>
        <c:axId val="74915200"/>
      </c:lineChart>
      <c:dateAx>
        <c:axId val="74913280"/>
        <c:scaling>
          <c:orientation val="minMax"/>
        </c:scaling>
        <c:delete val="1"/>
        <c:axPos val="b"/>
        <c:numFmt formatCode="ge" sourceLinked="1"/>
        <c:majorTickMark val="none"/>
        <c:minorTickMark val="none"/>
        <c:tickLblPos val="none"/>
        <c:crossAx val="74915200"/>
        <c:crosses val="autoZero"/>
        <c:auto val="1"/>
        <c:lblOffset val="100"/>
        <c:baseTimeUnit val="years"/>
      </c:dateAx>
      <c:valAx>
        <c:axId val="749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1703.47</c:v>
                </c:pt>
              </c:numCache>
            </c:numRef>
          </c:val>
          <c:extLst xmlns:c16r2="http://schemas.microsoft.com/office/drawing/2015/06/chart">
            <c:ext xmlns:c16="http://schemas.microsoft.com/office/drawing/2014/chart" uri="{C3380CC4-5D6E-409C-BE32-E72D297353CC}">
              <c16:uniqueId val="{00000000-FB3A-4804-AC4D-DCD7E74BC389}"/>
            </c:ext>
          </c:extLst>
        </c:ser>
        <c:dLbls>
          <c:showLegendKey val="0"/>
          <c:showVal val="0"/>
          <c:showCatName val="0"/>
          <c:showSerName val="0"/>
          <c:showPercent val="0"/>
          <c:showBubbleSize val="0"/>
        </c:dLbls>
        <c:gapWidth val="150"/>
        <c:axId val="74954624"/>
        <c:axId val="749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1243.71</c:v>
                </c:pt>
              </c:numCache>
            </c:numRef>
          </c:val>
          <c:smooth val="0"/>
          <c:extLst xmlns:c16r2="http://schemas.microsoft.com/office/drawing/2015/06/chart">
            <c:ext xmlns:c16="http://schemas.microsoft.com/office/drawing/2014/chart" uri="{C3380CC4-5D6E-409C-BE32-E72D297353CC}">
              <c16:uniqueId val="{00000001-FB3A-4804-AC4D-DCD7E74BC389}"/>
            </c:ext>
          </c:extLst>
        </c:ser>
        <c:dLbls>
          <c:showLegendKey val="0"/>
          <c:showVal val="0"/>
          <c:showCatName val="0"/>
          <c:showSerName val="0"/>
          <c:showPercent val="0"/>
          <c:showBubbleSize val="0"/>
        </c:dLbls>
        <c:marker val="1"/>
        <c:smooth val="0"/>
        <c:axId val="74954624"/>
        <c:axId val="74956800"/>
      </c:lineChart>
      <c:dateAx>
        <c:axId val="74954624"/>
        <c:scaling>
          <c:orientation val="minMax"/>
        </c:scaling>
        <c:delete val="1"/>
        <c:axPos val="b"/>
        <c:numFmt formatCode="ge" sourceLinked="1"/>
        <c:majorTickMark val="none"/>
        <c:minorTickMark val="none"/>
        <c:tickLblPos val="none"/>
        <c:crossAx val="74956800"/>
        <c:crosses val="autoZero"/>
        <c:auto val="1"/>
        <c:lblOffset val="100"/>
        <c:baseTimeUnit val="years"/>
      </c:dateAx>
      <c:valAx>
        <c:axId val="749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73.63</c:v>
                </c:pt>
              </c:numCache>
            </c:numRef>
          </c:val>
          <c:extLst xmlns:c16r2="http://schemas.microsoft.com/office/drawing/2015/06/chart">
            <c:ext xmlns:c16="http://schemas.microsoft.com/office/drawing/2014/chart" uri="{C3380CC4-5D6E-409C-BE32-E72D297353CC}">
              <c16:uniqueId val="{00000000-0C4B-44D7-A09E-0C2E2C4BCA4C}"/>
            </c:ext>
          </c:extLst>
        </c:ser>
        <c:dLbls>
          <c:showLegendKey val="0"/>
          <c:showVal val="0"/>
          <c:showCatName val="0"/>
          <c:showSerName val="0"/>
          <c:showPercent val="0"/>
          <c:showBubbleSize val="0"/>
        </c:dLbls>
        <c:gapWidth val="150"/>
        <c:axId val="74717440"/>
        <c:axId val="747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74.3</c:v>
                </c:pt>
              </c:numCache>
            </c:numRef>
          </c:val>
          <c:smooth val="0"/>
          <c:extLst xmlns:c16r2="http://schemas.microsoft.com/office/drawing/2015/06/chart">
            <c:ext xmlns:c16="http://schemas.microsoft.com/office/drawing/2014/chart" uri="{C3380CC4-5D6E-409C-BE32-E72D297353CC}">
              <c16:uniqueId val="{00000001-0C4B-44D7-A09E-0C2E2C4BCA4C}"/>
            </c:ext>
          </c:extLst>
        </c:ser>
        <c:dLbls>
          <c:showLegendKey val="0"/>
          <c:showVal val="0"/>
          <c:showCatName val="0"/>
          <c:showSerName val="0"/>
          <c:showPercent val="0"/>
          <c:showBubbleSize val="0"/>
        </c:dLbls>
        <c:marker val="1"/>
        <c:smooth val="0"/>
        <c:axId val="74717440"/>
        <c:axId val="74736000"/>
      </c:lineChart>
      <c:dateAx>
        <c:axId val="74717440"/>
        <c:scaling>
          <c:orientation val="minMax"/>
        </c:scaling>
        <c:delete val="1"/>
        <c:axPos val="b"/>
        <c:numFmt formatCode="ge" sourceLinked="1"/>
        <c:majorTickMark val="none"/>
        <c:minorTickMark val="none"/>
        <c:tickLblPos val="none"/>
        <c:crossAx val="74736000"/>
        <c:crosses val="autoZero"/>
        <c:auto val="1"/>
        <c:lblOffset val="100"/>
        <c:baseTimeUnit val="years"/>
      </c:dateAx>
      <c:valAx>
        <c:axId val="74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182.71</c:v>
                </c:pt>
              </c:numCache>
            </c:numRef>
          </c:val>
          <c:extLst xmlns:c16r2="http://schemas.microsoft.com/office/drawing/2015/06/chart">
            <c:ext xmlns:c16="http://schemas.microsoft.com/office/drawing/2014/chart" uri="{C3380CC4-5D6E-409C-BE32-E72D297353CC}">
              <c16:uniqueId val="{00000000-60A9-4594-8749-4E952CE63B41}"/>
            </c:ext>
          </c:extLst>
        </c:ser>
        <c:dLbls>
          <c:showLegendKey val="0"/>
          <c:showVal val="0"/>
          <c:showCatName val="0"/>
          <c:showSerName val="0"/>
          <c:showPercent val="0"/>
          <c:showBubbleSize val="0"/>
        </c:dLbls>
        <c:gapWidth val="150"/>
        <c:axId val="74766592"/>
        <c:axId val="747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221.81</c:v>
                </c:pt>
              </c:numCache>
            </c:numRef>
          </c:val>
          <c:smooth val="0"/>
          <c:extLst xmlns:c16r2="http://schemas.microsoft.com/office/drawing/2015/06/chart">
            <c:ext xmlns:c16="http://schemas.microsoft.com/office/drawing/2014/chart" uri="{C3380CC4-5D6E-409C-BE32-E72D297353CC}">
              <c16:uniqueId val="{00000001-60A9-4594-8749-4E952CE63B41}"/>
            </c:ext>
          </c:extLst>
        </c:ser>
        <c:dLbls>
          <c:showLegendKey val="0"/>
          <c:showVal val="0"/>
          <c:showCatName val="0"/>
          <c:showSerName val="0"/>
          <c:showPercent val="0"/>
          <c:showBubbleSize val="0"/>
        </c:dLbls>
        <c:marker val="1"/>
        <c:smooth val="0"/>
        <c:axId val="74766592"/>
        <c:axId val="74776960"/>
      </c:lineChart>
      <c:dateAx>
        <c:axId val="74766592"/>
        <c:scaling>
          <c:orientation val="minMax"/>
        </c:scaling>
        <c:delete val="1"/>
        <c:axPos val="b"/>
        <c:numFmt formatCode="ge" sourceLinked="1"/>
        <c:majorTickMark val="none"/>
        <c:minorTickMark val="none"/>
        <c:tickLblPos val="none"/>
        <c:crossAx val="74776960"/>
        <c:crosses val="autoZero"/>
        <c:auto val="1"/>
        <c:lblOffset val="100"/>
        <c:baseTimeUnit val="years"/>
      </c:dateAx>
      <c:valAx>
        <c:axId val="747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山梨県　山梨市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35432</v>
      </c>
      <c r="AM8" s="50"/>
      <c r="AN8" s="50"/>
      <c r="AO8" s="50"/>
      <c r="AP8" s="50"/>
      <c r="AQ8" s="50"/>
      <c r="AR8" s="50"/>
      <c r="AS8" s="50"/>
      <c r="AT8" s="45">
        <f>データ!T6</f>
        <v>289.8</v>
      </c>
      <c r="AU8" s="45"/>
      <c r="AV8" s="45"/>
      <c r="AW8" s="45"/>
      <c r="AX8" s="45"/>
      <c r="AY8" s="45"/>
      <c r="AZ8" s="45"/>
      <c r="BA8" s="45"/>
      <c r="BB8" s="45">
        <f>データ!U6</f>
        <v>122.26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46.1</v>
      </c>
      <c r="J10" s="45"/>
      <c r="K10" s="45"/>
      <c r="L10" s="45"/>
      <c r="M10" s="45"/>
      <c r="N10" s="45"/>
      <c r="O10" s="45"/>
      <c r="P10" s="45">
        <f>データ!P6</f>
        <v>4.7</v>
      </c>
      <c r="Q10" s="45"/>
      <c r="R10" s="45"/>
      <c r="S10" s="45"/>
      <c r="T10" s="45"/>
      <c r="U10" s="45"/>
      <c r="V10" s="45"/>
      <c r="W10" s="45">
        <f>データ!Q6</f>
        <v>102.75</v>
      </c>
      <c r="X10" s="45"/>
      <c r="Y10" s="45"/>
      <c r="Z10" s="45"/>
      <c r="AA10" s="45"/>
      <c r="AB10" s="45"/>
      <c r="AC10" s="45"/>
      <c r="AD10" s="50">
        <f>データ!R6</f>
        <v>2080</v>
      </c>
      <c r="AE10" s="50"/>
      <c r="AF10" s="50"/>
      <c r="AG10" s="50"/>
      <c r="AH10" s="50"/>
      <c r="AI10" s="50"/>
      <c r="AJ10" s="50"/>
      <c r="AK10" s="2"/>
      <c r="AL10" s="50">
        <f>データ!V6</f>
        <v>1658</v>
      </c>
      <c r="AM10" s="50"/>
      <c r="AN10" s="50"/>
      <c r="AO10" s="50"/>
      <c r="AP10" s="50"/>
      <c r="AQ10" s="50"/>
      <c r="AR10" s="50"/>
      <c r="AS10" s="50"/>
      <c r="AT10" s="45">
        <f>データ!W6</f>
        <v>1.21</v>
      </c>
      <c r="AU10" s="45"/>
      <c r="AV10" s="45"/>
      <c r="AW10" s="45"/>
      <c r="AX10" s="45"/>
      <c r="AY10" s="45"/>
      <c r="AZ10" s="45"/>
      <c r="BA10" s="45"/>
      <c r="BB10" s="45">
        <f>データ!X6</f>
        <v>1370.25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69" t="s">
        <v>26</v>
      </c>
      <c r="BM14" s="70"/>
      <c r="BN14" s="70"/>
      <c r="BO14" s="70"/>
      <c r="BP14" s="70"/>
      <c r="BQ14" s="70"/>
      <c r="BR14" s="70"/>
      <c r="BS14" s="70"/>
      <c r="BT14" s="70"/>
      <c r="BU14" s="70"/>
      <c r="BV14" s="70"/>
      <c r="BW14" s="70"/>
      <c r="BX14" s="70"/>
      <c r="BY14" s="70"/>
      <c r="BZ14" s="71"/>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122</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58"/>
      <c r="BM34" s="59"/>
      <c r="BN34" s="59"/>
      <c r="BO34" s="59"/>
      <c r="BP34" s="59"/>
      <c r="BQ34" s="59"/>
      <c r="BR34" s="59"/>
      <c r="BS34" s="59"/>
      <c r="BT34" s="59"/>
      <c r="BU34" s="59"/>
      <c r="BV34" s="59"/>
      <c r="BW34" s="59"/>
      <c r="BX34" s="59"/>
      <c r="BY34" s="59"/>
      <c r="BZ34" s="60"/>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31</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121</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58"/>
      <c r="BM56" s="59"/>
      <c r="BN56" s="59"/>
      <c r="BO56" s="59"/>
      <c r="BP56" s="59"/>
      <c r="BQ56" s="59"/>
      <c r="BR56" s="59"/>
      <c r="BS56" s="59"/>
      <c r="BT56" s="59"/>
      <c r="BU56" s="59"/>
      <c r="BV56" s="59"/>
      <c r="BW56" s="59"/>
      <c r="BX56" s="59"/>
      <c r="BY56" s="59"/>
      <c r="BZ56" s="60"/>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37</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120</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r9OUfcVm4gzjOuZqQfrVNHcptGJsfwSvswtaBs/zsQKxMz/x1LyyyFFla68kwEbtDgt3xH6EEy+IcfqqQwGPwA==" saltValue="0F6hCf3SVbH/YBziJrBhrw==" spinCount="100000" sheet="1" objects="1" scenarios="1" formatCells="0" formatColumns="0" formatRows="0"/>
  <mergeCells count="57">
    <mergeCell ref="BL64:BZ65"/>
    <mergeCell ref="C79:T80"/>
    <mergeCell ref="W79:AN80"/>
    <mergeCell ref="AQ79:BH80"/>
    <mergeCell ref="BL66:BZ82"/>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192058</v>
      </c>
      <c r="D6" s="33">
        <f t="shared" si="3"/>
        <v>46</v>
      </c>
      <c r="E6" s="33">
        <f t="shared" si="3"/>
        <v>17</v>
      </c>
      <c r="F6" s="33">
        <f t="shared" si="3"/>
        <v>4</v>
      </c>
      <c r="G6" s="33">
        <f t="shared" si="3"/>
        <v>0</v>
      </c>
      <c r="H6" s="33" t="str">
        <f t="shared" si="3"/>
        <v>山梨県　山梨市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46.1</v>
      </c>
      <c r="P6" s="34">
        <f t="shared" si="3"/>
        <v>4.7</v>
      </c>
      <c r="Q6" s="34">
        <f t="shared" si="3"/>
        <v>102.75</v>
      </c>
      <c r="R6" s="34">
        <f t="shared" si="3"/>
        <v>2080</v>
      </c>
      <c r="S6" s="34">
        <f t="shared" si="3"/>
        <v>35432</v>
      </c>
      <c r="T6" s="34">
        <f t="shared" si="3"/>
        <v>289.8</v>
      </c>
      <c r="U6" s="34">
        <f t="shared" si="3"/>
        <v>122.26</v>
      </c>
      <c r="V6" s="34">
        <f t="shared" si="3"/>
        <v>1658</v>
      </c>
      <c r="W6" s="34">
        <f t="shared" si="3"/>
        <v>1.21</v>
      </c>
      <c r="X6" s="34">
        <f t="shared" si="3"/>
        <v>1370.25</v>
      </c>
      <c r="Y6" s="35" t="str">
        <f>IF(Y7="",NA(),Y7)</f>
        <v>-</v>
      </c>
      <c r="Z6" s="35" t="str">
        <f t="shared" ref="Z6:AH6" si="4">IF(Z7="",NA(),Z7)</f>
        <v>-</v>
      </c>
      <c r="AA6" s="35" t="str">
        <f t="shared" si="4"/>
        <v>-</v>
      </c>
      <c r="AB6" s="35" t="str">
        <f t="shared" si="4"/>
        <v>-</v>
      </c>
      <c r="AC6" s="35">
        <f t="shared" si="4"/>
        <v>94.58</v>
      </c>
      <c r="AD6" s="35" t="str">
        <f t="shared" si="4"/>
        <v>-</v>
      </c>
      <c r="AE6" s="35" t="str">
        <f t="shared" si="4"/>
        <v>-</v>
      </c>
      <c r="AF6" s="35" t="str">
        <f t="shared" si="4"/>
        <v>-</v>
      </c>
      <c r="AG6" s="35" t="str">
        <f t="shared" si="4"/>
        <v>-</v>
      </c>
      <c r="AH6" s="35">
        <f t="shared" si="4"/>
        <v>102.13</v>
      </c>
      <c r="AI6" s="34" t="str">
        <f>IF(AI7="","",IF(AI7="-","【-】","【"&amp;SUBSTITUTE(TEXT(AI7,"#,##0.00"),"-","△")&amp;"】"))</f>
        <v>【102.38】</v>
      </c>
      <c r="AJ6" s="35" t="str">
        <f>IF(AJ7="",NA(),AJ7)</f>
        <v>-</v>
      </c>
      <c r="AK6" s="35" t="str">
        <f t="shared" ref="AK6:AS6" si="5">IF(AK7="",NA(),AK7)</f>
        <v>-</v>
      </c>
      <c r="AL6" s="35" t="str">
        <f t="shared" si="5"/>
        <v>-</v>
      </c>
      <c r="AM6" s="35" t="str">
        <f t="shared" si="5"/>
        <v>-</v>
      </c>
      <c r="AN6" s="35">
        <f t="shared" si="5"/>
        <v>30.85</v>
      </c>
      <c r="AO6" s="35" t="str">
        <f t="shared" si="5"/>
        <v>-</v>
      </c>
      <c r="AP6" s="35" t="str">
        <f t="shared" si="5"/>
        <v>-</v>
      </c>
      <c r="AQ6" s="35" t="str">
        <f t="shared" si="5"/>
        <v>-</v>
      </c>
      <c r="AR6" s="35" t="str">
        <f t="shared" si="5"/>
        <v>-</v>
      </c>
      <c r="AS6" s="35">
        <f t="shared" si="5"/>
        <v>109.51</v>
      </c>
      <c r="AT6" s="34" t="str">
        <f>IF(AT7="","",IF(AT7="-","【-】","【"&amp;SUBSTITUTE(TEXT(AT7,"#,##0.00"),"-","△")&amp;"】"))</f>
        <v>【102.97】</v>
      </c>
      <c r="AU6" s="35" t="str">
        <f>IF(AU7="",NA(),AU7)</f>
        <v>-</v>
      </c>
      <c r="AV6" s="35" t="str">
        <f t="shared" ref="AV6:BD6" si="6">IF(AV7="",NA(),AV7)</f>
        <v>-</v>
      </c>
      <c r="AW6" s="35" t="str">
        <f t="shared" si="6"/>
        <v>-</v>
      </c>
      <c r="AX6" s="35" t="str">
        <f t="shared" si="6"/>
        <v>-</v>
      </c>
      <c r="AY6" s="34">
        <f t="shared" si="6"/>
        <v>0</v>
      </c>
      <c r="AZ6" s="35" t="str">
        <f t="shared" si="6"/>
        <v>-</v>
      </c>
      <c r="BA6" s="35" t="str">
        <f t="shared" si="6"/>
        <v>-</v>
      </c>
      <c r="BB6" s="35" t="str">
        <f t="shared" si="6"/>
        <v>-</v>
      </c>
      <c r="BC6" s="35" t="str">
        <f t="shared" si="6"/>
        <v>-</v>
      </c>
      <c r="BD6" s="35">
        <f t="shared" si="6"/>
        <v>47.44</v>
      </c>
      <c r="BE6" s="34" t="str">
        <f>IF(BE7="","",IF(BE7="-","【-】","【"&amp;SUBSTITUTE(TEXT(BE7,"#,##0.00"),"-","△")&amp;"】"))</f>
        <v>【54.73】</v>
      </c>
      <c r="BF6" s="35" t="str">
        <f>IF(BF7="",NA(),BF7)</f>
        <v>-</v>
      </c>
      <c r="BG6" s="35" t="str">
        <f t="shared" ref="BG6:BO6" si="7">IF(BG7="",NA(),BG7)</f>
        <v>-</v>
      </c>
      <c r="BH6" s="35" t="str">
        <f t="shared" si="7"/>
        <v>-</v>
      </c>
      <c r="BI6" s="35" t="str">
        <f t="shared" si="7"/>
        <v>-</v>
      </c>
      <c r="BJ6" s="35">
        <f t="shared" si="7"/>
        <v>1703.47</v>
      </c>
      <c r="BK6" s="35" t="str">
        <f t="shared" si="7"/>
        <v>-</v>
      </c>
      <c r="BL6" s="35" t="str">
        <f t="shared" si="7"/>
        <v>-</v>
      </c>
      <c r="BM6" s="35" t="str">
        <f t="shared" si="7"/>
        <v>-</v>
      </c>
      <c r="BN6" s="35" t="str">
        <f t="shared" si="7"/>
        <v>-</v>
      </c>
      <c r="BO6" s="35">
        <f t="shared" si="7"/>
        <v>1243.71</v>
      </c>
      <c r="BP6" s="34" t="str">
        <f>IF(BP7="","",IF(BP7="-","【-】","【"&amp;SUBSTITUTE(TEXT(BP7,"#,##0.00"),"-","△")&amp;"】"))</f>
        <v>【1,225.44】</v>
      </c>
      <c r="BQ6" s="35" t="str">
        <f>IF(BQ7="",NA(),BQ7)</f>
        <v>-</v>
      </c>
      <c r="BR6" s="35" t="str">
        <f t="shared" ref="BR6:BZ6" si="8">IF(BR7="",NA(),BR7)</f>
        <v>-</v>
      </c>
      <c r="BS6" s="35" t="str">
        <f t="shared" si="8"/>
        <v>-</v>
      </c>
      <c r="BT6" s="35" t="str">
        <f t="shared" si="8"/>
        <v>-</v>
      </c>
      <c r="BU6" s="35">
        <f t="shared" si="8"/>
        <v>73.63</v>
      </c>
      <c r="BV6" s="35" t="str">
        <f t="shared" si="8"/>
        <v>-</v>
      </c>
      <c r="BW6" s="35" t="str">
        <f t="shared" si="8"/>
        <v>-</v>
      </c>
      <c r="BX6" s="35" t="str">
        <f t="shared" si="8"/>
        <v>-</v>
      </c>
      <c r="BY6" s="35" t="str">
        <f t="shared" si="8"/>
        <v>-</v>
      </c>
      <c r="BZ6" s="35">
        <f t="shared" si="8"/>
        <v>74.3</v>
      </c>
      <c r="CA6" s="34" t="str">
        <f>IF(CA7="","",IF(CA7="-","【-】","【"&amp;SUBSTITUTE(TEXT(CA7,"#,##0.00"),"-","△")&amp;"】"))</f>
        <v>【75.58】</v>
      </c>
      <c r="CB6" s="35" t="str">
        <f>IF(CB7="",NA(),CB7)</f>
        <v>-</v>
      </c>
      <c r="CC6" s="35" t="str">
        <f t="shared" ref="CC6:CK6" si="9">IF(CC7="",NA(),CC7)</f>
        <v>-</v>
      </c>
      <c r="CD6" s="35" t="str">
        <f t="shared" si="9"/>
        <v>-</v>
      </c>
      <c r="CE6" s="35" t="str">
        <f t="shared" si="9"/>
        <v>-</v>
      </c>
      <c r="CF6" s="35">
        <f t="shared" si="9"/>
        <v>182.71</v>
      </c>
      <c r="CG6" s="35" t="str">
        <f t="shared" si="9"/>
        <v>-</v>
      </c>
      <c r="CH6" s="35" t="str">
        <f t="shared" si="9"/>
        <v>-</v>
      </c>
      <c r="CI6" s="35" t="str">
        <f t="shared" si="9"/>
        <v>-</v>
      </c>
      <c r="CJ6" s="35" t="str">
        <f t="shared" si="9"/>
        <v>-</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43.36</v>
      </c>
      <c r="CW6" s="34" t="str">
        <f>IF(CW7="","",IF(CW7="-","【-】","【"&amp;SUBSTITUTE(TEXT(CW7,"#,##0.00"),"-","△")&amp;"】"))</f>
        <v>【42.66】</v>
      </c>
      <c r="CX6" s="35" t="str">
        <f>IF(CX7="",NA(),CX7)</f>
        <v>-</v>
      </c>
      <c r="CY6" s="35" t="str">
        <f t="shared" ref="CY6:DG6" si="11">IF(CY7="",NA(),CY7)</f>
        <v>-</v>
      </c>
      <c r="CZ6" s="35" t="str">
        <f t="shared" si="11"/>
        <v>-</v>
      </c>
      <c r="DA6" s="35" t="str">
        <f t="shared" si="11"/>
        <v>-</v>
      </c>
      <c r="DB6" s="35">
        <f t="shared" si="11"/>
        <v>70.08</v>
      </c>
      <c r="DC6" s="35" t="str">
        <f t="shared" si="11"/>
        <v>-</v>
      </c>
      <c r="DD6" s="35" t="str">
        <f t="shared" si="11"/>
        <v>-</v>
      </c>
      <c r="DE6" s="35" t="str">
        <f t="shared" si="11"/>
        <v>-</v>
      </c>
      <c r="DF6" s="35" t="str">
        <f t="shared" si="11"/>
        <v>-</v>
      </c>
      <c r="DG6" s="35">
        <f t="shared" si="11"/>
        <v>83.06</v>
      </c>
      <c r="DH6" s="34" t="str">
        <f>IF(DH7="","",IF(DH7="-","【-】","【"&amp;SUBSTITUTE(TEXT(DH7,"#,##0.00"),"-","△")&amp;"】"))</f>
        <v>【82.67】</v>
      </c>
      <c r="DI6" s="35" t="str">
        <f>IF(DI7="",NA(),DI7)</f>
        <v>-</v>
      </c>
      <c r="DJ6" s="35" t="str">
        <f t="shared" ref="DJ6:DR6" si="12">IF(DJ7="",NA(),DJ7)</f>
        <v>-</v>
      </c>
      <c r="DK6" s="35" t="str">
        <f t="shared" si="12"/>
        <v>-</v>
      </c>
      <c r="DL6" s="35" t="str">
        <f t="shared" si="12"/>
        <v>-</v>
      </c>
      <c r="DM6" s="35">
        <f t="shared" si="12"/>
        <v>30.97</v>
      </c>
      <c r="DN6" s="35" t="str">
        <f t="shared" si="12"/>
        <v>-</v>
      </c>
      <c r="DO6" s="35" t="str">
        <f t="shared" si="12"/>
        <v>-</v>
      </c>
      <c r="DP6" s="35" t="str">
        <f t="shared" si="12"/>
        <v>-</v>
      </c>
      <c r="DQ6" s="35" t="str">
        <f t="shared" si="12"/>
        <v>-</v>
      </c>
      <c r="DR6" s="35">
        <f t="shared" si="12"/>
        <v>23.93</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【0.10】</v>
      </c>
    </row>
    <row r="7" spans="1:148" s="36" customFormat="1">
      <c r="A7" s="28"/>
      <c r="B7" s="37">
        <v>2017</v>
      </c>
      <c r="C7" s="37">
        <v>192058</v>
      </c>
      <c r="D7" s="37">
        <v>46</v>
      </c>
      <c r="E7" s="37">
        <v>17</v>
      </c>
      <c r="F7" s="37">
        <v>4</v>
      </c>
      <c r="G7" s="37">
        <v>0</v>
      </c>
      <c r="H7" s="37" t="s">
        <v>108</v>
      </c>
      <c r="I7" s="37" t="s">
        <v>109</v>
      </c>
      <c r="J7" s="37" t="s">
        <v>110</v>
      </c>
      <c r="K7" s="37" t="s">
        <v>111</v>
      </c>
      <c r="L7" s="37" t="s">
        <v>112</v>
      </c>
      <c r="M7" s="37" t="s">
        <v>113</v>
      </c>
      <c r="N7" s="38" t="s">
        <v>114</v>
      </c>
      <c r="O7" s="38">
        <v>46.1</v>
      </c>
      <c r="P7" s="38">
        <v>4.7</v>
      </c>
      <c r="Q7" s="38">
        <v>102.75</v>
      </c>
      <c r="R7" s="38">
        <v>2080</v>
      </c>
      <c r="S7" s="38">
        <v>35432</v>
      </c>
      <c r="T7" s="38">
        <v>289.8</v>
      </c>
      <c r="U7" s="38">
        <v>122.26</v>
      </c>
      <c r="V7" s="38">
        <v>1658</v>
      </c>
      <c r="W7" s="38">
        <v>1.21</v>
      </c>
      <c r="X7" s="38">
        <v>1370.25</v>
      </c>
      <c r="Y7" s="38" t="s">
        <v>114</v>
      </c>
      <c r="Z7" s="38" t="s">
        <v>114</v>
      </c>
      <c r="AA7" s="38" t="s">
        <v>114</v>
      </c>
      <c r="AB7" s="38" t="s">
        <v>114</v>
      </c>
      <c r="AC7" s="38">
        <v>94.58</v>
      </c>
      <c r="AD7" s="38" t="s">
        <v>114</v>
      </c>
      <c r="AE7" s="38" t="s">
        <v>114</v>
      </c>
      <c r="AF7" s="38" t="s">
        <v>114</v>
      </c>
      <c r="AG7" s="38" t="s">
        <v>114</v>
      </c>
      <c r="AH7" s="38">
        <v>102.13</v>
      </c>
      <c r="AI7" s="38">
        <v>102.38</v>
      </c>
      <c r="AJ7" s="38" t="s">
        <v>114</v>
      </c>
      <c r="AK7" s="38" t="s">
        <v>114</v>
      </c>
      <c r="AL7" s="38" t="s">
        <v>114</v>
      </c>
      <c r="AM7" s="38" t="s">
        <v>114</v>
      </c>
      <c r="AN7" s="38">
        <v>30.85</v>
      </c>
      <c r="AO7" s="38" t="s">
        <v>114</v>
      </c>
      <c r="AP7" s="38" t="s">
        <v>114</v>
      </c>
      <c r="AQ7" s="38" t="s">
        <v>114</v>
      </c>
      <c r="AR7" s="38" t="s">
        <v>114</v>
      </c>
      <c r="AS7" s="38">
        <v>109.51</v>
      </c>
      <c r="AT7" s="38">
        <v>102.97</v>
      </c>
      <c r="AU7" s="38" t="s">
        <v>114</v>
      </c>
      <c r="AV7" s="38" t="s">
        <v>114</v>
      </c>
      <c r="AW7" s="38" t="s">
        <v>114</v>
      </c>
      <c r="AX7" s="38" t="s">
        <v>114</v>
      </c>
      <c r="AY7" s="38">
        <v>0</v>
      </c>
      <c r="AZ7" s="38" t="s">
        <v>114</v>
      </c>
      <c r="BA7" s="38" t="s">
        <v>114</v>
      </c>
      <c r="BB7" s="38" t="s">
        <v>114</v>
      </c>
      <c r="BC7" s="38" t="s">
        <v>114</v>
      </c>
      <c r="BD7" s="38">
        <v>47.44</v>
      </c>
      <c r="BE7" s="38">
        <v>54.73</v>
      </c>
      <c r="BF7" s="38" t="s">
        <v>114</v>
      </c>
      <c r="BG7" s="38" t="s">
        <v>114</v>
      </c>
      <c r="BH7" s="38" t="s">
        <v>114</v>
      </c>
      <c r="BI7" s="38" t="s">
        <v>114</v>
      </c>
      <c r="BJ7" s="38">
        <v>1703.47</v>
      </c>
      <c r="BK7" s="38" t="s">
        <v>114</v>
      </c>
      <c r="BL7" s="38" t="s">
        <v>114</v>
      </c>
      <c r="BM7" s="38" t="s">
        <v>114</v>
      </c>
      <c r="BN7" s="38" t="s">
        <v>114</v>
      </c>
      <c r="BO7" s="38">
        <v>1243.71</v>
      </c>
      <c r="BP7" s="38">
        <v>1225.44</v>
      </c>
      <c r="BQ7" s="38" t="s">
        <v>114</v>
      </c>
      <c r="BR7" s="38" t="s">
        <v>114</v>
      </c>
      <c r="BS7" s="38" t="s">
        <v>114</v>
      </c>
      <c r="BT7" s="38" t="s">
        <v>114</v>
      </c>
      <c r="BU7" s="38">
        <v>73.63</v>
      </c>
      <c r="BV7" s="38" t="s">
        <v>114</v>
      </c>
      <c r="BW7" s="38" t="s">
        <v>114</v>
      </c>
      <c r="BX7" s="38" t="s">
        <v>114</v>
      </c>
      <c r="BY7" s="38" t="s">
        <v>114</v>
      </c>
      <c r="BZ7" s="38">
        <v>74.3</v>
      </c>
      <c r="CA7" s="38">
        <v>75.58</v>
      </c>
      <c r="CB7" s="38" t="s">
        <v>114</v>
      </c>
      <c r="CC7" s="38" t="s">
        <v>114</v>
      </c>
      <c r="CD7" s="38" t="s">
        <v>114</v>
      </c>
      <c r="CE7" s="38" t="s">
        <v>114</v>
      </c>
      <c r="CF7" s="38">
        <v>182.71</v>
      </c>
      <c r="CG7" s="38" t="s">
        <v>114</v>
      </c>
      <c r="CH7" s="38" t="s">
        <v>114</v>
      </c>
      <c r="CI7" s="38" t="s">
        <v>114</v>
      </c>
      <c r="CJ7" s="38" t="s">
        <v>114</v>
      </c>
      <c r="CK7" s="38">
        <v>221.81</v>
      </c>
      <c r="CL7" s="38">
        <v>215.23</v>
      </c>
      <c r="CM7" s="38" t="s">
        <v>114</v>
      </c>
      <c r="CN7" s="38" t="s">
        <v>114</v>
      </c>
      <c r="CO7" s="38" t="s">
        <v>114</v>
      </c>
      <c r="CP7" s="38" t="s">
        <v>114</v>
      </c>
      <c r="CQ7" s="38" t="s">
        <v>114</v>
      </c>
      <c r="CR7" s="38" t="s">
        <v>114</v>
      </c>
      <c r="CS7" s="38" t="s">
        <v>114</v>
      </c>
      <c r="CT7" s="38" t="s">
        <v>114</v>
      </c>
      <c r="CU7" s="38" t="s">
        <v>114</v>
      </c>
      <c r="CV7" s="38">
        <v>43.36</v>
      </c>
      <c r="CW7" s="38">
        <v>42.66</v>
      </c>
      <c r="CX7" s="38" t="s">
        <v>114</v>
      </c>
      <c r="CY7" s="38" t="s">
        <v>114</v>
      </c>
      <c r="CZ7" s="38" t="s">
        <v>114</v>
      </c>
      <c r="DA7" s="38" t="s">
        <v>114</v>
      </c>
      <c r="DB7" s="38">
        <v>70.08</v>
      </c>
      <c r="DC7" s="38" t="s">
        <v>114</v>
      </c>
      <c r="DD7" s="38" t="s">
        <v>114</v>
      </c>
      <c r="DE7" s="38" t="s">
        <v>114</v>
      </c>
      <c r="DF7" s="38" t="s">
        <v>114</v>
      </c>
      <c r="DG7" s="38">
        <v>83.06</v>
      </c>
      <c r="DH7" s="38">
        <v>82.67</v>
      </c>
      <c r="DI7" s="38" t="s">
        <v>114</v>
      </c>
      <c r="DJ7" s="38" t="s">
        <v>114</v>
      </c>
      <c r="DK7" s="38" t="s">
        <v>114</v>
      </c>
      <c r="DL7" s="38" t="s">
        <v>114</v>
      </c>
      <c r="DM7" s="38">
        <v>30.97</v>
      </c>
      <c r="DN7" s="38" t="s">
        <v>114</v>
      </c>
      <c r="DO7" s="38" t="s">
        <v>114</v>
      </c>
      <c r="DP7" s="38" t="s">
        <v>114</v>
      </c>
      <c r="DQ7" s="38" t="s">
        <v>114</v>
      </c>
      <c r="DR7" s="38">
        <v>23.93</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2018-12-03T08:52:56Z</dcterms:created>
  <dcterms:modified xsi:type="dcterms:W3CDTF">2019-01-29T23:39:57Z</dcterms:modified>
  <cp:category/>
</cp:coreProperties>
</file>