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IW9S7QeveNmlN7Xlhk1R2F2YFRpsSejezBBZyd7bLXLPF5EE93DkUu9Qf8jM0GdUnId8m2XzE5YQfaDuzysDug==" workbookSaltValue="1CYi2R7h2HXkk1uPbcDCUg==" workbookSpinCount="100000" lockStructure="1"/>
  <bookViews>
    <workbookView xWindow="0" yWindow="0" windowWidth="20490" windowHeight="777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<sst xmlns="http://schemas.openxmlformats.org/spreadsheetml/2006/main" count="324" uniqueCount="123">
  <si>
    <t>経営比較分析表（平成29年度決算）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</si>
  <si>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</si>
  <si>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</si>
  <si>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</si>
  <si>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</si>
  <si>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</si>
  <si>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</si>
  <si>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</si>
  <si>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</si>
  <si>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</si>
  <si>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</si>
  <si>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</si>
  <si>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</si>
  <si>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</si>
  <si>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</si>
  <si>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</si>
  <si>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</si>
  <si>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</si>
  <si>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</si>
  <si>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</si>
  <si>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</si>
  <si>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</si>
  <si>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</si>
  <si>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平成29年度全国平均</t>
    <phoneticPr fontId="5"/>
  </si>
  <si>
    <t>分析欄</t>
    <rPh sb="0" eb="2">
      <t>ブンセキ</t>
    </rPh>
    <rPh sb="2" eb="3">
      <t>ラン</t>
    </rPh>
    <phoneticPr fontId="5"/>
  </si>
  <si>
    <t>1. 経営の健全性・効率性</t>
    <phoneticPr fontId="5"/>
  </si>
  <si>
    <t>1. 経営の健全性・効率性について</t>
    <phoneticPr fontId="5"/>
  </si>
  <si>
    <t>「経常損益」</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</si>
  <si>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</si>
  <si>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</si>
  <si>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</si>
  <si>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</si>
  <si>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</si>
  <si>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</si>
  <si>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</si>
  <si>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</si>
  <si>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</si>
  <si>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</si>
  <si>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</si>
  <si>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</si>
  <si>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</si>
  <si>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5"/>
  </si>
  <si>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4"/>
  </si>
  <si>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</si>
  <si>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</si>
  <si>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</si>
  <si>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</si>
  <si>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</si>
  <si>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</si>
  <si>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</si>
  <si>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</si>
  <si>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</si>
  <si>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</si>
  <si>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</si>
  <si>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</si>
  <si>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下水道事業(法適用)</t>
    <rPh sb="3" eb="5">
      <t>ジギョウ</t>
    </rPh>
    <rPh sb="6" eb="7">
      <t>ホウ</t>
    </rPh>
    <rPh sb="7" eb="9">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</si>
  <si>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</si>
  <si>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</si>
  <si>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</si>
  <si>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</si>
  <si>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</si>
  <si>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</si>
  <si>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</si>
  <si>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</si>
  <si>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</si>
  <si>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</si>
  <si>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</si>
  <si>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</si>
  <si>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</si>
  <si>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</si>
  <si>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</si>
  <si>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</si>
  <si>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</si>
  <si>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</si>
  <si>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</si>
  <si>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</si>
  <si>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</si>
  <si>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</si>
  <si>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</si>
  <si>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</si>
  <si>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</si>
  <si>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</si>
  <si>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</si>
  <si>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</si>
  <si>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</si>
  <si>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</si>
  <si>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</si>
  <si>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</si>
  <si>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</si>
  <si>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</si>
  <si>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</si>
  <si>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</si>
  <si>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</si>
  <si>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</si>
  <si>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</si>
  <si>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</si>
  <si>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</si>
  <si>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</si>
  <si>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</si>
  <si>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</si>
  <si>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</si>
  <si>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</si>
  <si>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</si>
  <si>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</si>
  <si>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</si>
  <si>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</si>
  <si>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</si>
  <si>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</si>
  <si>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山梨県　山梨市</t>
  </si>
  <si>
    <t>法適用</t>
  </si>
  <si>
    <t>下水道事業</t>
  </si>
  <si>
    <t>公共下水道</t>
  </si>
  <si>
    <t>Cd2</t>
  </si>
  <si>
    <t>非設置</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</si>
  <si>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</si>
  <si>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</si>
  <si>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</si>
  <si>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</si>
  <si>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</si>
  <si>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</si>
  <si>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管渠の更新は平成４０年前半から始まるので、まだ年数はあるが、人口減による利用者の減少が予想されるため、ダウンサイジングやスペックダウンによる工事費用の削減や、長寿命化による更新期間の延長また更新費用の平準化を検討する必要がある。</t>
    <rPh sb="6" eb="8">
      <t>ヘイセイ</t>
    </rPh>
    <rPh sb="10" eb="11">
      <t>ネン</t>
    </rPh>
    <rPh sb="11" eb="13">
      <t>ゼンハン</t>
    </rPh>
    <rPh sb="15" eb="16">
      <t>ハジ</t>
    </rPh>
    <rPh sb="23" eb="25">
      <t>ネンスウ</t>
    </rPh>
    <phoneticPr fontId="17"/>
  </si>
  <si>
    <t>経営計画に基づいて使用料改定を実施することにより、使用料の適正化を図っていく等「下水道事業の効率化・健全化」に取り組み、事業運営にかかる経常的なコストの削減を進めることで「経営基盤の強化」を図るとともに、管渠や処理施設のダウンサイジングなど「投資の合理化」
を進めることが必要となる。</t>
    <rPh sb="38" eb="39">
      <t>トウ</t>
    </rPh>
    <phoneticPr fontId="5"/>
  </si>
  <si>
    <t xml:space="preserve">①経常収支比率は100％を超えてはいるものの、一般会計からの繰入に依存しているため、水洗化率を高め使用料収入の増加を図り、不明水等の対策をして有収率を向上させ、経営の健全性を高める必要がある。
③流動比率が全国平均及び類似団体と比較して著しく低くなっている。これは流動負債に建設改良に充てられた起債が多く含まれているためである。
</t>
    <rPh sb="23" eb="25">
      <t>イッパン</t>
    </rPh>
    <rPh sb="25" eb="27">
      <t>カイケイ</t>
    </rPh>
    <rPh sb="30" eb="32">
      <t>クリイレ</t>
    </rPh>
    <rPh sb="33" eb="35">
      <t>イゾン</t>
    </rPh>
    <rPh sb="42" eb="46">
      <t>スイセンカリツ</t>
    </rPh>
    <rPh sb="47" eb="48">
      <t>タカ</t>
    </rPh>
    <rPh sb="49" eb="52">
      <t>シヨウリョウ</t>
    </rPh>
    <rPh sb="52" eb="54">
      <t>シュウニュウ</t>
    </rPh>
    <rPh sb="55" eb="57">
      <t>ゾウカ</t>
    </rPh>
    <rPh sb="58" eb="59">
      <t>ハカ</t>
    </rPh>
    <rPh sb="61" eb="63">
      <t>フメイ</t>
    </rPh>
    <rPh sb="63" eb="64">
      <t>スイ</t>
    </rPh>
    <rPh sb="64" eb="65">
      <t>トウ</t>
    </rPh>
    <rPh sb="66" eb="68">
      <t>タイサク</t>
    </rPh>
    <rPh sb="71" eb="74">
      <t>ユウシュウリツ</t>
    </rPh>
    <rPh sb="75" eb="77">
      <t>コウジョウ</t>
    </rPh>
    <rPh sb="80" eb="82">
      <t>ケイエイ</t>
    </rPh>
    <rPh sb="83" eb="86">
      <t>ケンゼンセイ</t>
    </rPh>
    <rPh sb="87" eb="88">
      <t>タカ</t>
    </rPh>
    <rPh sb="90" eb="92">
      <t>ヒツヨウ</t>
    </rPh>
    <rPh sb="98" eb="100">
      <t>リュウドウ</t>
    </rPh>
    <rPh sb="100" eb="102">
      <t>ヒリツ</t>
    </rPh>
    <rPh sb="103" eb="105">
      <t>ゼンコク</t>
    </rPh>
    <rPh sb="105" eb="107">
      <t>ヘイキン</t>
    </rPh>
    <rPh sb="107" eb="108">
      <t>オヨ</t>
    </rPh>
    <rPh sb="109" eb="111">
      <t>ルイジ</t>
    </rPh>
    <rPh sb="111" eb="113">
      <t>ダンタイ</t>
    </rPh>
    <rPh sb="114" eb="116">
      <t>ヒカク</t>
    </rPh>
    <rPh sb="118" eb="119">
      <t>イチジル</t>
    </rPh>
    <rPh sb="121" eb="122">
      <t>ヒク</t>
    </rPh>
    <rPh sb="132" eb="134">
      <t>リュウドウ</t>
    </rPh>
    <rPh sb="134" eb="136">
      <t>フサイ</t>
    </rPh>
    <rPh sb="137" eb="139">
      <t>ケンセツ</t>
    </rPh>
    <rPh sb="139" eb="141">
      <t>カイリョウ</t>
    </rPh>
    <rPh sb="142" eb="143">
      <t>ア</t>
    </rPh>
    <rPh sb="147" eb="149">
      <t>キサイ</t>
    </rPh>
    <rPh sb="150" eb="151">
      <t>オオ</t>
    </rPh>
    <rPh sb="152" eb="153">
      <t>フク</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</si>
</sst>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16" fillId="0" borderId="0" xfId="0" applyFont="1">
      <alignment vertical="center"/>
    </xf>
    <xf numFmtId="0" fontId="3" fillId="0" borderId="0" xfId="0" applyFont="1" applyProtection="1">
      <alignment vertical="center"/>
      <protection hidden="1"/>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177" fontId="6" fillId="0" borderId="2" xfId="0" applyNumberFormat="1" applyFont="1" applyBorder="1" applyAlignment="1" applyProtection="1">
      <alignment horizontal="center" vertical="center"/>
      <protection hidden="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0" fontId="6" fillId="0" borderId="2"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protection hidden="1"/>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6" fillId="0" borderId="6"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2AA-4343-A45A-E80BCEF6B384}"/>
            </c:ext>
          </c:extLst>
        </c:ser>
        <c:dLbls>
          <c:showLegendKey val="0"/>
          <c:showVal val="0"/>
          <c:showCatName val="0"/>
          <c:showSerName val="0"/>
          <c:showPercent val="0"/>
          <c:showBubbleSize val="0"/>
        </c:dLbls>
        <c:gapWidth val="150"/>
        <c:axId val="79182464"/>
        <c:axId val="7919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xmlns:c16r2="http://schemas.microsoft.com/office/drawing/2015/06/chart">
            <c:ext xmlns:c16="http://schemas.microsoft.com/office/drawing/2014/chart" uri="{C3380CC4-5D6E-409C-BE32-E72D297353CC}">
              <c16:uniqueId val="{00000001-C2AA-4343-A45A-E80BCEF6B384}"/>
            </c:ext>
          </c:extLst>
        </c:ser>
        <c:dLbls>
          <c:showLegendKey val="0"/>
          <c:showVal val="0"/>
          <c:showCatName val="0"/>
          <c:showSerName val="0"/>
          <c:showPercent val="0"/>
          <c:showBubbleSize val="0"/>
        </c:dLbls>
        <c:marker val="1"/>
        <c:smooth val="0"/>
        <c:axId val="79182464"/>
        <c:axId val="79192832"/>
      </c:lineChart>
      <c:dateAx>
        <c:axId val="79182464"/>
        <c:scaling>
          <c:orientation val="minMax"/>
        </c:scaling>
        <c:delete val="1"/>
        <c:axPos val="b"/>
        <c:numFmt formatCode="ge" sourceLinked="1"/>
        <c:majorTickMark val="none"/>
        <c:minorTickMark val="none"/>
        <c:tickLblPos val="none"/>
        <c:crossAx val="79192832"/>
        <c:crosses val="autoZero"/>
        <c:auto val="1"/>
        <c:lblOffset val="100"/>
        <c:baseTimeUnit val="years"/>
      </c:dateAx>
      <c:valAx>
        <c:axId val="791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CA3-43D0-A764-8B59A157A0D4}"/>
            </c:ext>
          </c:extLst>
        </c:ser>
        <c:dLbls>
          <c:showLegendKey val="0"/>
          <c:showVal val="0"/>
          <c:showCatName val="0"/>
          <c:showSerName val="0"/>
          <c:showPercent val="0"/>
          <c:showBubbleSize val="0"/>
        </c:dLbls>
        <c:gapWidth val="150"/>
        <c:axId val="85936768"/>
        <c:axId val="8593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50.24</c:v>
                </c:pt>
              </c:numCache>
            </c:numRef>
          </c:val>
          <c:smooth val="0"/>
          <c:extLst xmlns:c16r2="http://schemas.microsoft.com/office/drawing/2015/06/chart">
            <c:ext xmlns:c16="http://schemas.microsoft.com/office/drawing/2014/chart" uri="{C3380CC4-5D6E-409C-BE32-E72D297353CC}">
              <c16:uniqueId val="{00000001-ACA3-43D0-A764-8B59A157A0D4}"/>
            </c:ext>
          </c:extLst>
        </c:ser>
        <c:dLbls>
          <c:showLegendKey val="0"/>
          <c:showVal val="0"/>
          <c:showCatName val="0"/>
          <c:showSerName val="0"/>
          <c:showPercent val="0"/>
          <c:showBubbleSize val="0"/>
        </c:dLbls>
        <c:marker val="1"/>
        <c:smooth val="0"/>
        <c:axId val="85936768"/>
        <c:axId val="85938944"/>
      </c:lineChart>
      <c:dateAx>
        <c:axId val="85936768"/>
        <c:scaling>
          <c:orientation val="minMax"/>
        </c:scaling>
        <c:delete val="1"/>
        <c:axPos val="b"/>
        <c:numFmt formatCode="ge" sourceLinked="1"/>
        <c:majorTickMark val="none"/>
        <c:minorTickMark val="none"/>
        <c:tickLblPos val="none"/>
        <c:crossAx val="85938944"/>
        <c:crosses val="autoZero"/>
        <c:auto val="1"/>
        <c:lblOffset val="100"/>
        <c:baseTimeUnit val="years"/>
      </c:dateAx>
      <c:valAx>
        <c:axId val="8593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3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79.540000000000006</c:v>
                </c:pt>
              </c:numCache>
            </c:numRef>
          </c:val>
          <c:extLst xmlns:c16r2="http://schemas.microsoft.com/office/drawing/2015/06/chart">
            <c:ext xmlns:c16="http://schemas.microsoft.com/office/drawing/2014/chart" uri="{C3380CC4-5D6E-409C-BE32-E72D297353CC}">
              <c16:uniqueId val="{00000000-9873-4C65-A13E-84466CC1961B}"/>
            </c:ext>
          </c:extLst>
        </c:ser>
        <c:dLbls>
          <c:showLegendKey val="0"/>
          <c:showVal val="0"/>
          <c:showCatName val="0"/>
          <c:showSerName val="0"/>
          <c:showPercent val="0"/>
          <c:showBubbleSize val="0"/>
        </c:dLbls>
        <c:gapWidth val="150"/>
        <c:axId val="86256640"/>
        <c:axId val="8626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84.17</c:v>
                </c:pt>
              </c:numCache>
            </c:numRef>
          </c:val>
          <c:smooth val="0"/>
          <c:extLst xmlns:c16r2="http://schemas.microsoft.com/office/drawing/2015/06/chart">
            <c:ext xmlns:c16="http://schemas.microsoft.com/office/drawing/2014/chart" uri="{C3380CC4-5D6E-409C-BE32-E72D297353CC}">
              <c16:uniqueId val="{00000001-9873-4C65-A13E-84466CC1961B}"/>
            </c:ext>
          </c:extLst>
        </c:ser>
        <c:dLbls>
          <c:showLegendKey val="0"/>
          <c:showVal val="0"/>
          <c:showCatName val="0"/>
          <c:showSerName val="0"/>
          <c:showPercent val="0"/>
          <c:showBubbleSize val="0"/>
        </c:dLbls>
        <c:marker val="1"/>
        <c:smooth val="0"/>
        <c:axId val="86256640"/>
        <c:axId val="86262912"/>
      </c:lineChart>
      <c:dateAx>
        <c:axId val="86256640"/>
        <c:scaling>
          <c:orientation val="minMax"/>
        </c:scaling>
        <c:delete val="1"/>
        <c:axPos val="b"/>
        <c:numFmt formatCode="ge" sourceLinked="1"/>
        <c:majorTickMark val="none"/>
        <c:minorTickMark val="none"/>
        <c:tickLblPos val="none"/>
        <c:crossAx val="86262912"/>
        <c:crosses val="autoZero"/>
        <c:auto val="1"/>
        <c:lblOffset val="100"/>
        <c:baseTimeUnit val="years"/>
      </c:dateAx>
      <c:valAx>
        <c:axId val="862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100.11</c:v>
                </c:pt>
              </c:numCache>
            </c:numRef>
          </c:val>
          <c:extLst xmlns:c16r2="http://schemas.microsoft.com/office/drawing/2015/06/chart">
            <c:ext xmlns:c16="http://schemas.microsoft.com/office/drawing/2014/chart" uri="{C3380CC4-5D6E-409C-BE32-E72D297353CC}">
              <c16:uniqueId val="{00000000-C61B-423C-8E64-25109FBECF05}"/>
            </c:ext>
          </c:extLst>
        </c:ser>
        <c:dLbls>
          <c:showLegendKey val="0"/>
          <c:showVal val="0"/>
          <c:showCatName val="0"/>
          <c:showSerName val="0"/>
          <c:showPercent val="0"/>
          <c:showBubbleSize val="0"/>
        </c:dLbls>
        <c:gapWidth val="150"/>
        <c:axId val="79215616"/>
        <c:axId val="7922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106.7</c:v>
                </c:pt>
              </c:numCache>
            </c:numRef>
          </c:val>
          <c:smooth val="0"/>
          <c:extLst xmlns:c16r2="http://schemas.microsoft.com/office/drawing/2015/06/chart">
            <c:ext xmlns:c16="http://schemas.microsoft.com/office/drawing/2014/chart" uri="{C3380CC4-5D6E-409C-BE32-E72D297353CC}">
              <c16:uniqueId val="{00000001-C61B-423C-8E64-25109FBECF05}"/>
            </c:ext>
          </c:extLst>
        </c:ser>
        <c:dLbls>
          <c:showLegendKey val="0"/>
          <c:showVal val="0"/>
          <c:showCatName val="0"/>
          <c:showSerName val="0"/>
          <c:showPercent val="0"/>
          <c:showBubbleSize val="0"/>
        </c:dLbls>
        <c:marker val="1"/>
        <c:smooth val="0"/>
        <c:axId val="79215616"/>
        <c:axId val="79221888"/>
      </c:lineChart>
      <c:dateAx>
        <c:axId val="79215616"/>
        <c:scaling>
          <c:orientation val="minMax"/>
        </c:scaling>
        <c:delete val="1"/>
        <c:axPos val="b"/>
        <c:numFmt formatCode="ge" sourceLinked="1"/>
        <c:majorTickMark val="none"/>
        <c:minorTickMark val="none"/>
        <c:tickLblPos val="none"/>
        <c:crossAx val="79221888"/>
        <c:crosses val="autoZero"/>
        <c:auto val="1"/>
        <c:lblOffset val="100"/>
        <c:baseTimeUnit val="years"/>
      </c:dateAx>
      <c:valAx>
        <c:axId val="792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30.9</c:v>
                </c:pt>
              </c:numCache>
            </c:numRef>
          </c:val>
          <c:extLst xmlns:c16r2="http://schemas.microsoft.com/office/drawing/2015/06/chart">
            <c:ext xmlns:c16="http://schemas.microsoft.com/office/drawing/2014/chart" uri="{C3380CC4-5D6E-409C-BE32-E72D297353CC}">
              <c16:uniqueId val="{00000000-9EBC-4587-88B7-D253F9576B66}"/>
            </c:ext>
          </c:extLst>
        </c:ser>
        <c:dLbls>
          <c:showLegendKey val="0"/>
          <c:showVal val="0"/>
          <c:showCatName val="0"/>
          <c:showSerName val="0"/>
          <c:showPercent val="0"/>
          <c:showBubbleSize val="0"/>
        </c:dLbls>
        <c:gapWidth val="150"/>
        <c:axId val="48509312"/>
        <c:axId val="4851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26.81</c:v>
                </c:pt>
              </c:numCache>
            </c:numRef>
          </c:val>
          <c:smooth val="0"/>
          <c:extLst xmlns:c16r2="http://schemas.microsoft.com/office/drawing/2015/06/chart">
            <c:ext xmlns:c16="http://schemas.microsoft.com/office/drawing/2014/chart" uri="{C3380CC4-5D6E-409C-BE32-E72D297353CC}">
              <c16:uniqueId val="{00000001-9EBC-4587-88B7-D253F9576B66}"/>
            </c:ext>
          </c:extLst>
        </c:ser>
        <c:dLbls>
          <c:showLegendKey val="0"/>
          <c:showVal val="0"/>
          <c:showCatName val="0"/>
          <c:showSerName val="0"/>
          <c:showPercent val="0"/>
          <c:showBubbleSize val="0"/>
        </c:dLbls>
        <c:marker val="1"/>
        <c:smooth val="0"/>
        <c:axId val="48509312"/>
        <c:axId val="48510848"/>
      </c:lineChart>
      <c:dateAx>
        <c:axId val="48509312"/>
        <c:scaling>
          <c:orientation val="minMax"/>
        </c:scaling>
        <c:delete val="1"/>
        <c:axPos val="b"/>
        <c:numFmt formatCode="ge" sourceLinked="1"/>
        <c:majorTickMark val="none"/>
        <c:minorTickMark val="none"/>
        <c:tickLblPos val="none"/>
        <c:crossAx val="48510848"/>
        <c:crosses val="autoZero"/>
        <c:auto val="1"/>
        <c:lblOffset val="100"/>
        <c:baseTimeUnit val="years"/>
      </c:dateAx>
      <c:valAx>
        <c:axId val="4851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8AD-4037-A8A2-66900B7F581C}"/>
            </c:ext>
          </c:extLst>
        </c:ser>
        <c:dLbls>
          <c:showLegendKey val="0"/>
          <c:showVal val="0"/>
          <c:showCatName val="0"/>
          <c:showSerName val="0"/>
          <c:showPercent val="0"/>
          <c:showBubbleSize val="0"/>
        </c:dLbls>
        <c:gapWidth val="150"/>
        <c:axId val="48553984"/>
        <c:axId val="4855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C8AD-4037-A8A2-66900B7F581C}"/>
            </c:ext>
          </c:extLst>
        </c:ser>
        <c:dLbls>
          <c:showLegendKey val="0"/>
          <c:showVal val="0"/>
          <c:showCatName val="0"/>
          <c:showSerName val="0"/>
          <c:showPercent val="0"/>
          <c:showBubbleSize val="0"/>
        </c:dLbls>
        <c:marker val="1"/>
        <c:smooth val="0"/>
        <c:axId val="48553984"/>
        <c:axId val="48555904"/>
      </c:lineChart>
      <c:dateAx>
        <c:axId val="48553984"/>
        <c:scaling>
          <c:orientation val="minMax"/>
        </c:scaling>
        <c:delete val="1"/>
        <c:axPos val="b"/>
        <c:numFmt formatCode="ge" sourceLinked="1"/>
        <c:majorTickMark val="none"/>
        <c:minorTickMark val="none"/>
        <c:tickLblPos val="none"/>
        <c:crossAx val="48555904"/>
        <c:crosses val="autoZero"/>
        <c:auto val="1"/>
        <c:lblOffset val="100"/>
        <c:baseTimeUnit val="years"/>
      </c:dateAx>
      <c:valAx>
        <c:axId val="485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2.7</c:v>
                </c:pt>
              </c:numCache>
            </c:numRef>
          </c:val>
          <c:extLst xmlns:c16r2="http://schemas.microsoft.com/office/drawing/2015/06/chart">
            <c:ext xmlns:c16="http://schemas.microsoft.com/office/drawing/2014/chart" uri="{C3380CC4-5D6E-409C-BE32-E72D297353CC}">
              <c16:uniqueId val="{00000000-E319-42AE-8974-67867E2AAA5E}"/>
            </c:ext>
          </c:extLst>
        </c:ser>
        <c:dLbls>
          <c:showLegendKey val="0"/>
          <c:showVal val="0"/>
          <c:showCatName val="0"/>
          <c:showSerName val="0"/>
          <c:showPercent val="0"/>
          <c:showBubbleSize val="0"/>
        </c:dLbls>
        <c:gapWidth val="150"/>
        <c:axId val="84378752"/>
        <c:axId val="8438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26.14</c:v>
                </c:pt>
              </c:numCache>
            </c:numRef>
          </c:val>
          <c:smooth val="0"/>
          <c:extLst xmlns:c16r2="http://schemas.microsoft.com/office/drawing/2015/06/chart">
            <c:ext xmlns:c16="http://schemas.microsoft.com/office/drawing/2014/chart" uri="{C3380CC4-5D6E-409C-BE32-E72D297353CC}">
              <c16:uniqueId val="{00000001-E319-42AE-8974-67867E2AAA5E}"/>
            </c:ext>
          </c:extLst>
        </c:ser>
        <c:dLbls>
          <c:showLegendKey val="0"/>
          <c:showVal val="0"/>
          <c:showCatName val="0"/>
          <c:showSerName val="0"/>
          <c:showPercent val="0"/>
          <c:showBubbleSize val="0"/>
        </c:dLbls>
        <c:marker val="1"/>
        <c:smooth val="0"/>
        <c:axId val="84378752"/>
        <c:axId val="84380672"/>
      </c:lineChart>
      <c:dateAx>
        <c:axId val="84378752"/>
        <c:scaling>
          <c:orientation val="minMax"/>
        </c:scaling>
        <c:delete val="1"/>
        <c:axPos val="b"/>
        <c:numFmt formatCode="ge" sourceLinked="1"/>
        <c:majorTickMark val="none"/>
        <c:minorTickMark val="none"/>
        <c:tickLblPos val="none"/>
        <c:crossAx val="84380672"/>
        <c:crosses val="autoZero"/>
        <c:auto val="1"/>
        <c:lblOffset val="100"/>
        <c:baseTimeUnit val="years"/>
      </c:dateAx>
      <c:valAx>
        <c:axId val="8438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17.93</c:v>
                </c:pt>
              </c:numCache>
            </c:numRef>
          </c:val>
          <c:extLst xmlns:c16r2="http://schemas.microsoft.com/office/drawing/2015/06/chart">
            <c:ext xmlns:c16="http://schemas.microsoft.com/office/drawing/2014/chart" uri="{C3380CC4-5D6E-409C-BE32-E72D297353CC}">
              <c16:uniqueId val="{00000000-F539-4C6A-B75F-5EAAD17C4136}"/>
            </c:ext>
          </c:extLst>
        </c:ser>
        <c:dLbls>
          <c:showLegendKey val="0"/>
          <c:showVal val="0"/>
          <c:showCatName val="0"/>
          <c:showSerName val="0"/>
          <c:showPercent val="0"/>
          <c:showBubbleSize val="0"/>
        </c:dLbls>
        <c:gapWidth val="150"/>
        <c:axId val="84679680"/>
        <c:axId val="8468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68.290000000000006</c:v>
                </c:pt>
              </c:numCache>
            </c:numRef>
          </c:val>
          <c:smooth val="0"/>
          <c:extLst xmlns:c16r2="http://schemas.microsoft.com/office/drawing/2015/06/chart">
            <c:ext xmlns:c16="http://schemas.microsoft.com/office/drawing/2014/chart" uri="{C3380CC4-5D6E-409C-BE32-E72D297353CC}">
              <c16:uniqueId val="{00000001-F539-4C6A-B75F-5EAAD17C4136}"/>
            </c:ext>
          </c:extLst>
        </c:ser>
        <c:dLbls>
          <c:showLegendKey val="0"/>
          <c:showVal val="0"/>
          <c:showCatName val="0"/>
          <c:showSerName val="0"/>
          <c:showPercent val="0"/>
          <c:showBubbleSize val="0"/>
        </c:dLbls>
        <c:marker val="1"/>
        <c:smooth val="0"/>
        <c:axId val="84679680"/>
        <c:axId val="84681856"/>
      </c:lineChart>
      <c:dateAx>
        <c:axId val="84679680"/>
        <c:scaling>
          <c:orientation val="minMax"/>
        </c:scaling>
        <c:delete val="1"/>
        <c:axPos val="b"/>
        <c:numFmt formatCode="ge" sourceLinked="1"/>
        <c:majorTickMark val="none"/>
        <c:minorTickMark val="none"/>
        <c:tickLblPos val="none"/>
        <c:crossAx val="84681856"/>
        <c:crosses val="autoZero"/>
        <c:auto val="1"/>
        <c:lblOffset val="100"/>
        <c:baseTimeUnit val="years"/>
      </c:dateAx>
      <c:valAx>
        <c:axId val="8468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7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784.55</c:v>
                </c:pt>
              </c:numCache>
            </c:numRef>
          </c:val>
          <c:extLst xmlns:c16r2="http://schemas.microsoft.com/office/drawing/2015/06/chart">
            <c:ext xmlns:c16="http://schemas.microsoft.com/office/drawing/2014/chart" uri="{C3380CC4-5D6E-409C-BE32-E72D297353CC}">
              <c16:uniqueId val="{00000000-E758-4575-9DE8-261947CE5287}"/>
            </c:ext>
          </c:extLst>
        </c:ser>
        <c:dLbls>
          <c:showLegendKey val="0"/>
          <c:showVal val="0"/>
          <c:showCatName val="0"/>
          <c:showSerName val="0"/>
          <c:showPercent val="0"/>
          <c:showBubbleSize val="0"/>
        </c:dLbls>
        <c:gapWidth val="150"/>
        <c:axId val="84721024"/>
        <c:axId val="8472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1124.26</c:v>
                </c:pt>
              </c:numCache>
            </c:numRef>
          </c:val>
          <c:smooth val="0"/>
          <c:extLst xmlns:c16r2="http://schemas.microsoft.com/office/drawing/2015/06/chart">
            <c:ext xmlns:c16="http://schemas.microsoft.com/office/drawing/2014/chart" uri="{C3380CC4-5D6E-409C-BE32-E72D297353CC}">
              <c16:uniqueId val="{00000001-E758-4575-9DE8-261947CE5287}"/>
            </c:ext>
          </c:extLst>
        </c:ser>
        <c:dLbls>
          <c:showLegendKey val="0"/>
          <c:showVal val="0"/>
          <c:showCatName val="0"/>
          <c:showSerName val="0"/>
          <c:showPercent val="0"/>
          <c:showBubbleSize val="0"/>
        </c:dLbls>
        <c:marker val="1"/>
        <c:smooth val="0"/>
        <c:axId val="84721024"/>
        <c:axId val="84727296"/>
      </c:lineChart>
      <c:dateAx>
        <c:axId val="84721024"/>
        <c:scaling>
          <c:orientation val="minMax"/>
        </c:scaling>
        <c:delete val="1"/>
        <c:axPos val="b"/>
        <c:numFmt formatCode="ge" sourceLinked="1"/>
        <c:majorTickMark val="none"/>
        <c:minorTickMark val="none"/>
        <c:tickLblPos val="none"/>
        <c:crossAx val="84727296"/>
        <c:crosses val="autoZero"/>
        <c:auto val="1"/>
        <c:lblOffset val="100"/>
        <c:baseTimeUnit val="years"/>
      </c:dateAx>
      <c:valAx>
        <c:axId val="8472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2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59</c:v>
                </c:pt>
              </c:numCache>
            </c:numRef>
          </c:val>
          <c:extLst xmlns:c16r2="http://schemas.microsoft.com/office/drawing/2015/06/chart">
            <c:ext xmlns:c16="http://schemas.microsoft.com/office/drawing/2014/chart" uri="{C3380CC4-5D6E-409C-BE32-E72D297353CC}">
              <c16:uniqueId val="{00000000-A7DD-42DA-AAD2-374E0504EA39}"/>
            </c:ext>
          </c:extLst>
        </c:ser>
        <c:dLbls>
          <c:showLegendKey val="0"/>
          <c:showVal val="0"/>
          <c:showCatName val="0"/>
          <c:showSerName val="0"/>
          <c:showPercent val="0"/>
          <c:showBubbleSize val="0"/>
        </c:dLbls>
        <c:gapWidth val="150"/>
        <c:axId val="84824064"/>
        <c:axId val="8482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80.58</c:v>
                </c:pt>
              </c:numCache>
            </c:numRef>
          </c:val>
          <c:smooth val="0"/>
          <c:extLst xmlns:c16r2="http://schemas.microsoft.com/office/drawing/2015/06/chart">
            <c:ext xmlns:c16="http://schemas.microsoft.com/office/drawing/2014/chart" uri="{C3380CC4-5D6E-409C-BE32-E72D297353CC}">
              <c16:uniqueId val="{00000001-A7DD-42DA-AAD2-374E0504EA39}"/>
            </c:ext>
          </c:extLst>
        </c:ser>
        <c:dLbls>
          <c:showLegendKey val="0"/>
          <c:showVal val="0"/>
          <c:showCatName val="0"/>
          <c:showSerName val="0"/>
          <c:showPercent val="0"/>
          <c:showBubbleSize val="0"/>
        </c:dLbls>
        <c:marker val="1"/>
        <c:smooth val="0"/>
        <c:axId val="84824064"/>
        <c:axId val="84825984"/>
      </c:lineChart>
      <c:dateAx>
        <c:axId val="84824064"/>
        <c:scaling>
          <c:orientation val="minMax"/>
        </c:scaling>
        <c:delete val="1"/>
        <c:axPos val="b"/>
        <c:numFmt formatCode="ge" sourceLinked="1"/>
        <c:majorTickMark val="none"/>
        <c:minorTickMark val="none"/>
        <c:tickLblPos val="none"/>
        <c:crossAx val="84825984"/>
        <c:crosses val="autoZero"/>
        <c:auto val="1"/>
        <c:lblOffset val="100"/>
        <c:baseTimeUnit val="years"/>
      </c:dateAx>
      <c:valAx>
        <c:axId val="8482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215.68</c:v>
                </c:pt>
              </c:numCache>
            </c:numRef>
          </c:val>
          <c:extLst xmlns:c16r2="http://schemas.microsoft.com/office/drawing/2015/06/chart">
            <c:ext xmlns:c16="http://schemas.microsoft.com/office/drawing/2014/chart" uri="{C3380CC4-5D6E-409C-BE32-E72D297353CC}">
              <c16:uniqueId val="{00000000-ED85-43E5-A62A-CCFA96437FC7}"/>
            </c:ext>
          </c:extLst>
        </c:ser>
        <c:dLbls>
          <c:showLegendKey val="0"/>
          <c:showVal val="0"/>
          <c:showCatName val="0"/>
          <c:showSerName val="0"/>
          <c:showPercent val="0"/>
          <c:showBubbleSize val="0"/>
        </c:dLbls>
        <c:gapWidth val="150"/>
        <c:axId val="84838656"/>
        <c:axId val="8486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216.21</c:v>
                </c:pt>
              </c:numCache>
            </c:numRef>
          </c:val>
          <c:smooth val="0"/>
          <c:extLst xmlns:c16r2="http://schemas.microsoft.com/office/drawing/2015/06/chart">
            <c:ext xmlns:c16="http://schemas.microsoft.com/office/drawing/2014/chart" uri="{C3380CC4-5D6E-409C-BE32-E72D297353CC}">
              <c16:uniqueId val="{00000001-ED85-43E5-A62A-CCFA96437FC7}"/>
            </c:ext>
          </c:extLst>
        </c:ser>
        <c:dLbls>
          <c:showLegendKey val="0"/>
          <c:showVal val="0"/>
          <c:showCatName val="0"/>
          <c:showSerName val="0"/>
          <c:showPercent val="0"/>
          <c:showBubbleSize val="0"/>
        </c:dLbls>
        <c:marker val="1"/>
        <c:smooth val="0"/>
        <c:axId val="84838656"/>
        <c:axId val="84861312"/>
      </c:lineChart>
      <c:dateAx>
        <c:axId val="84838656"/>
        <c:scaling>
          <c:orientation val="minMax"/>
        </c:scaling>
        <c:delete val="1"/>
        <c:axPos val="b"/>
        <c:numFmt formatCode="ge" sourceLinked="1"/>
        <c:majorTickMark val="none"/>
        <c:minorTickMark val="none"/>
        <c:tickLblPos val="none"/>
        <c:crossAx val="84861312"/>
        <c:crosses val="autoZero"/>
        <c:auto val="1"/>
        <c:lblOffset val="100"/>
        <c:baseTimeUnit val="years"/>
      </c:dateAx>
      <c:valAx>
        <c:axId val="8486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山梨県　山梨市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35432</v>
      </c>
      <c r="AM8" s="50"/>
      <c r="AN8" s="50"/>
      <c r="AO8" s="50"/>
      <c r="AP8" s="50"/>
      <c r="AQ8" s="50"/>
      <c r="AR8" s="50"/>
      <c r="AS8" s="50"/>
      <c r="AT8" s="45">
        <f>データ!T6</f>
        <v>289.8</v>
      </c>
      <c r="AU8" s="45"/>
      <c r="AV8" s="45"/>
      <c r="AW8" s="45"/>
      <c r="AX8" s="45"/>
      <c r="AY8" s="45"/>
      <c r="AZ8" s="45"/>
      <c r="BA8" s="45"/>
      <c r="BB8" s="45">
        <f>データ!U6</f>
        <v>122.26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f>データ!O6</f>
        <v>44.3</v>
      </c>
      <c r="J10" s="45"/>
      <c r="K10" s="45"/>
      <c r="L10" s="45"/>
      <c r="M10" s="45"/>
      <c r="N10" s="45"/>
      <c r="O10" s="45"/>
      <c r="P10" s="45">
        <f>データ!P6</f>
        <v>47.38</v>
      </c>
      <c r="Q10" s="45"/>
      <c r="R10" s="45"/>
      <c r="S10" s="45"/>
      <c r="T10" s="45"/>
      <c r="U10" s="45"/>
      <c r="V10" s="45"/>
      <c r="W10" s="45">
        <f>データ!Q6</f>
        <v>71.849999999999994</v>
      </c>
      <c r="X10" s="45"/>
      <c r="Y10" s="45"/>
      <c r="Z10" s="45"/>
      <c r="AA10" s="45"/>
      <c r="AB10" s="45"/>
      <c r="AC10" s="45"/>
      <c r="AD10" s="50">
        <f>データ!R6</f>
        <v>2080</v>
      </c>
      <c r="AE10" s="50"/>
      <c r="AF10" s="50"/>
      <c r="AG10" s="50"/>
      <c r="AH10" s="50"/>
      <c r="AI10" s="50"/>
      <c r="AJ10" s="50"/>
      <c r="AK10" s="2"/>
      <c r="AL10" s="50">
        <f>データ!V6</f>
        <v>16709</v>
      </c>
      <c r="AM10" s="50"/>
      <c r="AN10" s="50"/>
      <c r="AO10" s="50"/>
      <c r="AP10" s="50"/>
      <c r="AQ10" s="50"/>
      <c r="AR10" s="50"/>
      <c r="AS10" s="50"/>
      <c r="AT10" s="45">
        <f>データ!W6</f>
        <v>6.92</v>
      </c>
      <c r="AU10" s="45"/>
      <c r="AV10" s="45"/>
      <c r="AW10" s="45"/>
      <c r="AX10" s="45"/>
      <c r="AY10" s="45"/>
      <c r="AZ10" s="45"/>
      <c r="BA10" s="45"/>
      <c r="BB10" s="45">
        <f>データ!X6</f>
        <v>2414.6</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69" t="s">
        <v>26</v>
      </c>
      <c r="BM14" s="70"/>
      <c r="BN14" s="70"/>
      <c r="BO14" s="70"/>
      <c r="BP14" s="70"/>
      <c r="BQ14" s="70"/>
      <c r="BR14" s="70"/>
      <c r="BS14" s="70"/>
      <c r="BT14" s="70"/>
      <c r="BU14" s="70"/>
      <c r="BV14" s="70"/>
      <c r="BW14" s="70"/>
      <c r="BX14" s="70"/>
      <c r="BY14" s="70"/>
      <c r="BZ14" s="71"/>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72"/>
      <c r="BM15" s="73"/>
      <c r="BN15" s="73"/>
      <c r="BO15" s="73"/>
      <c r="BP15" s="73"/>
      <c r="BQ15" s="73"/>
      <c r="BR15" s="73"/>
      <c r="BS15" s="73"/>
      <c r="BT15" s="73"/>
      <c r="BU15" s="73"/>
      <c r="BV15" s="73"/>
      <c r="BW15" s="73"/>
      <c r="BX15" s="73"/>
      <c r="BY15" s="73"/>
      <c r="BZ15" s="7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122</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58"/>
      <c r="BM34" s="59"/>
      <c r="BN34" s="59"/>
      <c r="BO34" s="59"/>
      <c r="BP34" s="59"/>
      <c r="BQ34" s="59"/>
      <c r="BR34" s="59"/>
      <c r="BS34" s="59"/>
      <c r="BT34" s="59"/>
      <c r="BU34" s="59"/>
      <c r="BV34" s="59"/>
      <c r="BW34" s="59"/>
      <c r="BX34" s="59"/>
      <c r="BY34" s="59"/>
      <c r="BZ34" s="60"/>
    </row>
    <row r="35" spans="1:78" ht="13.5" customHeight="1">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9" t="s">
        <v>31</v>
      </c>
      <c r="BM45" s="70"/>
      <c r="BN45" s="70"/>
      <c r="BO45" s="70"/>
      <c r="BP45" s="70"/>
      <c r="BQ45" s="70"/>
      <c r="BR45" s="70"/>
      <c r="BS45" s="70"/>
      <c r="BT45" s="70"/>
      <c r="BU45" s="70"/>
      <c r="BV45" s="70"/>
      <c r="BW45" s="70"/>
      <c r="BX45" s="70"/>
      <c r="BY45" s="70"/>
      <c r="BZ45" s="7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2"/>
      <c r="BM46" s="73"/>
      <c r="BN46" s="73"/>
      <c r="BO46" s="73"/>
      <c r="BP46" s="73"/>
      <c r="BQ46" s="73"/>
      <c r="BR46" s="73"/>
      <c r="BS46" s="73"/>
      <c r="BT46" s="73"/>
      <c r="BU46" s="73"/>
      <c r="BV46" s="73"/>
      <c r="BW46" s="73"/>
      <c r="BX46" s="73"/>
      <c r="BY46" s="73"/>
      <c r="BZ46" s="7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120</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58"/>
      <c r="BM56" s="59"/>
      <c r="BN56" s="59"/>
      <c r="BO56" s="59"/>
      <c r="BP56" s="59"/>
      <c r="BQ56" s="59"/>
      <c r="BR56" s="59"/>
      <c r="BS56" s="59"/>
      <c r="BT56" s="59"/>
      <c r="BU56" s="59"/>
      <c r="BV56" s="59"/>
      <c r="BW56" s="59"/>
      <c r="BX56" s="59"/>
      <c r="BY56" s="59"/>
      <c r="BZ56" s="60"/>
    </row>
    <row r="57" spans="1:78" ht="13.5" customHeight="1">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58"/>
      <c r="BM60" s="59"/>
      <c r="BN60" s="59"/>
      <c r="BO60" s="59"/>
      <c r="BP60" s="59"/>
      <c r="BQ60" s="59"/>
      <c r="BR60" s="59"/>
      <c r="BS60" s="59"/>
      <c r="BT60" s="59"/>
      <c r="BU60" s="59"/>
      <c r="BV60" s="59"/>
      <c r="BW60" s="59"/>
      <c r="BX60" s="59"/>
      <c r="BY60" s="59"/>
      <c r="BZ60" s="6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1"/>
      <c r="BM63" s="62"/>
      <c r="BN63" s="62"/>
      <c r="BO63" s="62"/>
      <c r="BP63" s="62"/>
      <c r="BQ63" s="62"/>
      <c r="BR63" s="62"/>
      <c r="BS63" s="62"/>
      <c r="BT63" s="62"/>
      <c r="BU63" s="62"/>
      <c r="BV63" s="62"/>
      <c r="BW63" s="62"/>
      <c r="BX63" s="62"/>
      <c r="BY63" s="62"/>
      <c r="BZ63" s="6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9" t="s">
        <v>37</v>
      </c>
      <c r="BM64" s="70"/>
      <c r="BN64" s="70"/>
      <c r="BO64" s="70"/>
      <c r="BP64" s="70"/>
      <c r="BQ64" s="70"/>
      <c r="BR64" s="70"/>
      <c r="BS64" s="70"/>
      <c r="BT64" s="70"/>
      <c r="BU64" s="70"/>
      <c r="BV64" s="70"/>
      <c r="BW64" s="70"/>
      <c r="BX64" s="70"/>
      <c r="BY64" s="70"/>
      <c r="BZ64" s="7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2"/>
      <c r="BM65" s="73"/>
      <c r="BN65" s="73"/>
      <c r="BO65" s="73"/>
      <c r="BP65" s="73"/>
      <c r="BQ65" s="73"/>
      <c r="BR65" s="73"/>
      <c r="BS65" s="73"/>
      <c r="BT65" s="73"/>
      <c r="BU65" s="73"/>
      <c r="BV65" s="73"/>
      <c r="BW65" s="73"/>
      <c r="BX65" s="73"/>
      <c r="BY65" s="73"/>
      <c r="BZ65" s="7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121</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1"/>
      <c r="BM82" s="62"/>
      <c r="BN82" s="62"/>
      <c r="BO82" s="62"/>
      <c r="BP82" s="62"/>
      <c r="BQ82" s="62"/>
      <c r="BR82" s="62"/>
      <c r="BS82" s="62"/>
      <c r="BT82" s="62"/>
      <c r="BU82" s="62"/>
      <c r="BV82" s="62"/>
      <c r="BW82" s="62"/>
      <c r="BX82" s="62"/>
      <c r="BY82" s="62"/>
      <c r="BZ82" s="63"/>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NRfhxHkwHvZog+HqDv+mB37fQz6m3ZpMM1TX83LRFl6abwtsvh31F9oKF6O3on8R95COgxQ9ptaTxhKvdxYGcA==" saltValue="g+Oe9P01AMSVNDBaFj87mA==" spinCount="100000" sheet="1" objects="1" scenarios="1" formatCells="0" formatColumns="0" formatRows="0"/>
  <mergeCells count="57">
    <mergeCell ref="BL64:BZ65"/>
    <mergeCell ref="C79:T80"/>
    <mergeCell ref="W79:AN80"/>
    <mergeCell ref="AQ79:BH80"/>
    <mergeCell ref="BL66:BZ82"/>
    <mergeCell ref="B60:BJ61"/>
    <mergeCell ref="BL47:BZ63"/>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192058</v>
      </c>
      <c r="D6" s="33">
        <f t="shared" si="3"/>
        <v>46</v>
      </c>
      <c r="E6" s="33">
        <f t="shared" si="3"/>
        <v>17</v>
      </c>
      <c r="F6" s="33">
        <f t="shared" si="3"/>
        <v>1</v>
      </c>
      <c r="G6" s="33">
        <f t="shared" si="3"/>
        <v>0</v>
      </c>
      <c r="H6" s="33" t="str">
        <f t="shared" si="3"/>
        <v>山梨県　山梨市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44.3</v>
      </c>
      <c r="P6" s="34">
        <f t="shared" si="3"/>
        <v>47.38</v>
      </c>
      <c r="Q6" s="34">
        <f t="shared" si="3"/>
        <v>71.849999999999994</v>
      </c>
      <c r="R6" s="34">
        <f t="shared" si="3"/>
        <v>2080</v>
      </c>
      <c r="S6" s="34">
        <f t="shared" si="3"/>
        <v>35432</v>
      </c>
      <c r="T6" s="34">
        <f t="shared" si="3"/>
        <v>289.8</v>
      </c>
      <c r="U6" s="34">
        <f t="shared" si="3"/>
        <v>122.26</v>
      </c>
      <c r="V6" s="34">
        <f t="shared" si="3"/>
        <v>16709</v>
      </c>
      <c r="W6" s="34">
        <f t="shared" si="3"/>
        <v>6.92</v>
      </c>
      <c r="X6" s="34">
        <f t="shared" si="3"/>
        <v>2414.6</v>
      </c>
      <c r="Y6" s="35" t="str">
        <f>IF(Y7="",NA(),Y7)</f>
        <v>-</v>
      </c>
      <c r="Z6" s="35" t="str">
        <f t="shared" ref="Z6:AH6" si="4">IF(Z7="",NA(),Z7)</f>
        <v>-</v>
      </c>
      <c r="AA6" s="35" t="str">
        <f t="shared" si="4"/>
        <v>-</v>
      </c>
      <c r="AB6" s="35" t="str">
        <f t="shared" si="4"/>
        <v>-</v>
      </c>
      <c r="AC6" s="35">
        <f t="shared" si="4"/>
        <v>100.11</v>
      </c>
      <c r="AD6" s="35" t="str">
        <f t="shared" si="4"/>
        <v>-</v>
      </c>
      <c r="AE6" s="35" t="str">
        <f t="shared" si="4"/>
        <v>-</v>
      </c>
      <c r="AF6" s="35" t="str">
        <f t="shared" si="4"/>
        <v>-</v>
      </c>
      <c r="AG6" s="35" t="str">
        <f t="shared" si="4"/>
        <v>-</v>
      </c>
      <c r="AH6" s="35">
        <f t="shared" si="4"/>
        <v>106.7</v>
      </c>
      <c r="AI6" s="34" t="str">
        <f>IF(AI7="","",IF(AI7="-","【-】","【"&amp;SUBSTITUTE(TEXT(AI7,"#,##0.00"),"-","△")&amp;"】"))</f>
        <v>【108.80】</v>
      </c>
      <c r="AJ6" s="35" t="str">
        <f>IF(AJ7="",NA(),AJ7)</f>
        <v>-</v>
      </c>
      <c r="AK6" s="35" t="str">
        <f t="shared" ref="AK6:AS6" si="5">IF(AK7="",NA(),AK7)</f>
        <v>-</v>
      </c>
      <c r="AL6" s="35" t="str">
        <f t="shared" si="5"/>
        <v>-</v>
      </c>
      <c r="AM6" s="35" t="str">
        <f t="shared" si="5"/>
        <v>-</v>
      </c>
      <c r="AN6" s="35">
        <f t="shared" si="5"/>
        <v>2.7</v>
      </c>
      <c r="AO6" s="35" t="str">
        <f t="shared" si="5"/>
        <v>-</v>
      </c>
      <c r="AP6" s="35" t="str">
        <f t="shared" si="5"/>
        <v>-</v>
      </c>
      <c r="AQ6" s="35" t="str">
        <f t="shared" si="5"/>
        <v>-</v>
      </c>
      <c r="AR6" s="35" t="str">
        <f t="shared" si="5"/>
        <v>-</v>
      </c>
      <c r="AS6" s="35">
        <f t="shared" si="5"/>
        <v>26.14</v>
      </c>
      <c r="AT6" s="34" t="str">
        <f>IF(AT7="","",IF(AT7="-","【-】","【"&amp;SUBSTITUTE(TEXT(AT7,"#,##0.00"),"-","△")&amp;"】"))</f>
        <v>【4.27】</v>
      </c>
      <c r="AU6" s="35" t="str">
        <f>IF(AU7="",NA(),AU7)</f>
        <v>-</v>
      </c>
      <c r="AV6" s="35" t="str">
        <f t="shared" ref="AV6:BD6" si="6">IF(AV7="",NA(),AV7)</f>
        <v>-</v>
      </c>
      <c r="AW6" s="35" t="str">
        <f t="shared" si="6"/>
        <v>-</v>
      </c>
      <c r="AX6" s="35" t="str">
        <f t="shared" si="6"/>
        <v>-</v>
      </c>
      <c r="AY6" s="35">
        <f t="shared" si="6"/>
        <v>17.93</v>
      </c>
      <c r="AZ6" s="35" t="str">
        <f t="shared" si="6"/>
        <v>-</v>
      </c>
      <c r="BA6" s="35" t="str">
        <f t="shared" si="6"/>
        <v>-</v>
      </c>
      <c r="BB6" s="35" t="str">
        <f t="shared" si="6"/>
        <v>-</v>
      </c>
      <c r="BC6" s="35" t="str">
        <f t="shared" si="6"/>
        <v>-</v>
      </c>
      <c r="BD6" s="35">
        <f t="shared" si="6"/>
        <v>68.290000000000006</v>
      </c>
      <c r="BE6" s="34" t="str">
        <f>IF(BE7="","",IF(BE7="-","【-】","【"&amp;SUBSTITUTE(TEXT(BE7,"#,##0.00"),"-","△")&amp;"】"))</f>
        <v>【66.41】</v>
      </c>
      <c r="BF6" s="35" t="str">
        <f>IF(BF7="",NA(),BF7)</f>
        <v>-</v>
      </c>
      <c r="BG6" s="35" t="str">
        <f t="shared" ref="BG6:BO6" si="7">IF(BG7="",NA(),BG7)</f>
        <v>-</v>
      </c>
      <c r="BH6" s="35" t="str">
        <f t="shared" si="7"/>
        <v>-</v>
      </c>
      <c r="BI6" s="35" t="str">
        <f t="shared" si="7"/>
        <v>-</v>
      </c>
      <c r="BJ6" s="35">
        <f t="shared" si="7"/>
        <v>784.55</v>
      </c>
      <c r="BK6" s="35" t="str">
        <f t="shared" si="7"/>
        <v>-</v>
      </c>
      <c r="BL6" s="35" t="str">
        <f t="shared" si="7"/>
        <v>-</v>
      </c>
      <c r="BM6" s="35" t="str">
        <f t="shared" si="7"/>
        <v>-</v>
      </c>
      <c r="BN6" s="35" t="str">
        <f t="shared" si="7"/>
        <v>-</v>
      </c>
      <c r="BO6" s="35">
        <f t="shared" si="7"/>
        <v>1124.26</v>
      </c>
      <c r="BP6" s="34" t="str">
        <f>IF(BP7="","",IF(BP7="-","【-】","【"&amp;SUBSTITUTE(TEXT(BP7,"#,##0.00"),"-","△")&amp;"】"))</f>
        <v>【707.33】</v>
      </c>
      <c r="BQ6" s="35" t="str">
        <f>IF(BQ7="",NA(),BQ7)</f>
        <v>-</v>
      </c>
      <c r="BR6" s="35" t="str">
        <f t="shared" ref="BR6:BZ6" si="8">IF(BR7="",NA(),BR7)</f>
        <v>-</v>
      </c>
      <c r="BS6" s="35" t="str">
        <f t="shared" si="8"/>
        <v>-</v>
      </c>
      <c r="BT6" s="35" t="str">
        <f t="shared" si="8"/>
        <v>-</v>
      </c>
      <c r="BU6" s="35">
        <f t="shared" si="8"/>
        <v>59</v>
      </c>
      <c r="BV6" s="35" t="str">
        <f t="shared" si="8"/>
        <v>-</v>
      </c>
      <c r="BW6" s="35" t="str">
        <f t="shared" si="8"/>
        <v>-</v>
      </c>
      <c r="BX6" s="35" t="str">
        <f t="shared" si="8"/>
        <v>-</v>
      </c>
      <c r="BY6" s="35" t="str">
        <f t="shared" si="8"/>
        <v>-</v>
      </c>
      <c r="BZ6" s="35">
        <f t="shared" si="8"/>
        <v>80.58</v>
      </c>
      <c r="CA6" s="34" t="str">
        <f>IF(CA7="","",IF(CA7="-","【-】","【"&amp;SUBSTITUTE(TEXT(CA7,"#,##0.00"),"-","△")&amp;"】"))</f>
        <v>【101.26】</v>
      </c>
      <c r="CB6" s="35" t="str">
        <f>IF(CB7="",NA(),CB7)</f>
        <v>-</v>
      </c>
      <c r="CC6" s="35" t="str">
        <f t="shared" ref="CC6:CK6" si="9">IF(CC7="",NA(),CC7)</f>
        <v>-</v>
      </c>
      <c r="CD6" s="35" t="str">
        <f t="shared" si="9"/>
        <v>-</v>
      </c>
      <c r="CE6" s="35" t="str">
        <f t="shared" si="9"/>
        <v>-</v>
      </c>
      <c r="CF6" s="35">
        <f t="shared" si="9"/>
        <v>215.68</v>
      </c>
      <c r="CG6" s="35" t="str">
        <f t="shared" si="9"/>
        <v>-</v>
      </c>
      <c r="CH6" s="35" t="str">
        <f t="shared" si="9"/>
        <v>-</v>
      </c>
      <c r="CI6" s="35" t="str">
        <f t="shared" si="9"/>
        <v>-</v>
      </c>
      <c r="CJ6" s="35" t="str">
        <f t="shared" si="9"/>
        <v>-</v>
      </c>
      <c r="CK6" s="35">
        <f t="shared" si="9"/>
        <v>216.21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50.24</v>
      </c>
      <c r="CW6" s="34" t="str">
        <f>IF(CW7="","",IF(CW7="-","【-】","【"&amp;SUBSTITUTE(TEXT(CW7,"#,##0.00"),"-","△")&amp;"】"))</f>
        <v>【60.13】</v>
      </c>
      <c r="CX6" s="35" t="str">
        <f>IF(CX7="",NA(),CX7)</f>
        <v>-</v>
      </c>
      <c r="CY6" s="35" t="str">
        <f t="shared" ref="CY6:DG6" si="11">IF(CY7="",NA(),CY7)</f>
        <v>-</v>
      </c>
      <c r="CZ6" s="35" t="str">
        <f t="shared" si="11"/>
        <v>-</v>
      </c>
      <c r="DA6" s="35" t="str">
        <f t="shared" si="11"/>
        <v>-</v>
      </c>
      <c r="DB6" s="35">
        <f t="shared" si="11"/>
        <v>79.540000000000006</v>
      </c>
      <c r="DC6" s="35" t="str">
        <f t="shared" si="11"/>
        <v>-</v>
      </c>
      <c r="DD6" s="35" t="str">
        <f t="shared" si="11"/>
        <v>-</v>
      </c>
      <c r="DE6" s="35" t="str">
        <f t="shared" si="11"/>
        <v>-</v>
      </c>
      <c r="DF6" s="35" t="str">
        <f t="shared" si="11"/>
        <v>-</v>
      </c>
      <c r="DG6" s="35">
        <f t="shared" si="11"/>
        <v>84.17</v>
      </c>
      <c r="DH6" s="34" t="str">
        <f>IF(DH7="","",IF(DH7="-","【-】","【"&amp;SUBSTITUTE(TEXT(DH7,"#,##0.00"),"-","△")&amp;"】"))</f>
        <v>【95.06】</v>
      </c>
      <c r="DI6" s="35" t="str">
        <f>IF(DI7="",NA(),DI7)</f>
        <v>-</v>
      </c>
      <c r="DJ6" s="35" t="str">
        <f t="shared" ref="DJ6:DR6" si="12">IF(DJ7="",NA(),DJ7)</f>
        <v>-</v>
      </c>
      <c r="DK6" s="35" t="str">
        <f t="shared" si="12"/>
        <v>-</v>
      </c>
      <c r="DL6" s="35" t="str">
        <f t="shared" si="12"/>
        <v>-</v>
      </c>
      <c r="DM6" s="35">
        <f t="shared" si="12"/>
        <v>30.9</v>
      </c>
      <c r="DN6" s="35" t="str">
        <f t="shared" si="12"/>
        <v>-</v>
      </c>
      <c r="DO6" s="35" t="str">
        <f t="shared" si="12"/>
        <v>-</v>
      </c>
      <c r="DP6" s="35" t="str">
        <f t="shared" si="12"/>
        <v>-</v>
      </c>
      <c r="DQ6" s="35" t="str">
        <f t="shared" si="12"/>
        <v>-</v>
      </c>
      <c r="DR6" s="35">
        <f t="shared" si="12"/>
        <v>26.81</v>
      </c>
      <c r="DS6" s="34" t="str">
        <f>IF(DS7="","",IF(DS7="-","【-】","【"&amp;SUBSTITUTE(TEXT(DS7,"#,##0.00"),"-","△")&amp;"】"))</f>
        <v>【38.13】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【5.37】</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0.13</v>
      </c>
      <c r="EO6" s="34" t="str">
        <f>IF(EO7="","",IF(EO7="-","【-】","【"&amp;SUBSTITUTE(TEXT(EO7,"#,##0.00"),"-","△")&amp;"】"))</f>
        <v>【0.23】</v>
      </c>
    </row>
    <row r="7" spans="1:148" s="36" customFormat="1">
      <c r="A7" s="28"/>
      <c r="B7" s="37">
        <v>2017</v>
      </c>
      <c r="C7" s="37">
        <v>192058</v>
      </c>
      <c r="D7" s="37">
        <v>46</v>
      </c>
      <c r="E7" s="37">
        <v>17</v>
      </c>
      <c r="F7" s="37">
        <v>1</v>
      </c>
      <c r="G7" s="37">
        <v>0</v>
      </c>
      <c r="H7" s="37" t="s">
        <v>108</v>
      </c>
      <c r="I7" s="37" t="s">
        <v>109</v>
      </c>
      <c r="J7" s="37" t="s">
        <v>110</v>
      </c>
      <c r="K7" s="37" t="s">
        <v>111</v>
      </c>
      <c r="L7" s="37" t="s">
        <v>112</v>
      </c>
      <c r="M7" s="37" t="s">
        <v>113</v>
      </c>
      <c r="N7" s="38" t="s">
        <v>114</v>
      </c>
      <c r="O7" s="38">
        <v>44.3</v>
      </c>
      <c r="P7" s="38">
        <v>47.38</v>
      </c>
      <c r="Q7" s="38">
        <v>71.849999999999994</v>
      </c>
      <c r="R7" s="38">
        <v>2080</v>
      </c>
      <c r="S7" s="38">
        <v>35432</v>
      </c>
      <c r="T7" s="38">
        <v>289.8</v>
      </c>
      <c r="U7" s="38">
        <v>122.26</v>
      </c>
      <c r="V7" s="38">
        <v>16709</v>
      </c>
      <c r="W7" s="38">
        <v>6.92</v>
      </c>
      <c r="X7" s="38">
        <v>2414.6</v>
      </c>
      <c r="Y7" s="38" t="s">
        <v>114</v>
      </c>
      <c r="Z7" s="38" t="s">
        <v>114</v>
      </c>
      <c r="AA7" s="38" t="s">
        <v>114</v>
      </c>
      <c r="AB7" s="38" t="s">
        <v>114</v>
      </c>
      <c r="AC7" s="38">
        <v>100.11</v>
      </c>
      <c r="AD7" s="38" t="s">
        <v>114</v>
      </c>
      <c r="AE7" s="38" t="s">
        <v>114</v>
      </c>
      <c r="AF7" s="38" t="s">
        <v>114</v>
      </c>
      <c r="AG7" s="38" t="s">
        <v>114</v>
      </c>
      <c r="AH7" s="38">
        <v>106.7</v>
      </c>
      <c r="AI7" s="38">
        <v>108.8</v>
      </c>
      <c r="AJ7" s="38" t="s">
        <v>114</v>
      </c>
      <c r="AK7" s="38" t="s">
        <v>114</v>
      </c>
      <c r="AL7" s="38" t="s">
        <v>114</v>
      </c>
      <c r="AM7" s="38" t="s">
        <v>114</v>
      </c>
      <c r="AN7" s="38">
        <v>2.7</v>
      </c>
      <c r="AO7" s="38" t="s">
        <v>114</v>
      </c>
      <c r="AP7" s="38" t="s">
        <v>114</v>
      </c>
      <c r="AQ7" s="38" t="s">
        <v>114</v>
      </c>
      <c r="AR7" s="38" t="s">
        <v>114</v>
      </c>
      <c r="AS7" s="38">
        <v>26.14</v>
      </c>
      <c r="AT7" s="38">
        <v>4.2699999999999996</v>
      </c>
      <c r="AU7" s="38" t="s">
        <v>114</v>
      </c>
      <c r="AV7" s="38" t="s">
        <v>114</v>
      </c>
      <c r="AW7" s="38" t="s">
        <v>114</v>
      </c>
      <c r="AX7" s="38" t="s">
        <v>114</v>
      </c>
      <c r="AY7" s="38">
        <v>17.93</v>
      </c>
      <c r="AZ7" s="38" t="s">
        <v>114</v>
      </c>
      <c r="BA7" s="38" t="s">
        <v>114</v>
      </c>
      <c r="BB7" s="38" t="s">
        <v>114</v>
      </c>
      <c r="BC7" s="38" t="s">
        <v>114</v>
      </c>
      <c r="BD7" s="38">
        <v>68.290000000000006</v>
      </c>
      <c r="BE7" s="38">
        <v>66.41</v>
      </c>
      <c r="BF7" s="38" t="s">
        <v>114</v>
      </c>
      <c r="BG7" s="38" t="s">
        <v>114</v>
      </c>
      <c r="BH7" s="38" t="s">
        <v>114</v>
      </c>
      <c r="BI7" s="38" t="s">
        <v>114</v>
      </c>
      <c r="BJ7" s="38">
        <v>784.55</v>
      </c>
      <c r="BK7" s="38" t="s">
        <v>114</v>
      </c>
      <c r="BL7" s="38" t="s">
        <v>114</v>
      </c>
      <c r="BM7" s="38" t="s">
        <v>114</v>
      </c>
      <c r="BN7" s="38" t="s">
        <v>114</v>
      </c>
      <c r="BO7" s="38">
        <v>1124.26</v>
      </c>
      <c r="BP7" s="38">
        <v>707.33</v>
      </c>
      <c r="BQ7" s="38" t="s">
        <v>114</v>
      </c>
      <c r="BR7" s="38" t="s">
        <v>114</v>
      </c>
      <c r="BS7" s="38" t="s">
        <v>114</v>
      </c>
      <c r="BT7" s="38" t="s">
        <v>114</v>
      </c>
      <c r="BU7" s="38">
        <v>59</v>
      </c>
      <c r="BV7" s="38" t="s">
        <v>114</v>
      </c>
      <c r="BW7" s="38" t="s">
        <v>114</v>
      </c>
      <c r="BX7" s="38" t="s">
        <v>114</v>
      </c>
      <c r="BY7" s="38" t="s">
        <v>114</v>
      </c>
      <c r="BZ7" s="38">
        <v>80.58</v>
      </c>
      <c r="CA7" s="38">
        <v>101.26</v>
      </c>
      <c r="CB7" s="38" t="s">
        <v>114</v>
      </c>
      <c r="CC7" s="38" t="s">
        <v>114</v>
      </c>
      <c r="CD7" s="38" t="s">
        <v>114</v>
      </c>
      <c r="CE7" s="38" t="s">
        <v>114</v>
      </c>
      <c r="CF7" s="38">
        <v>215.68</v>
      </c>
      <c r="CG7" s="38" t="s">
        <v>114</v>
      </c>
      <c r="CH7" s="38" t="s">
        <v>114</v>
      </c>
      <c r="CI7" s="38" t="s">
        <v>114</v>
      </c>
      <c r="CJ7" s="38" t="s">
        <v>114</v>
      </c>
      <c r="CK7" s="38">
        <v>216.21</v>
      </c>
      <c r="CL7" s="38">
        <v>136.38999999999999</v>
      </c>
      <c r="CM7" s="38" t="s">
        <v>114</v>
      </c>
      <c r="CN7" s="38" t="s">
        <v>114</v>
      </c>
      <c r="CO7" s="38" t="s">
        <v>114</v>
      </c>
      <c r="CP7" s="38" t="s">
        <v>114</v>
      </c>
      <c r="CQ7" s="38" t="s">
        <v>114</v>
      </c>
      <c r="CR7" s="38" t="s">
        <v>114</v>
      </c>
      <c r="CS7" s="38" t="s">
        <v>114</v>
      </c>
      <c r="CT7" s="38" t="s">
        <v>114</v>
      </c>
      <c r="CU7" s="38" t="s">
        <v>114</v>
      </c>
      <c r="CV7" s="38">
        <v>50.24</v>
      </c>
      <c r="CW7" s="38">
        <v>60.13</v>
      </c>
      <c r="CX7" s="38" t="s">
        <v>114</v>
      </c>
      <c r="CY7" s="38" t="s">
        <v>114</v>
      </c>
      <c r="CZ7" s="38" t="s">
        <v>114</v>
      </c>
      <c r="DA7" s="38" t="s">
        <v>114</v>
      </c>
      <c r="DB7" s="38">
        <v>79.540000000000006</v>
      </c>
      <c r="DC7" s="38" t="s">
        <v>114</v>
      </c>
      <c r="DD7" s="38" t="s">
        <v>114</v>
      </c>
      <c r="DE7" s="38" t="s">
        <v>114</v>
      </c>
      <c r="DF7" s="38" t="s">
        <v>114</v>
      </c>
      <c r="DG7" s="38">
        <v>84.17</v>
      </c>
      <c r="DH7" s="38">
        <v>95.06</v>
      </c>
      <c r="DI7" s="38" t="s">
        <v>114</v>
      </c>
      <c r="DJ7" s="38" t="s">
        <v>114</v>
      </c>
      <c r="DK7" s="38" t="s">
        <v>114</v>
      </c>
      <c r="DL7" s="38" t="s">
        <v>114</v>
      </c>
      <c r="DM7" s="38">
        <v>30.9</v>
      </c>
      <c r="DN7" s="38" t="s">
        <v>114</v>
      </c>
      <c r="DO7" s="38" t="s">
        <v>114</v>
      </c>
      <c r="DP7" s="38" t="s">
        <v>114</v>
      </c>
      <c r="DQ7" s="38" t="s">
        <v>114</v>
      </c>
      <c r="DR7" s="38">
        <v>26.81</v>
      </c>
      <c r="DS7" s="38">
        <v>38.130000000000003</v>
      </c>
      <c r="DT7" s="38" t="s">
        <v>114</v>
      </c>
      <c r="DU7" s="38" t="s">
        <v>114</v>
      </c>
      <c r="DV7" s="38" t="s">
        <v>114</v>
      </c>
      <c r="DW7" s="38" t="s">
        <v>114</v>
      </c>
      <c r="DX7" s="38">
        <v>0</v>
      </c>
      <c r="DY7" s="38" t="s">
        <v>114</v>
      </c>
      <c r="DZ7" s="38" t="s">
        <v>114</v>
      </c>
      <c r="EA7" s="38" t="s">
        <v>114</v>
      </c>
      <c r="EB7" s="38" t="s">
        <v>114</v>
      </c>
      <c r="EC7" s="38">
        <v>0</v>
      </c>
      <c r="ED7" s="38">
        <v>5.37</v>
      </c>
      <c r="EE7" s="38" t="s">
        <v>114</v>
      </c>
      <c r="EF7" s="38" t="s">
        <v>114</v>
      </c>
      <c r="EG7" s="38" t="s">
        <v>114</v>
      </c>
      <c r="EH7" s="38" t="s">
        <v>114</v>
      </c>
      <c r="EI7" s="38">
        <v>0</v>
      </c>
      <c r="EJ7" s="38" t="s">
        <v>114</v>
      </c>
      <c r="EK7" s="38" t="s">
        <v>114</v>
      </c>
      <c r="EL7" s="38" t="s">
        <v>114</v>
      </c>
      <c r="EM7" s="38" t="s">
        <v>114</v>
      </c>
      <c r="EN7" s="38">
        <v>0.13</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2018-12-03T08:48:54Z</dcterms:created>
  <dcterms:modified xsi:type="dcterms:W3CDTF">2019-02-05T07:50:40Z</dcterms:modified>
  <cp:category/>
</cp:coreProperties>
</file>