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006171\Downloads\"/>
    </mc:Choice>
  </mc:AlternateContent>
  <workbookProtection workbookAlgorithmName="SHA-512" workbookHashValue="poEYv0WRJJgik8p7a4lBPdw1UWXsMFstOARGIyv2/59eAnhU2h2w0jiL13MOfvq6W1RqI2muLFnoHT02WmwhgQ==" workbookSaltValue="mf6apmGZPex4OlZDyRR0nA==" workbookSpinCount="100000" lockStructure="1"/>
  <bookViews>
    <workbookView xWindow="0" yWindow="0" windowWidth="20490" windowHeight="777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E85" i="4"/>
  <c r="BB10" i="4"/>
  <c r="AT10" i="4"/>
  <c r="AL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<sst xmlns="http://schemas.openxmlformats.org/spreadsheetml/2006/main" count="232" uniqueCount="120">
  <si>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</si>
  <si>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</si>
  <si>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</si>
  <si>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</si>
  <si>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</si>
  <si>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</si>
  <si>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</si>
  <si>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</si>
  <si>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</si>
  <si>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</si>
  <si>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</si>
  <si>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</si>
  <si>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</si>
  <si>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</si>
  <si>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</si>
  <si>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</si>
  <si>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</si>
  <si>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</si>
  <si>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</si>
  <si>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</si>
  <si>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</si>
  <si>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</si>
  <si>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</si>
  <si>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</si>
  <si>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</si>
  <si>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</si>
  <si>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</si>
  <si>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</si>
  <si>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</si>
  <si>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</si>
  <si>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</si>
  <si>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</si>
  <si>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</si>
  <si>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</si>
  <si>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</si>
  <si>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</si>
  <si>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</si>
  <si>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</si>
  <si>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</si>
  <si>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</si>
  <si>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</si>
  <si>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</si>
  <si>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</si>
  <si>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</si>
  <si>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</si>
  <si>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</si>
  <si>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</si>
  <si>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</si>
  <si>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</si>
  <si>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</si>
  <si>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</si>
  <si>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</si>
  <si>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</si>
  <si>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</si>
  <si>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</si>
  <si>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</si>
  <si>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</si>
  <si>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</si>
  <si>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</si>
  <si>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</si>
  <si>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</si>
  <si>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</si>
  <si>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</si>
  <si>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</si>
  <si>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</si>
  <si>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</si>
  <si>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</si>
  <si>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</si>
  <si>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</si>
  <si>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</si>
  <si>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</si>
  <si>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</si>
  <si>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</si>
  <si>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</si>
  <si>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</si>
  <si>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</si>
  <si>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</si>
  <si>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</si>
  <si>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</si>
  <si>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</si>
  <si>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</si>
  <si>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</si>
  <si>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</si>
  <si>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</si>
  <si>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</si>
  <si>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</si>
  <si>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</si>
  <si>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</si>
  <si>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</si>
  <si>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</si>
  <si>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</si>
  <si>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</si>
  <si>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</si>
  <si>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</si>
  <si>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</si>
  <si>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</si>
  <si>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</si>
  <si>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</si>
  <si>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</si>
  <si>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</si>
  <si>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</si>
  <si>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</si>
  <si>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</si>
  <si>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</si>
  <si>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</si>
  <si>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山梨市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</si>
  <si>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</si>
  <si>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</si>
  <si>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</si>
  <si>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</si>
  <si>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</si>
  <si>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</si>
  <si>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</si>
  <si>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</si>
  <si>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</si>
  <si>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</si>
  <si>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</si>
  <si>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経常収支比率については前年度より数値が減少しているが、依然として１００％を上回っている。しかし、料金回収率が１００％を下回っているため、引き続き適正な料金収入の確保を図る必要がある。
　累積欠損金比率及び、流動比率は昨年度と同様、良好な数値を保っている。企業債残高対給水収益比率は昨年度より減少しているが、これは工事の減少に伴う企業債の減少によるものである。給水原価は昨年度より減少しており、それに伴い料金回収率も向上している。施設利用率は昨年度より増加しているが、人口減少・節水機器の普及により給水量は減少が見込まれるため、ダウンサイジング・スペックダウンを検討していく必要性がある。有収率は平均値を下回ってはいるが、今年度も増加となり、徐々に改善がされてきている。</t>
    <rPh sb="1" eb="3">
      <t>ケイジョウ</t>
    </rPh>
    <rPh sb="3" eb="5">
      <t>シュウシ</t>
    </rPh>
    <rPh sb="5" eb="7">
      <t>ヒリツ</t>
    </rPh>
    <rPh sb="12" eb="15">
      <t>ゼンネンド</t>
    </rPh>
    <rPh sb="17" eb="19">
      <t>スウチ</t>
    </rPh>
    <rPh sb="20" eb="22">
      <t>ゲンショウ</t>
    </rPh>
    <rPh sb="28" eb="30">
      <t>イゼン</t>
    </rPh>
    <rPh sb="38" eb="40">
      <t>ウワマワ</t>
    </rPh>
    <rPh sb="49" eb="51">
      <t>リョウキン</t>
    </rPh>
    <rPh sb="51" eb="53">
      <t>カイシュウ</t>
    </rPh>
    <rPh sb="53" eb="54">
      <t>リツ</t>
    </rPh>
    <rPh sb="60" eb="62">
      <t>シタマワ</t>
    </rPh>
    <rPh sb="69" eb="70">
      <t>ヒ</t>
    </rPh>
    <rPh sb="71" eb="72">
      <t>ツヅ</t>
    </rPh>
    <rPh sb="73" eb="75">
      <t>テキセイ</t>
    </rPh>
    <rPh sb="76" eb="78">
      <t>リョウキン</t>
    </rPh>
    <rPh sb="78" eb="80">
      <t>シュウニュウ</t>
    </rPh>
    <rPh sb="81" eb="83">
      <t>カクホ</t>
    </rPh>
    <rPh sb="84" eb="85">
      <t>ハカ</t>
    </rPh>
    <rPh sb="86" eb="88">
      <t>ヒツヨウ</t>
    </rPh>
    <rPh sb="94" eb="96">
      <t>ルイセキ</t>
    </rPh>
    <rPh sb="96" eb="99">
      <t>ケッソンキン</t>
    </rPh>
    <rPh sb="99" eb="101">
      <t>ヒリツ</t>
    </rPh>
    <rPh sb="101" eb="102">
      <t>オヨ</t>
    </rPh>
    <rPh sb="104" eb="106">
      <t>リュウドウ</t>
    </rPh>
    <rPh sb="106" eb="108">
      <t>ヒリツ</t>
    </rPh>
    <rPh sb="109" eb="112">
      <t>サクネンド</t>
    </rPh>
    <rPh sb="113" eb="115">
      <t>ドウヨウ</t>
    </rPh>
    <rPh sb="116" eb="118">
      <t>リョウコウ</t>
    </rPh>
    <rPh sb="119" eb="121">
      <t>スウチ</t>
    </rPh>
    <rPh sb="122" eb="123">
      <t>タモ</t>
    </rPh>
    <rPh sb="128" eb="130">
      <t>キギョウ</t>
    </rPh>
    <rPh sb="130" eb="131">
      <t>サイ</t>
    </rPh>
    <rPh sb="131" eb="133">
      <t>ザンダカ</t>
    </rPh>
    <rPh sb="133" eb="134">
      <t>タイ</t>
    </rPh>
    <rPh sb="134" eb="136">
      <t>キュウスイ</t>
    </rPh>
    <rPh sb="136" eb="138">
      <t>シュウエキ</t>
    </rPh>
    <rPh sb="138" eb="140">
      <t>ヒリツ</t>
    </rPh>
    <rPh sb="141" eb="144">
      <t>サクネンド</t>
    </rPh>
    <rPh sb="146" eb="148">
      <t>ゲンショウ</t>
    </rPh>
    <rPh sb="157" eb="159">
      <t>コウジ</t>
    </rPh>
    <rPh sb="160" eb="162">
      <t>ゲンショウ</t>
    </rPh>
    <rPh sb="163" eb="164">
      <t>トモナ</t>
    </rPh>
    <rPh sb="165" eb="167">
      <t>キギョウ</t>
    </rPh>
    <rPh sb="167" eb="168">
      <t>サイ</t>
    </rPh>
    <rPh sb="169" eb="171">
      <t>ゲンショウ</t>
    </rPh>
    <rPh sb="180" eb="182">
      <t>キュウスイ</t>
    </rPh>
    <rPh sb="182" eb="184">
      <t>ゲンカ</t>
    </rPh>
    <rPh sb="185" eb="188">
      <t>サクネンド</t>
    </rPh>
    <rPh sb="190" eb="192">
      <t>ゲンショウ</t>
    </rPh>
    <rPh sb="200" eb="201">
      <t>トモナ</t>
    </rPh>
    <rPh sb="202" eb="204">
      <t>リョウキン</t>
    </rPh>
    <rPh sb="204" eb="206">
      <t>カイシュウ</t>
    </rPh>
    <rPh sb="206" eb="207">
      <t>リツ</t>
    </rPh>
    <rPh sb="208" eb="210">
      <t>コウジョウ</t>
    </rPh>
    <rPh sb="215" eb="217">
      <t>シセツ</t>
    </rPh>
    <rPh sb="217" eb="220">
      <t>リヨウリツ</t>
    </rPh>
    <rPh sb="221" eb="224">
      <t>サクネンド</t>
    </rPh>
    <rPh sb="226" eb="228">
      <t>ゾウカ</t>
    </rPh>
    <rPh sb="234" eb="236">
      <t>ジンコウ</t>
    </rPh>
    <rPh sb="236" eb="238">
      <t>ゲンショウ</t>
    </rPh>
    <rPh sb="239" eb="241">
      <t>セッスイ</t>
    </rPh>
    <rPh sb="241" eb="243">
      <t>キキ</t>
    </rPh>
    <rPh sb="244" eb="246">
      <t>フキュウ</t>
    </rPh>
    <rPh sb="249" eb="251">
      <t>キュウスイ</t>
    </rPh>
    <rPh sb="251" eb="252">
      <t>リョウ</t>
    </rPh>
    <rPh sb="253" eb="255">
      <t>ゲンショウ</t>
    </rPh>
    <rPh sb="256" eb="258">
      <t>ミコ</t>
    </rPh>
    <rPh sb="281" eb="283">
      <t>ケントウ</t>
    </rPh>
    <rPh sb="287" eb="290">
      <t>ヒツヨウセイ</t>
    </rPh>
    <rPh sb="294" eb="297">
      <t>ユウシュウリツ</t>
    </rPh>
    <rPh sb="298" eb="300">
      <t>ヘイキン</t>
    </rPh>
    <rPh sb="300" eb="301">
      <t>アタイ</t>
    </rPh>
    <rPh sb="302" eb="304">
      <t>シタマワ</t>
    </rPh>
    <rPh sb="311" eb="314">
      <t>コンネンド</t>
    </rPh>
    <rPh sb="315" eb="317">
      <t>ゾウカ</t>
    </rPh>
    <rPh sb="321" eb="323">
      <t>ジョジョ</t>
    </rPh>
    <rPh sb="324" eb="326">
      <t>カイゼン</t>
    </rPh>
    <phoneticPr fontId="4"/>
  </si>
  <si>
    <t>　有形固定資産減価償却率は増加傾向にはあるが、平均値を下回っているため、施設の更新は適宜行われている。
　管路経年化率は昨年度から減少しており、これは管路更新が適切に行われたことを示すが、未だに平均値と比べ、高い数値を保っていることから、老朽化した管が多いことがわかる。
　管路更新率は昨年度と比べ増加しているが、老朽化した管路は未だに多いため、今後も更新をしていく必要がある。</t>
    <rPh sb="1" eb="3">
      <t>ユウケイ</t>
    </rPh>
    <rPh sb="3" eb="5">
      <t>コテイ</t>
    </rPh>
    <rPh sb="5" eb="7">
      <t>シサン</t>
    </rPh>
    <rPh sb="7" eb="9">
      <t>ゲンカ</t>
    </rPh>
    <rPh sb="9" eb="11">
      <t>ショウキャク</t>
    </rPh>
    <rPh sb="11" eb="12">
      <t>リツ</t>
    </rPh>
    <rPh sb="13" eb="15">
      <t>ゾウカ</t>
    </rPh>
    <rPh sb="15" eb="17">
      <t>ケイコウ</t>
    </rPh>
    <rPh sb="23" eb="26">
      <t>ヘイキンチ</t>
    </rPh>
    <rPh sb="27" eb="29">
      <t>シタマワ</t>
    </rPh>
    <rPh sb="36" eb="38">
      <t>シセツ</t>
    </rPh>
    <rPh sb="39" eb="41">
      <t>コウシン</t>
    </rPh>
    <rPh sb="42" eb="44">
      <t>テキギ</t>
    </rPh>
    <rPh sb="44" eb="45">
      <t>オコナ</t>
    </rPh>
    <rPh sb="53" eb="55">
      <t>カンロ</t>
    </rPh>
    <rPh sb="55" eb="58">
      <t>ケイネンカ</t>
    </rPh>
    <rPh sb="58" eb="59">
      <t>リツ</t>
    </rPh>
    <rPh sb="60" eb="63">
      <t>サクネンド</t>
    </rPh>
    <rPh sb="65" eb="67">
      <t>ゲンショウ</t>
    </rPh>
    <rPh sb="75" eb="77">
      <t>カンロ</t>
    </rPh>
    <rPh sb="77" eb="79">
      <t>コウシン</t>
    </rPh>
    <rPh sb="80" eb="82">
      <t>テキセツ</t>
    </rPh>
    <rPh sb="83" eb="84">
      <t>オコナ</t>
    </rPh>
    <rPh sb="90" eb="91">
      <t>シメ</t>
    </rPh>
    <rPh sb="94" eb="95">
      <t>イマ</t>
    </rPh>
    <rPh sb="97" eb="100">
      <t>ヘイキンチ</t>
    </rPh>
    <rPh sb="101" eb="102">
      <t>クラ</t>
    </rPh>
    <rPh sb="104" eb="105">
      <t>タカ</t>
    </rPh>
    <rPh sb="106" eb="108">
      <t>スウチ</t>
    </rPh>
    <rPh sb="109" eb="110">
      <t>タモ</t>
    </rPh>
    <rPh sb="119" eb="122">
      <t>ロウキュウカ</t>
    </rPh>
    <rPh sb="124" eb="125">
      <t>カン</t>
    </rPh>
    <rPh sb="126" eb="127">
      <t>オオ</t>
    </rPh>
    <rPh sb="137" eb="139">
      <t>カンロ</t>
    </rPh>
    <rPh sb="139" eb="141">
      <t>コウシン</t>
    </rPh>
    <rPh sb="141" eb="142">
      <t>リツ</t>
    </rPh>
    <rPh sb="143" eb="146">
      <t>サクネンド</t>
    </rPh>
    <rPh sb="147" eb="148">
      <t>クラ</t>
    </rPh>
    <rPh sb="149" eb="151">
      <t>ゾウカ</t>
    </rPh>
    <rPh sb="157" eb="160">
      <t>ロウキュウカ</t>
    </rPh>
    <rPh sb="162" eb="164">
      <t>カンロ</t>
    </rPh>
    <rPh sb="165" eb="166">
      <t>イマ</t>
    </rPh>
    <rPh sb="168" eb="169">
      <t>オオ</t>
    </rPh>
    <rPh sb="173" eb="175">
      <t>コンゴ</t>
    </rPh>
    <rPh sb="176" eb="178">
      <t>コウシン</t>
    </rPh>
    <rPh sb="183" eb="185">
      <t>ヒツヨウ</t>
    </rPh>
    <phoneticPr fontId="4"/>
  </si>
  <si>
    <r>
      <t>　料金回収率の値が良好でなく、収入の一部を一般会計の繰入金で賄っていることから</t>
    </r>
    <r>
      <rPr>
        <sz val="11"/>
        <color rgb="FFFF0000"/>
        <rFont val="ＭＳ ゴシック"/>
        <family val="3"/>
        <charset val="128"/>
      </rPr>
      <t>、</t>
    </r>
    <r>
      <rPr>
        <sz val="11"/>
        <color theme="1"/>
        <rFont val="ＭＳ ゴシック"/>
        <family val="3"/>
        <charset val="128"/>
      </rPr>
      <t>独立採算を基本とする水道事業としては改善をする必要がある。今後も人口減少や節水機器の普及に伴い、給水量は減少傾向にあり、経営は苦しくなることが予想されるが、スペックダウンやダウンサイジング等によるコストダウンを図るとともに、適切な水道料金を設定していき、繰入金に依存しない健全な経営を確保していく。
　また、本市は老朽化した管路が多いため、順次管路の更新を行っていくことで、給水費用の削減や有収水量を向上させ、経営を改善していく。</t>
    </r>
    <rPh sb="1" eb="3">
      <t>リョウキン</t>
    </rPh>
    <rPh sb="3" eb="5">
      <t>カイシュウ</t>
    </rPh>
    <rPh sb="5" eb="6">
      <t>リツ</t>
    </rPh>
    <rPh sb="7" eb="8">
      <t>アタイ</t>
    </rPh>
    <rPh sb="9" eb="11">
      <t>リョウコウ</t>
    </rPh>
    <rPh sb="15" eb="17">
      <t>シュウニュウ</t>
    </rPh>
    <rPh sb="18" eb="20">
      <t>イチブ</t>
    </rPh>
    <rPh sb="21" eb="23">
      <t>イッパン</t>
    </rPh>
    <rPh sb="23" eb="25">
      <t>カイケイ</t>
    </rPh>
    <rPh sb="26" eb="28">
      <t>クリイレ</t>
    </rPh>
    <rPh sb="28" eb="29">
      <t>キン</t>
    </rPh>
    <rPh sb="30" eb="31">
      <t>マカナ</t>
    </rPh>
    <rPh sb="40" eb="42">
      <t>ドクリツ</t>
    </rPh>
    <rPh sb="42" eb="44">
      <t>サイサン</t>
    </rPh>
    <rPh sb="45" eb="47">
      <t>キホン</t>
    </rPh>
    <rPh sb="50" eb="52">
      <t>スイドウ</t>
    </rPh>
    <rPh sb="52" eb="54">
      <t>ジギョウ</t>
    </rPh>
    <rPh sb="58" eb="60">
      <t>カイゼン</t>
    </rPh>
    <rPh sb="63" eb="65">
      <t>ヒツヨウ</t>
    </rPh>
    <rPh sb="69" eb="71">
      <t>コンゴ</t>
    </rPh>
    <rPh sb="72" eb="74">
      <t>ジンコウ</t>
    </rPh>
    <rPh sb="74" eb="76">
      <t>ゲンショウ</t>
    </rPh>
    <rPh sb="77" eb="79">
      <t>セッスイ</t>
    </rPh>
    <rPh sb="79" eb="81">
      <t>キキ</t>
    </rPh>
    <rPh sb="82" eb="84">
      <t>フキュウ</t>
    </rPh>
    <rPh sb="85" eb="86">
      <t>トモナ</t>
    </rPh>
    <rPh sb="88" eb="90">
      <t>キュウスイ</t>
    </rPh>
    <rPh sb="90" eb="91">
      <t>リョウ</t>
    </rPh>
    <rPh sb="92" eb="94">
      <t>ゲンショウ</t>
    </rPh>
    <rPh sb="94" eb="96">
      <t>ケイコウ</t>
    </rPh>
    <rPh sb="100" eb="102">
      <t>ケイエイ</t>
    </rPh>
    <rPh sb="103" eb="104">
      <t>クル</t>
    </rPh>
    <rPh sb="111" eb="113">
      <t>ヨソウ</t>
    </rPh>
    <rPh sb="134" eb="135">
      <t>トウ</t>
    </rPh>
    <rPh sb="145" eb="146">
      <t>ハカ</t>
    </rPh>
    <rPh sb="152" eb="154">
      <t>テキセツ</t>
    </rPh>
    <rPh sb="155" eb="157">
      <t>スイドウ</t>
    </rPh>
    <rPh sb="157" eb="159">
      <t>リョウキン</t>
    </rPh>
    <rPh sb="160" eb="162">
      <t>セッテイ</t>
    </rPh>
    <rPh sb="167" eb="169">
      <t>クリイレ</t>
    </rPh>
    <rPh sb="169" eb="170">
      <t>キン</t>
    </rPh>
    <rPh sb="171" eb="173">
      <t>イゾン</t>
    </rPh>
    <rPh sb="176" eb="178">
      <t>ケンゼン</t>
    </rPh>
    <rPh sb="179" eb="181">
      <t>ケイエイ</t>
    </rPh>
    <rPh sb="182" eb="184">
      <t>カクホ</t>
    </rPh>
    <rPh sb="194" eb="196">
      <t>ホンシ</t>
    </rPh>
    <rPh sb="197" eb="200">
      <t>ロウキュウカ</t>
    </rPh>
    <rPh sb="202" eb="204">
      <t>カンロ</t>
    </rPh>
    <rPh sb="205" eb="206">
      <t>オオ</t>
    </rPh>
    <rPh sb="210" eb="212">
      <t>ジュンジ</t>
    </rPh>
    <rPh sb="212" eb="214">
      <t>カンロ</t>
    </rPh>
    <rPh sb="215" eb="217">
      <t>コウシン</t>
    </rPh>
    <rPh sb="218" eb="219">
      <t>オコナ</t>
    </rPh>
    <rPh sb="227" eb="229">
      <t>キュウスイ</t>
    </rPh>
    <rPh sb="229" eb="231">
      <t>ヒヨウ</t>
    </rPh>
    <rPh sb="232" eb="234">
      <t>サクゲン</t>
    </rPh>
    <rPh sb="235" eb="237">
      <t>ユウシュウ</t>
    </rPh>
    <rPh sb="237" eb="239">
      <t>スイリョウ</t>
    </rPh>
    <rPh sb="240" eb="242">
      <t>コウジョウ</t>
    </rPh>
    <rPh sb="245" eb="247">
      <t>ケイエイ</t>
    </rPh>
    <rPh sb="248" eb="250">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</si>
</sst>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1.29</c:v>
                </c:pt>
                <c:pt idx="1">
                  <c:v>1.02</c:v>
                </c:pt>
                <c:pt idx="2">
                  <c:v>1.1399999999999999</c:v>
                </c:pt>
                <c:pt idx="3">
                  <c:v>0.69</c:v>
                </c:pt>
                <c:pt idx="4">
                  <c:v>0.8</c:v>
                </c:pt>
              </c:numCache>
            </c:numRef>
          </c:val>
          <c:extLst xmlns:c16r2="http://schemas.microsoft.com/office/drawing/2015/06/chart">
            <c:ext xmlns:c16="http://schemas.microsoft.com/office/drawing/2014/chart" uri="{C3380CC4-5D6E-409C-BE32-E72D297353CC}">
              <c16:uniqueId val="{00000000-87E5-4A75-A064-59AB9675A264}"/>
            </c:ext>
          </c:extLst>
        </c:ser>
        <c:dLbls>
          <c:showLegendKey val="0"/>
          <c:showVal val="0"/>
          <c:showCatName val="0"/>
          <c:showSerName val="0"/>
          <c:showPercent val="0"/>
          <c:showBubbleSize val="0"/>
        </c:dLbls>
        <c:gapWidth val="150"/>
        <c:axId val="-260939184"/>
        <c:axId val="-26094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87E5-4A75-A064-59AB9675A264}"/>
            </c:ext>
          </c:extLst>
        </c:ser>
        <c:dLbls>
          <c:showLegendKey val="0"/>
          <c:showVal val="0"/>
          <c:showCatName val="0"/>
          <c:showSerName val="0"/>
          <c:showPercent val="0"/>
          <c:showBubbleSize val="0"/>
        </c:dLbls>
        <c:marker val="1"/>
        <c:smooth val="0"/>
        <c:axId val="-260939184"/>
        <c:axId val="-260940272"/>
      </c:lineChart>
      <c:dateAx>
        <c:axId val="-260939184"/>
        <c:scaling>
          <c:orientation val="minMax"/>
        </c:scaling>
        <c:delete val="1"/>
        <c:axPos val="b"/>
        <c:numFmt formatCode="ge" sourceLinked="1"/>
        <c:majorTickMark val="none"/>
        <c:minorTickMark val="none"/>
        <c:tickLblPos val="none"/>
        <c:crossAx val="-260940272"/>
        <c:crosses val="autoZero"/>
        <c:auto val="1"/>
        <c:lblOffset val="100"/>
        <c:baseTimeUnit val="years"/>
      </c:dateAx>
      <c:valAx>
        <c:axId val="-26094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93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57.89</c:v>
                </c:pt>
                <c:pt idx="1">
                  <c:v>56.62</c:v>
                </c:pt>
                <c:pt idx="2">
                  <c:v>57.08</c:v>
                </c:pt>
                <c:pt idx="3">
                  <c:v>56.6</c:v>
                </c:pt>
                <c:pt idx="4">
                  <c:v>57.26</c:v>
                </c:pt>
              </c:numCache>
            </c:numRef>
          </c:val>
          <c:extLst xmlns:c16r2="http://schemas.microsoft.com/office/drawing/2015/06/chart">
            <c:ext xmlns:c16="http://schemas.microsoft.com/office/drawing/2014/chart" uri="{C3380CC4-5D6E-409C-BE32-E72D297353CC}">
              <c16:uniqueId val="{00000000-D918-44EE-8E33-F12E4AE2D1E7}"/>
            </c:ext>
          </c:extLst>
        </c:ser>
        <c:dLbls>
          <c:showLegendKey val="0"/>
          <c:showVal val="0"/>
          <c:showCatName val="0"/>
          <c:showSerName val="0"/>
          <c:showPercent val="0"/>
          <c:showBubbleSize val="0"/>
        </c:dLbls>
        <c:gapWidth val="150"/>
        <c:axId val="-260931568"/>
        <c:axId val="-49247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D918-44EE-8E33-F12E4AE2D1E7}"/>
            </c:ext>
          </c:extLst>
        </c:ser>
        <c:dLbls>
          <c:showLegendKey val="0"/>
          <c:showVal val="0"/>
          <c:showCatName val="0"/>
          <c:showSerName val="0"/>
          <c:showPercent val="0"/>
          <c:showBubbleSize val="0"/>
        </c:dLbls>
        <c:marker val="1"/>
        <c:smooth val="0"/>
        <c:axId val="-260931568"/>
        <c:axId val="-492474528"/>
      </c:lineChart>
      <c:dateAx>
        <c:axId val="-260931568"/>
        <c:scaling>
          <c:orientation val="minMax"/>
        </c:scaling>
        <c:delete val="1"/>
        <c:axPos val="b"/>
        <c:numFmt formatCode="ge" sourceLinked="1"/>
        <c:majorTickMark val="none"/>
        <c:minorTickMark val="none"/>
        <c:tickLblPos val="none"/>
        <c:crossAx val="-492474528"/>
        <c:crosses val="autoZero"/>
        <c:auto val="1"/>
        <c:lblOffset val="100"/>
        <c:baseTimeUnit val="years"/>
      </c:dateAx>
      <c:valAx>
        <c:axId val="-49247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93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73.489999999999995</c:v>
                </c:pt>
                <c:pt idx="1">
                  <c:v>73.349999999999994</c:v>
                </c:pt>
                <c:pt idx="2">
                  <c:v>71.36</c:v>
                </c:pt>
                <c:pt idx="3">
                  <c:v>71.489999999999995</c:v>
                </c:pt>
                <c:pt idx="4">
                  <c:v>72.83</c:v>
                </c:pt>
              </c:numCache>
            </c:numRef>
          </c:val>
          <c:extLst xmlns:c16r2="http://schemas.microsoft.com/office/drawing/2015/06/chart">
            <c:ext xmlns:c16="http://schemas.microsoft.com/office/drawing/2014/chart" uri="{C3380CC4-5D6E-409C-BE32-E72D297353CC}">
              <c16:uniqueId val="{00000000-5747-4987-847B-078A62864537}"/>
            </c:ext>
          </c:extLst>
        </c:ser>
        <c:dLbls>
          <c:showLegendKey val="0"/>
          <c:showVal val="0"/>
          <c:showCatName val="0"/>
          <c:showSerName val="0"/>
          <c:showPercent val="0"/>
          <c:showBubbleSize val="0"/>
        </c:dLbls>
        <c:gapWidth val="150"/>
        <c:axId val="-189005984"/>
        <c:axId val="-18901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5747-4987-847B-078A62864537}"/>
            </c:ext>
          </c:extLst>
        </c:ser>
        <c:dLbls>
          <c:showLegendKey val="0"/>
          <c:showVal val="0"/>
          <c:showCatName val="0"/>
          <c:showSerName val="0"/>
          <c:showPercent val="0"/>
          <c:showBubbleSize val="0"/>
        </c:dLbls>
        <c:marker val="1"/>
        <c:smooth val="0"/>
        <c:axId val="-189005984"/>
        <c:axId val="-189017952"/>
      </c:lineChart>
      <c:dateAx>
        <c:axId val="-189005984"/>
        <c:scaling>
          <c:orientation val="minMax"/>
        </c:scaling>
        <c:delete val="1"/>
        <c:axPos val="b"/>
        <c:numFmt formatCode="ge" sourceLinked="1"/>
        <c:majorTickMark val="none"/>
        <c:minorTickMark val="none"/>
        <c:tickLblPos val="none"/>
        <c:crossAx val="-189017952"/>
        <c:crosses val="autoZero"/>
        <c:auto val="1"/>
        <c:lblOffset val="100"/>
        <c:baseTimeUnit val="years"/>
      </c:dateAx>
      <c:valAx>
        <c:axId val="-18901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00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98</c:v>
                </c:pt>
                <c:pt idx="1">
                  <c:v>98.94</c:v>
                </c:pt>
                <c:pt idx="2">
                  <c:v>101.01</c:v>
                </c:pt>
                <c:pt idx="3">
                  <c:v>100.92</c:v>
                </c:pt>
                <c:pt idx="4">
                  <c:v>100.89</c:v>
                </c:pt>
              </c:numCache>
            </c:numRef>
          </c:val>
          <c:extLst xmlns:c16r2="http://schemas.microsoft.com/office/drawing/2015/06/chart">
            <c:ext xmlns:c16="http://schemas.microsoft.com/office/drawing/2014/chart" uri="{C3380CC4-5D6E-409C-BE32-E72D297353CC}">
              <c16:uniqueId val="{00000000-2014-4C91-98E8-6FE744402F93}"/>
            </c:ext>
          </c:extLst>
        </c:ser>
        <c:dLbls>
          <c:showLegendKey val="0"/>
          <c:showVal val="0"/>
          <c:showCatName val="0"/>
          <c:showSerName val="0"/>
          <c:showPercent val="0"/>
          <c:showBubbleSize val="0"/>
        </c:dLbls>
        <c:gapWidth val="150"/>
        <c:axId val="-260928304"/>
        <c:axId val="-260929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2014-4C91-98E8-6FE744402F93}"/>
            </c:ext>
          </c:extLst>
        </c:ser>
        <c:dLbls>
          <c:showLegendKey val="0"/>
          <c:showVal val="0"/>
          <c:showCatName val="0"/>
          <c:showSerName val="0"/>
          <c:showPercent val="0"/>
          <c:showBubbleSize val="0"/>
        </c:dLbls>
        <c:marker val="1"/>
        <c:smooth val="0"/>
        <c:axId val="-260928304"/>
        <c:axId val="-260929392"/>
      </c:lineChart>
      <c:dateAx>
        <c:axId val="-260928304"/>
        <c:scaling>
          <c:orientation val="minMax"/>
        </c:scaling>
        <c:delete val="1"/>
        <c:axPos val="b"/>
        <c:numFmt formatCode="ge" sourceLinked="1"/>
        <c:majorTickMark val="none"/>
        <c:minorTickMark val="none"/>
        <c:tickLblPos val="none"/>
        <c:crossAx val="-260929392"/>
        <c:crosses val="autoZero"/>
        <c:auto val="1"/>
        <c:lblOffset val="100"/>
        <c:baseTimeUnit val="years"/>
      </c:dateAx>
      <c:valAx>
        <c:axId val="-260929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092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34.26</c:v>
                </c:pt>
                <c:pt idx="1">
                  <c:v>35.93</c:v>
                </c:pt>
                <c:pt idx="2">
                  <c:v>37.39</c:v>
                </c:pt>
                <c:pt idx="3">
                  <c:v>38.61</c:v>
                </c:pt>
                <c:pt idx="4">
                  <c:v>40.22</c:v>
                </c:pt>
              </c:numCache>
            </c:numRef>
          </c:val>
          <c:extLst xmlns:c16r2="http://schemas.microsoft.com/office/drawing/2015/06/chart">
            <c:ext xmlns:c16="http://schemas.microsoft.com/office/drawing/2014/chart" uri="{C3380CC4-5D6E-409C-BE32-E72D297353CC}">
              <c16:uniqueId val="{00000000-CA98-4EB4-98FE-8C02BE66EA1C}"/>
            </c:ext>
          </c:extLst>
        </c:ser>
        <c:dLbls>
          <c:showLegendKey val="0"/>
          <c:showVal val="0"/>
          <c:showCatName val="0"/>
          <c:showSerName val="0"/>
          <c:showPercent val="0"/>
          <c:showBubbleSize val="0"/>
        </c:dLbls>
        <c:gapWidth val="150"/>
        <c:axId val="-260935920"/>
        <c:axId val="-26093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CA98-4EB4-98FE-8C02BE66EA1C}"/>
            </c:ext>
          </c:extLst>
        </c:ser>
        <c:dLbls>
          <c:showLegendKey val="0"/>
          <c:showVal val="0"/>
          <c:showCatName val="0"/>
          <c:showSerName val="0"/>
          <c:showPercent val="0"/>
          <c:showBubbleSize val="0"/>
        </c:dLbls>
        <c:marker val="1"/>
        <c:smooth val="0"/>
        <c:axId val="-260935920"/>
        <c:axId val="-260933744"/>
      </c:lineChart>
      <c:dateAx>
        <c:axId val="-260935920"/>
        <c:scaling>
          <c:orientation val="minMax"/>
        </c:scaling>
        <c:delete val="1"/>
        <c:axPos val="b"/>
        <c:numFmt formatCode="ge" sourceLinked="1"/>
        <c:majorTickMark val="none"/>
        <c:minorTickMark val="none"/>
        <c:tickLblPos val="none"/>
        <c:crossAx val="-260933744"/>
        <c:crosses val="autoZero"/>
        <c:auto val="1"/>
        <c:lblOffset val="100"/>
        <c:baseTimeUnit val="years"/>
      </c:dateAx>
      <c:valAx>
        <c:axId val="-26093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93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37.15</c:v>
                </c:pt>
                <c:pt idx="1">
                  <c:v>36.159999999999997</c:v>
                </c:pt>
                <c:pt idx="2">
                  <c:v>23.68</c:v>
                </c:pt>
                <c:pt idx="3">
                  <c:v>26.24</c:v>
                </c:pt>
                <c:pt idx="4">
                  <c:v>26.03</c:v>
                </c:pt>
              </c:numCache>
            </c:numRef>
          </c:val>
          <c:extLst xmlns:c16r2="http://schemas.microsoft.com/office/drawing/2015/06/chart">
            <c:ext xmlns:c16="http://schemas.microsoft.com/office/drawing/2014/chart" uri="{C3380CC4-5D6E-409C-BE32-E72D297353CC}">
              <c16:uniqueId val="{00000000-312F-40E3-9C11-84FD7D9BF446}"/>
            </c:ext>
          </c:extLst>
        </c:ser>
        <c:dLbls>
          <c:showLegendKey val="0"/>
          <c:showVal val="0"/>
          <c:showCatName val="0"/>
          <c:showSerName val="0"/>
          <c:showPercent val="0"/>
          <c:showBubbleSize val="0"/>
        </c:dLbls>
        <c:gapWidth val="150"/>
        <c:axId val="-260936464"/>
        <c:axId val="-26093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312F-40E3-9C11-84FD7D9BF446}"/>
            </c:ext>
          </c:extLst>
        </c:ser>
        <c:dLbls>
          <c:showLegendKey val="0"/>
          <c:showVal val="0"/>
          <c:showCatName val="0"/>
          <c:showSerName val="0"/>
          <c:showPercent val="0"/>
          <c:showBubbleSize val="0"/>
        </c:dLbls>
        <c:marker val="1"/>
        <c:smooth val="0"/>
        <c:axId val="-260936464"/>
        <c:axId val="-260931024"/>
      </c:lineChart>
      <c:dateAx>
        <c:axId val="-260936464"/>
        <c:scaling>
          <c:orientation val="minMax"/>
        </c:scaling>
        <c:delete val="1"/>
        <c:axPos val="b"/>
        <c:numFmt formatCode="ge" sourceLinked="1"/>
        <c:majorTickMark val="none"/>
        <c:minorTickMark val="none"/>
        <c:tickLblPos val="none"/>
        <c:crossAx val="-260931024"/>
        <c:crosses val="autoZero"/>
        <c:auto val="1"/>
        <c:lblOffset val="100"/>
        <c:baseTimeUnit val="years"/>
      </c:dateAx>
      <c:valAx>
        <c:axId val="-26093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93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5.44</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5E9-48E5-960D-59D6B9DC2123}"/>
            </c:ext>
          </c:extLst>
        </c:ser>
        <c:dLbls>
          <c:showLegendKey val="0"/>
          <c:showVal val="0"/>
          <c:showCatName val="0"/>
          <c:showSerName val="0"/>
          <c:showPercent val="0"/>
          <c:showBubbleSize val="0"/>
        </c:dLbls>
        <c:gapWidth val="150"/>
        <c:axId val="-260926672"/>
        <c:axId val="-26093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45E9-48E5-960D-59D6B9DC2123}"/>
            </c:ext>
          </c:extLst>
        </c:ser>
        <c:dLbls>
          <c:showLegendKey val="0"/>
          <c:showVal val="0"/>
          <c:showCatName val="0"/>
          <c:showSerName val="0"/>
          <c:showPercent val="0"/>
          <c:showBubbleSize val="0"/>
        </c:dLbls>
        <c:marker val="1"/>
        <c:smooth val="0"/>
        <c:axId val="-260926672"/>
        <c:axId val="-260937552"/>
      </c:lineChart>
      <c:dateAx>
        <c:axId val="-260926672"/>
        <c:scaling>
          <c:orientation val="minMax"/>
        </c:scaling>
        <c:delete val="1"/>
        <c:axPos val="b"/>
        <c:numFmt formatCode="ge" sourceLinked="1"/>
        <c:majorTickMark val="none"/>
        <c:minorTickMark val="none"/>
        <c:tickLblPos val="none"/>
        <c:crossAx val="-260937552"/>
        <c:crosses val="autoZero"/>
        <c:auto val="1"/>
        <c:lblOffset val="100"/>
        <c:baseTimeUnit val="years"/>
      </c:dateAx>
      <c:valAx>
        <c:axId val="-260937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092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31480.06</c:v>
                </c:pt>
                <c:pt idx="1">
                  <c:v>401.45</c:v>
                </c:pt>
                <c:pt idx="2">
                  <c:v>567.25</c:v>
                </c:pt>
                <c:pt idx="3">
                  <c:v>603.45000000000005</c:v>
                </c:pt>
                <c:pt idx="4">
                  <c:v>623.58000000000004</c:v>
                </c:pt>
              </c:numCache>
            </c:numRef>
          </c:val>
          <c:extLst xmlns:c16r2="http://schemas.microsoft.com/office/drawing/2015/06/chart">
            <c:ext xmlns:c16="http://schemas.microsoft.com/office/drawing/2014/chart" uri="{C3380CC4-5D6E-409C-BE32-E72D297353CC}">
              <c16:uniqueId val="{00000000-6C36-4B4D-8212-AFED86292268}"/>
            </c:ext>
          </c:extLst>
        </c:ser>
        <c:dLbls>
          <c:showLegendKey val="0"/>
          <c:showVal val="0"/>
          <c:showCatName val="0"/>
          <c:showSerName val="0"/>
          <c:showPercent val="0"/>
          <c:showBubbleSize val="0"/>
        </c:dLbls>
        <c:gapWidth val="150"/>
        <c:axId val="-260927760"/>
        <c:axId val="-26093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6C36-4B4D-8212-AFED86292268}"/>
            </c:ext>
          </c:extLst>
        </c:ser>
        <c:dLbls>
          <c:showLegendKey val="0"/>
          <c:showVal val="0"/>
          <c:showCatName val="0"/>
          <c:showSerName val="0"/>
          <c:showPercent val="0"/>
          <c:showBubbleSize val="0"/>
        </c:dLbls>
        <c:marker val="1"/>
        <c:smooth val="0"/>
        <c:axId val="-260927760"/>
        <c:axId val="-260930480"/>
      </c:lineChart>
      <c:dateAx>
        <c:axId val="-260927760"/>
        <c:scaling>
          <c:orientation val="minMax"/>
        </c:scaling>
        <c:delete val="1"/>
        <c:axPos val="b"/>
        <c:numFmt formatCode="ge" sourceLinked="1"/>
        <c:majorTickMark val="none"/>
        <c:minorTickMark val="none"/>
        <c:tickLblPos val="none"/>
        <c:crossAx val="-260930480"/>
        <c:crosses val="autoZero"/>
        <c:auto val="1"/>
        <c:lblOffset val="100"/>
        <c:baseTimeUnit val="years"/>
      </c:dateAx>
      <c:valAx>
        <c:axId val="-260930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092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426.2</c:v>
                </c:pt>
                <c:pt idx="1">
                  <c:v>437.27</c:v>
                </c:pt>
                <c:pt idx="2">
                  <c:v>443.24</c:v>
                </c:pt>
                <c:pt idx="3">
                  <c:v>455.76</c:v>
                </c:pt>
                <c:pt idx="4">
                  <c:v>444.92</c:v>
                </c:pt>
              </c:numCache>
            </c:numRef>
          </c:val>
          <c:extLst xmlns:c16r2="http://schemas.microsoft.com/office/drawing/2015/06/chart">
            <c:ext xmlns:c16="http://schemas.microsoft.com/office/drawing/2014/chart" uri="{C3380CC4-5D6E-409C-BE32-E72D297353CC}">
              <c16:uniqueId val="{00000000-361B-4A84-8168-8AFE4AA5D034}"/>
            </c:ext>
          </c:extLst>
        </c:ser>
        <c:dLbls>
          <c:showLegendKey val="0"/>
          <c:showVal val="0"/>
          <c:showCatName val="0"/>
          <c:showSerName val="0"/>
          <c:showPercent val="0"/>
          <c:showBubbleSize val="0"/>
        </c:dLbls>
        <c:gapWidth val="150"/>
        <c:axId val="-260938640"/>
        <c:axId val="-26093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361B-4A84-8168-8AFE4AA5D034}"/>
            </c:ext>
          </c:extLst>
        </c:ser>
        <c:dLbls>
          <c:showLegendKey val="0"/>
          <c:showVal val="0"/>
          <c:showCatName val="0"/>
          <c:showSerName val="0"/>
          <c:showPercent val="0"/>
          <c:showBubbleSize val="0"/>
        </c:dLbls>
        <c:marker val="1"/>
        <c:smooth val="0"/>
        <c:axId val="-260938640"/>
        <c:axId val="-260934832"/>
      </c:lineChart>
      <c:dateAx>
        <c:axId val="-260938640"/>
        <c:scaling>
          <c:orientation val="minMax"/>
        </c:scaling>
        <c:delete val="1"/>
        <c:axPos val="b"/>
        <c:numFmt formatCode="ge" sourceLinked="1"/>
        <c:majorTickMark val="none"/>
        <c:minorTickMark val="none"/>
        <c:tickLblPos val="none"/>
        <c:crossAx val="-260934832"/>
        <c:crosses val="autoZero"/>
        <c:auto val="1"/>
        <c:lblOffset val="100"/>
        <c:baseTimeUnit val="years"/>
      </c:dateAx>
      <c:valAx>
        <c:axId val="-260934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093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86.36</c:v>
                </c:pt>
                <c:pt idx="1">
                  <c:v>90.12</c:v>
                </c:pt>
                <c:pt idx="2">
                  <c:v>92.13</c:v>
                </c:pt>
                <c:pt idx="3">
                  <c:v>91.76</c:v>
                </c:pt>
                <c:pt idx="4">
                  <c:v>92.11</c:v>
                </c:pt>
              </c:numCache>
            </c:numRef>
          </c:val>
          <c:extLst xmlns:c16r2="http://schemas.microsoft.com/office/drawing/2015/06/chart">
            <c:ext xmlns:c16="http://schemas.microsoft.com/office/drawing/2014/chart" uri="{C3380CC4-5D6E-409C-BE32-E72D297353CC}">
              <c16:uniqueId val="{00000000-9B36-4128-BF19-CA1CBA77F74A}"/>
            </c:ext>
          </c:extLst>
        </c:ser>
        <c:dLbls>
          <c:showLegendKey val="0"/>
          <c:showVal val="0"/>
          <c:showCatName val="0"/>
          <c:showSerName val="0"/>
          <c:showPercent val="0"/>
          <c:showBubbleSize val="0"/>
        </c:dLbls>
        <c:gapWidth val="150"/>
        <c:axId val="-260925584"/>
        <c:axId val="-26093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9B36-4128-BF19-CA1CBA77F74A}"/>
            </c:ext>
          </c:extLst>
        </c:ser>
        <c:dLbls>
          <c:showLegendKey val="0"/>
          <c:showVal val="0"/>
          <c:showCatName val="0"/>
          <c:showSerName val="0"/>
          <c:showPercent val="0"/>
          <c:showBubbleSize val="0"/>
        </c:dLbls>
        <c:marker val="1"/>
        <c:smooth val="0"/>
        <c:axId val="-260925584"/>
        <c:axId val="-260938096"/>
      </c:lineChart>
      <c:dateAx>
        <c:axId val="-260925584"/>
        <c:scaling>
          <c:orientation val="minMax"/>
        </c:scaling>
        <c:delete val="1"/>
        <c:axPos val="b"/>
        <c:numFmt formatCode="ge" sourceLinked="1"/>
        <c:majorTickMark val="none"/>
        <c:minorTickMark val="none"/>
        <c:tickLblPos val="none"/>
        <c:crossAx val="-260938096"/>
        <c:crosses val="autoZero"/>
        <c:auto val="1"/>
        <c:lblOffset val="100"/>
        <c:baseTimeUnit val="years"/>
      </c:dateAx>
      <c:valAx>
        <c:axId val="-26093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92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181.46</c:v>
                </c:pt>
                <c:pt idx="1">
                  <c:v>173.96</c:v>
                </c:pt>
                <c:pt idx="2">
                  <c:v>169.93</c:v>
                </c:pt>
                <c:pt idx="3">
                  <c:v>170.58</c:v>
                </c:pt>
                <c:pt idx="4">
                  <c:v>168.27</c:v>
                </c:pt>
              </c:numCache>
            </c:numRef>
          </c:val>
          <c:extLst xmlns:c16r2="http://schemas.microsoft.com/office/drawing/2015/06/chart">
            <c:ext xmlns:c16="http://schemas.microsoft.com/office/drawing/2014/chart" uri="{C3380CC4-5D6E-409C-BE32-E72D297353CC}">
              <c16:uniqueId val="{00000000-4896-4C2C-AECE-3089E4D34A72}"/>
            </c:ext>
          </c:extLst>
        </c:ser>
        <c:dLbls>
          <c:showLegendKey val="0"/>
          <c:showVal val="0"/>
          <c:showCatName val="0"/>
          <c:showSerName val="0"/>
          <c:showPercent val="0"/>
          <c:showBubbleSize val="0"/>
        </c:dLbls>
        <c:gapWidth val="150"/>
        <c:axId val="-260934288"/>
        <c:axId val="-26093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4896-4C2C-AECE-3089E4D34A72}"/>
            </c:ext>
          </c:extLst>
        </c:ser>
        <c:dLbls>
          <c:showLegendKey val="0"/>
          <c:showVal val="0"/>
          <c:showCatName val="0"/>
          <c:showSerName val="0"/>
          <c:showPercent val="0"/>
          <c:showBubbleSize val="0"/>
        </c:dLbls>
        <c:marker val="1"/>
        <c:smooth val="0"/>
        <c:axId val="-260934288"/>
        <c:axId val="-260933200"/>
      </c:lineChart>
      <c:dateAx>
        <c:axId val="-260934288"/>
        <c:scaling>
          <c:orientation val="minMax"/>
        </c:scaling>
        <c:delete val="1"/>
        <c:axPos val="b"/>
        <c:numFmt formatCode="ge" sourceLinked="1"/>
        <c:majorTickMark val="none"/>
        <c:minorTickMark val="none"/>
        <c:tickLblPos val="none"/>
        <c:crossAx val="-260933200"/>
        <c:crosses val="autoZero"/>
        <c:auto val="1"/>
        <c:lblOffset val="100"/>
        <c:baseTimeUnit val="years"/>
      </c:dateAx>
      <c:valAx>
        <c:axId val="-26093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93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25" zoomScale="90" zoomScaleNormal="9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山梨県　山梨市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35432</v>
      </c>
      <c r="AM8" s="59"/>
      <c r="AN8" s="59"/>
      <c r="AO8" s="59"/>
      <c r="AP8" s="59"/>
      <c r="AQ8" s="59"/>
      <c r="AR8" s="59"/>
      <c r="AS8" s="59"/>
      <c r="AT8" s="50">
        <f>データ!$S$6</f>
        <v>289.8</v>
      </c>
      <c r="AU8" s="51"/>
      <c r="AV8" s="51"/>
      <c r="AW8" s="51"/>
      <c r="AX8" s="51"/>
      <c r="AY8" s="51"/>
      <c r="AZ8" s="51"/>
      <c r="BA8" s="51"/>
      <c r="BB8" s="52">
        <f>データ!$T$6</f>
        <v>122.26</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62.58</v>
      </c>
      <c r="J10" s="51"/>
      <c r="K10" s="51"/>
      <c r="L10" s="51"/>
      <c r="M10" s="51"/>
      <c r="N10" s="51"/>
      <c r="O10" s="62"/>
      <c r="P10" s="52">
        <f>データ!$P$6</f>
        <v>83.46</v>
      </c>
      <c r="Q10" s="52"/>
      <c r="R10" s="52"/>
      <c r="S10" s="52"/>
      <c r="T10" s="52"/>
      <c r="U10" s="52"/>
      <c r="V10" s="52"/>
      <c r="W10" s="59">
        <f>データ!$Q$6</f>
        <v>2948</v>
      </c>
      <c r="X10" s="59"/>
      <c r="Y10" s="59"/>
      <c r="Z10" s="59"/>
      <c r="AA10" s="59"/>
      <c r="AB10" s="59"/>
      <c r="AC10" s="59"/>
      <c r="AD10" s="2"/>
      <c r="AE10" s="2"/>
      <c r="AF10" s="2"/>
      <c r="AG10" s="2"/>
      <c r="AH10" s="4"/>
      <c r="AI10" s="4"/>
      <c r="AJ10" s="4"/>
      <c r="AK10" s="4"/>
      <c r="AL10" s="59">
        <f>データ!$U$6</f>
        <v>29383</v>
      </c>
      <c r="AM10" s="59"/>
      <c r="AN10" s="59"/>
      <c r="AO10" s="59"/>
      <c r="AP10" s="59"/>
      <c r="AQ10" s="59"/>
      <c r="AR10" s="59"/>
      <c r="AS10" s="59"/>
      <c r="AT10" s="50">
        <f>データ!$V$6</f>
        <v>34.46</v>
      </c>
      <c r="AU10" s="51"/>
      <c r="AV10" s="51"/>
      <c r="AW10" s="51"/>
      <c r="AX10" s="51"/>
      <c r="AY10" s="51"/>
      <c r="AZ10" s="51"/>
      <c r="BA10" s="51"/>
      <c r="BB10" s="52">
        <f>データ!$W$6</f>
        <v>852.67</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GOoFe92fFRpOG/uIRaT/QxNLMHIVaS97uVwzwaKUPILh2MPL2g2sX5lO6ZZNiMYeT2kvYNz1C6KrgVTobJ1DVg==" saltValue="NytMn3AkfHZn8nprwbhdD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192058</v>
      </c>
      <c r="D6" s="33">
        <f t="shared" si="3"/>
        <v>46</v>
      </c>
      <c r="E6" s="33">
        <f t="shared" si="3"/>
        <v>1</v>
      </c>
      <c r="F6" s="33">
        <f t="shared" si="3"/>
        <v>0</v>
      </c>
      <c r="G6" s="33">
        <f t="shared" si="3"/>
        <v>1</v>
      </c>
      <c r="H6" s="33" t="str">
        <f t="shared" si="3"/>
        <v>山梨県　山梨市</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62.58</v>
      </c>
      <c r="P6" s="34">
        <f t="shared" si="3"/>
        <v>83.46</v>
      </c>
      <c r="Q6" s="34">
        <f t="shared" si="3"/>
        <v>2948</v>
      </c>
      <c r="R6" s="34">
        <f t="shared" si="3"/>
        <v>35432</v>
      </c>
      <c r="S6" s="34">
        <f t="shared" si="3"/>
        <v>289.8</v>
      </c>
      <c r="T6" s="34">
        <f t="shared" si="3"/>
        <v>122.26</v>
      </c>
      <c r="U6" s="34">
        <f t="shared" si="3"/>
        <v>29383</v>
      </c>
      <c r="V6" s="34">
        <f t="shared" si="3"/>
        <v>34.46</v>
      </c>
      <c r="W6" s="34">
        <f t="shared" si="3"/>
        <v>852.67</v>
      </c>
      <c r="X6" s="35">
        <f>IF(X7="",NA(),X7)</f>
        <v>98</v>
      </c>
      <c r="Y6" s="35">
        <f t="shared" ref="Y6:AG6" si="4">IF(Y7="",NA(),Y7)</f>
        <v>98.94</v>
      </c>
      <c r="Z6" s="35">
        <f t="shared" si="4"/>
        <v>101.01</v>
      </c>
      <c r="AA6" s="35">
        <f t="shared" si="4"/>
        <v>100.92</v>
      </c>
      <c r="AB6" s="35">
        <f t="shared" si="4"/>
        <v>100.89</v>
      </c>
      <c r="AC6" s="35">
        <f t="shared" si="4"/>
        <v>106.89</v>
      </c>
      <c r="AD6" s="35">
        <f t="shared" si="4"/>
        <v>109.04</v>
      </c>
      <c r="AE6" s="35">
        <f t="shared" si="4"/>
        <v>111.21</v>
      </c>
      <c r="AF6" s="35">
        <f t="shared" si="4"/>
        <v>111.71</v>
      </c>
      <c r="AG6" s="35">
        <f t="shared" si="4"/>
        <v>110.05</v>
      </c>
      <c r="AH6" s="34" t="str">
        <f>IF(AH7="","",IF(AH7="-","【-】","【"&amp;SUBSTITUTE(TEXT(AH7,"#,##0.00"),"-","△")&amp;"】"))</f>
        <v>【113.39】</v>
      </c>
      <c r="AI6" s="35">
        <f>IF(AI7="",NA(),AI7)</f>
        <v>5.44</v>
      </c>
      <c r="AJ6" s="34">
        <f t="shared" ref="AJ6:AR6" si="5">IF(AJ7="",NA(),AJ7)</f>
        <v>0</v>
      </c>
      <c r="AK6" s="34">
        <f t="shared" si="5"/>
        <v>0</v>
      </c>
      <c r="AL6" s="34">
        <f t="shared" si="5"/>
        <v>0</v>
      </c>
      <c r="AM6" s="34">
        <f t="shared" si="5"/>
        <v>0</v>
      </c>
      <c r="AN6" s="35">
        <f t="shared" si="5"/>
        <v>7.76</v>
      </c>
      <c r="AO6" s="35">
        <f t="shared" si="5"/>
        <v>3.77</v>
      </c>
      <c r="AP6" s="35">
        <f t="shared" si="5"/>
        <v>1.93</v>
      </c>
      <c r="AQ6" s="35">
        <f t="shared" si="5"/>
        <v>1.72</v>
      </c>
      <c r="AR6" s="35">
        <f t="shared" si="5"/>
        <v>2.64</v>
      </c>
      <c r="AS6" s="34" t="str">
        <f>IF(AS7="","",IF(AS7="-","【-】","【"&amp;SUBSTITUTE(TEXT(AS7,"#,##0.00"),"-","△")&amp;"】"))</f>
        <v>【0.85】</v>
      </c>
      <c r="AT6" s="35">
        <f>IF(AT7="",NA(),AT7)</f>
        <v>31480.06</v>
      </c>
      <c r="AU6" s="35">
        <f t="shared" ref="AU6:BC6" si="6">IF(AU7="",NA(),AU7)</f>
        <v>401.45</v>
      </c>
      <c r="AV6" s="35">
        <f t="shared" si="6"/>
        <v>567.25</v>
      </c>
      <c r="AW6" s="35">
        <f t="shared" si="6"/>
        <v>603.45000000000005</v>
      </c>
      <c r="AX6" s="35">
        <f t="shared" si="6"/>
        <v>623.58000000000004</v>
      </c>
      <c r="AY6" s="35">
        <f t="shared" si="6"/>
        <v>909.68</v>
      </c>
      <c r="AZ6" s="35">
        <f t="shared" si="6"/>
        <v>382.09</v>
      </c>
      <c r="BA6" s="35">
        <f t="shared" si="6"/>
        <v>391.54</v>
      </c>
      <c r="BB6" s="35">
        <f t="shared" si="6"/>
        <v>384.34</v>
      </c>
      <c r="BC6" s="35">
        <f t="shared" si="6"/>
        <v>359.47</v>
      </c>
      <c r="BD6" s="34" t="str">
        <f>IF(BD7="","",IF(BD7="-","【-】","【"&amp;SUBSTITUTE(TEXT(BD7,"#,##0.00"),"-","△")&amp;"】"))</f>
        <v>【264.34】</v>
      </c>
      <c r="BE6" s="35">
        <f>IF(BE7="",NA(),BE7)</f>
        <v>426.2</v>
      </c>
      <c r="BF6" s="35">
        <f t="shared" ref="BF6:BN6" si="7">IF(BF7="",NA(),BF7)</f>
        <v>437.27</v>
      </c>
      <c r="BG6" s="35">
        <f t="shared" si="7"/>
        <v>443.24</v>
      </c>
      <c r="BH6" s="35">
        <f t="shared" si="7"/>
        <v>455.76</v>
      </c>
      <c r="BI6" s="35">
        <f t="shared" si="7"/>
        <v>444.92</v>
      </c>
      <c r="BJ6" s="35">
        <f t="shared" si="7"/>
        <v>382.65</v>
      </c>
      <c r="BK6" s="35">
        <f t="shared" si="7"/>
        <v>385.06</v>
      </c>
      <c r="BL6" s="35">
        <f t="shared" si="7"/>
        <v>386.97</v>
      </c>
      <c r="BM6" s="35">
        <f t="shared" si="7"/>
        <v>380.58</v>
      </c>
      <c r="BN6" s="35">
        <f t="shared" si="7"/>
        <v>401.79</v>
      </c>
      <c r="BO6" s="34" t="str">
        <f>IF(BO7="","",IF(BO7="-","【-】","【"&amp;SUBSTITUTE(TEXT(BO7,"#,##0.00"),"-","△")&amp;"】"))</f>
        <v>【274.27】</v>
      </c>
      <c r="BP6" s="35">
        <f>IF(BP7="",NA(),BP7)</f>
        <v>86.36</v>
      </c>
      <c r="BQ6" s="35">
        <f t="shared" ref="BQ6:BY6" si="8">IF(BQ7="",NA(),BQ7)</f>
        <v>90.12</v>
      </c>
      <c r="BR6" s="35">
        <f t="shared" si="8"/>
        <v>92.13</v>
      </c>
      <c r="BS6" s="35">
        <f t="shared" si="8"/>
        <v>91.76</v>
      </c>
      <c r="BT6" s="35">
        <f t="shared" si="8"/>
        <v>92.11</v>
      </c>
      <c r="BU6" s="35">
        <f t="shared" si="8"/>
        <v>96.1</v>
      </c>
      <c r="BV6" s="35">
        <f t="shared" si="8"/>
        <v>99.07</v>
      </c>
      <c r="BW6" s="35">
        <f t="shared" si="8"/>
        <v>101.72</v>
      </c>
      <c r="BX6" s="35">
        <f t="shared" si="8"/>
        <v>102.38</v>
      </c>
      <c r="BY6" s="35">
        <f t="shared" si="8"/>
        <v>100.12</v>
      </c>
      <c r="BZ6" s="34" t="str">
        <f>IF(BZ7="","",IF(BZ7="-","【-】","【"&amp;SUBSTITUTE(TEXT(BZ7,"#,##0.00"),"-","△")&amp;"】"))</f>
        <v>【104.36】</v>
      </c>
      <c r="CA6" s="35">
        <f>IF(CA7="",NA(),CA7)</f>
        <v>181.46</v>
      </c>
      <c r="CB6" s="35">
        <f t="shared" ref="CB6:CJ6" si="9">IF(CB7="",NA(),CB7)</f>
        <v>173.96</v>
      </c>
      <c r="CC6" s="35">
        <f t="shared" si="9"/>
        <v>169.93</v>
      </c>
      <c r="CD6" s="35">
        <f t="shared" si="9"/>
        <v>170.58</v>
      </c>
      <c r="CE6" s="35">
        <f t="shared" si="9"/>
        <v>168.27</v>
      </c>
      <c r="CF6" s="35">
        <f t="shared" si="9"/>
        <v>178.39</v>
      </c>
      <c r="CG6" s="35">
        <f t="shared" si="9"/>
        <v>173.03</v>
      </c>
      <c r="CH6" s="35">
        <f t="shared" si="9"/>
        <v>168.2</v>
      </c>
      <c r="CI6" s="35">
        <f t="shared" si="9"/>
        <v>168.67</v>
      </c>
      <c r="CJ6" s="35">
        <f t="shared" si="9"/>
        <v>174.97</v>
      </c>
      <c r="CK6" s="34" t="str">
        <f>IF(CK7="","",IF(CK7="-","【-】","【"&amp;SUBSTITUTE(TEXT(CK7,"#,##0.00"),"-","△")&amp;"】"))</f>
        <v>【165.71】</v>
      </c>
      <c r="CL6" s="35">
        <f>IF(CL7="",NA(),CL7)</f>
        <v>57.89</v>
      </c>
      <c r="CM6" s="35">
        <f t="shared" ref="CM6:CU6" si="10">IF(CM7="",NA(),CM7)</f>
        <v>56.62</v>
      </c>
      <c r="CN6" s="35">
        <f t="shared" si="10"/>
        <v>57.08</v>
      </c>
      <c r="CO6" s="35">
        <f t="shared" si="10"/>
        <v>56.6</v>
      </c>
      <c r="CP6" s="35">
        <f t="shared" si="10"/>
        <v>57.26</v>
      </c>
      <c r="CQ6" s="35">
        <f t="shared" si="10"/>
        <v>59.23</v>
      </c>
      <c r="CR6" s="35">
        <f t="shared" si="10"/>
        <v>58.58</v>
      </c>
      <c r="CS6" s="35">
        <f t="shared" si="10"/>
        <v>54.77</v>
      </c>
      <c r="CT6" s="35">
        <f t="shared" si="10"/>
        <v>54.92</v>
      </c>
      <c r="CU6" s="35">
        <f t="shared" si="10"/>
        <v>55.63</v>
      </c>
      <c r="CV6" s="34" t="str">
        <f>IF(CV7="","",IF(CV7="-","【-】","【"&amp;SUBSTITUTE(TEXT(CV7,"#,##0.00"),"-","△")&amp;"】"))</f>
        <v>【60.41】</v>
      </c>
      <c r="CW6" s="35">
        <f>IF(CW7="",NA(),CW7)</f>
        <v>73.489999999999995</v>
      </c>
      <c r="CX6" s="35">
        <f t="shared" ref="CX6:DF6" si="11">IF(CX7="",NA(),CX7)</f>
        <v>73.349999999999994</v>
      </c>
      <c r="CY6" s="35">
        <f t="shared" si="11"/>
        <v>71.36</v>
      </c>
      <c r="CZ6" s="35">
        <f t="shared" si="11"/>
        <v>71.489999999999995</v>
      </c>
      <c r="DA6" s="35">
        <f t="shared" si="11"/>
        <v>72.83</v>
      </c>
      <c r="DB6" s="35">
        <f t="shared" si="11"/>
        <v>85.53</v>
      </c>
      <c r="DC6" s="35">
        <f t="shared" si="11"/>
        <v>85.23</v>
      </c>
      <c r="DD6" s="35">
        <f t="shared" si="11"/>
        <v>82.89</v>
      </c>
      <c r="DE6" s="35">
        <f t="shared" si="11"/>
        <v>82.66</v>
      </c>
      <c r="DF6" s="35">
        <f t="shared" si="11"/>
        <v>82.04</v>
      </c>
      <c r="DG6" s="34" t="str">
        <f>IF(DG7="","",IF(DG7="-","【-】","【"&amp;SUBSTITUTE(TEXT(DG7,"#,##0.00"),"-","△")&amp;"】"))</f>
        <v>【89.93】</v>
      </c>
      <c r="DH6" s="35">
        <f>IF(DH7="",NA(),DH7)</f>
        <v>34.26</v>
      </c>
      <c r="DI6" s="35">
        <f t="shared" ref="DI6:DQ6" si="12">IF(DI7="",NA(),DI7)</f>
        <v>35.93</v>
      </c>
      <c r="DJ6" s="35">
        <f t="shared" si="12"/>
        <v>37.39</v>
      </c>
      <c r="DK6" s="35">
        <f t="shared" si="12"/>
        <v>38.61</v>
      </c>
      <c r="DL6" s="35">
        <f t="shared" si="12"/>
        <v>40.22</v>
      </c>
      <c r="DM6" s="35">
        <f t="shared" si="12"/>
        <v>37.340000000000003</v>
      </c>
      <c r="DN6" s="35">
        <f t="shared" si="12"/>
        <v>44.31</v>
      </c>
      <c r="DO6" s="35">
        <f t="shared" si="12"/>
        <v>47.46</v>
      </c>
      <c r="DP6" s="35">
        <f t="shared" si="12"/>
        <v>48.49</v>
      </c>
      <c r="DQ6" s="35">
        <f t="shared" si="12"/>
        <v>48.05</v>
      </c>
      <c r="DR6" s="34" t="str">
        <f>IF(DR7="","",IF(DR7="-","【-】","【"&amp;SUBSTITUTE(TEXT(DR7,"#,##0.00"),"-","△")&amp;"】"))</f>
        <v>【48.12】</v>
      </c>
      <c r="DS6" s="35">
        <f>IF(DS7="",NA(),DS7)</f>
        <v>37.15</v>
      </c>
      <c r="DT6" s="35">
        <f t="shared" ref="DT6:EB6" si="13">IF(DT7="",NA(),DT7)</f>
        <v>36.159999999999997</v>
      </c>
      <c r="DU6" s="35">
        <f t="shared" si="13"/>
        <v>23.68</v>
      </c>
      <c r="DV6" s="35">
        <f t="shared" si="13"/>
        <v>26.24</v>
      </c>
      <c r="DW6" s="35">
        <f t="shared" si="13"/>
        <v>26.03</v>
      </c>
      <c r="DX6" s="35">
        <f t="shared" si="13"/>
        <v>8.39</v>
      </c>
      <c r="DY6" s="35">
        <f t="shared" si="13"/>
        <v>10.09</v>
      </c>
      <c r="DZ6" s="35">
        <f t="shared" si="13"/>
        <v>9.7100000000000009</v>
      </c>
      <c r="EA6" s="35">
        <f t="shared" si="13"/>
        <v>12.79</v>
      </c>
      <c r="EB6" s="35">
        <f t="shared" si="13"/>
        <v>13.39</v>
      </c>
      <c r="EC6" s="34" t="str">
        <f>IF(EC7="","",IF(EC7="-","【-】","【"&amp;SUBSTITUTE(TEXT(EC7,"#,##0.00"),"-","△")&amp;"】"))</f>
        <v>【15.89】</v>
      </c>
      <c r="ED6" s="35">
        <f>IF(ED7="",NA(),ED7)</f>
        <v>1.29</v>
      </c>
      <c r="EE6" s="35">
        <f t="shared" ref="EE6:EM6" si="14">IF(EE7="",NA(),EE7)</f>
        <v>1.02</v>
      </c>
      <c r="EF6" s="35">
        <f t="shared" si="14"/>
        <v>1.1399999999999999</v>
      </c>
      <c r="EG6" s="35">
        <f t="shared" si="14"/>
        <v>0.69</v>
      </c>
      <c r="EH6" s="35">
        <f t="shared" si="14"/>
        <v>0.8</v>
      </c>
      <c r="EI6" s="35">
        <f t="shared" si="14"/>
        <v>0.59</v>
      </c>
      <c r="EJ6" s="35">
        <f t="shared" si="14"/>
        <v>0.6</v>
      </c>
      <c r="EK6" s="35">
        <f t="shared" si="14"/>
        <v>0.99</v>
      </c>
      <c r="EL6" s="35">
        <f t="shared" si="14"/>
        <v>0.71</v>
      </c>
      <c r="EM6" s="35">
        <f t="shared" si="14"/>
        <v>0.54</v>
      </c>
      <c r="EN6" s="34" t="str">
        <f>IF(EN7="","",IF(EN7="-","【-】","【"&amp;SUBSTITUTE(TEXT(EN7,"#,##0.00"),"-","△")&amp;"】"))</f>
        <v>【0.69】</v>
      </c>
    </row>
    <row r="7" spans="1:144" s="36" customFormat="1" x14ac:dyDescent="0.15">
      <c r="A7" s="28"/>
      <c r="B7" s="37">
        <v>2017</v>
      </c>
      <c r="C7" s="37">
        <v>192058</v>
      </c>
      <c r="D7" s="37">
        <v>46</v>
      </c>
      <c r="E7" s="37">
        <v>1</v>
      </c>
      <c r="F7" s="37">
        <v>0</v>
      </c>
      <c r="G7" s="37">
        <v>1</v>
      </c>
      <c r="H7" s="37" t="s">
        <v>105</v>
      </c>
      <c r="I7" s="37" t="s">
        <v>106</v>
      </c>
      <c r="J7" s="37" t="s">
        <v>107</v>
      </c>
      <c r="K7" s="37" t="s">
        <v>108</v>
      </c>
      <c r="L7" s="37" t="s">
        <v>109</v>
      </c>
      <c r="M7" s="37" t="s">
        <v>110</v>
      </c>
      <c r="N7" s="38" t="s">
        <v>111</v>
      </c>
      <c r="O7" s="38">
        <v>62.58</v>
      </c>
      <c r="P7" s="38">
        <v>83.46</v>
      </c>
      <c r="Q7" s="38">
        <v>2948</v>
      </c>
      <c r="R7" s="38">
        <v>35432</v>
      </c>
      <c r="S7" s="38">
        <v>289.8</v>
      </c>
      <c r="T7" s="38">
        <v>122.26</v>
      </c>
      <c r="U7" s="38">
        <v>29383</v>
      </c>
      <c r="V7" s="38">
        <v>34.46</v>
      </c>
      <c r="W7" s="38">
        <v>852.67</v>
      </c>
      <c r="X7" s="38">
        <v>98</v>
      </c>
      <c r="Y7" s="38">
        <v>98.94</v>
      </c>
      <c r="Z7" s="38">
        <v>101.01</v>
      </c>
      <c r="AA7" s="38">
        <v>100.92</v>
      </c>
      <c r="AB7" s="38">
        <v>100.89</v>
      </c>
      <c r="AC7" s="38">
        <v>106.89</v>
      </c>
      <c r="AD7" s="38">
        <v>109.04</v>
      </c>
      <c r="AE7" s="38">
        <v>111.21</v>
      </c>
      <c r="AF7" s="38">
        <v>111.71</v>
      </c>
      <c r="AG7" s="38">
        <v>110.05</v>
      </c>
      <c r="AH7" s="38">
        <v>113.39</v>
      </c>
      <c r="AI7" s="38">
        <v>5.44</v>
      </c>
      <c r="AJ7" s="38">
        <v>0</v>
      </c>
      <c r="AK7" s="38">
        <v>0</v>
      </c>
      <c r="AL7" s="38">
        <v>0</v>
      </c>
      <c r="AM7" s="38">
        <v>0</v>
      </c>
      <c r="AN7" s="38">
        <v>7.76</v>
      </c>
      <c r="AO7" s="38">
        <v>3.77</v>
      </c>
      <c r="AP7" s="38">
        <v>1.93</v>
      </c>
      <c r="AQ7" s="38">
        <v>1.72</v>
      </c>
      <c r="AR7" s="38">
        <v>2.64</v>
      </c>
      <c r="AS7" s="38">
        <v>0.85</v>
      </c>
      <c r="AT7" s="38">
        <v>31480.06</v>
      </c>
      <c r="AU7" s="38">
        <v>401.45</v>
      </c>
      <c r="AV7" s="38">
        <v>567.25</v>
      </c>
      <c r="AW7" s="38">
        <v>603.45000000000005</v>
      </c>
      <c r="AX7" s="38">
        <v>623.58000000000004</v>
      </c>
      <c r="AY7" s="38">
        <v>909.68</v>
      </c>
      <c r="AZ7" s="38">
        <v>382.09</v>
      </c>
      <c r="BA7" s="38">
        <v>391.54</v>
      </c>
      <c r="BB7" s="38">
        <v>384.34</v>
      </c>
      <c r="BC7" s="38">
        <v>359.47</v>
      </c>
      <c r="BD7" s="38">
        <v>264.33999999999997</v>
      </c>
      <c r="BE7" s="38">
        <v>426.2</v>
      </c>
      <c r="BF7" s="38">
        <v>437.27</v>
      </c>
      <c r="BG7" s="38">
        <v>443.24</v>
      </c>
      <c r="BH7" s="38">
        <v>455.76</v>
      </c>
      <c r="BI7" s="38">
        <v>444.92</v>
      </c>
      <c r="BJ7" s="38">
        <v>382.65</v>
      </c>
      <c r="BK7" s="38">
        <v>385.06</v>
      </c>
      <c r="BL7" s="38">
        <v>386.97</v>
      </c>
      <c r="BM7" s="38">
        <v>380.58</v>
      </c>
      <c r="BN7" s="38">
        <v>401.79</v>
      </c>
      <c r="BO7" s="38">
        <v>274.27</v>
      </c>
      <c r="BP7" s="38">
        <v>86.36</v>
      </c>
      <c r="BQ7" s="38">
        <v>90.12</v>
      </c>
      <c r="BR7" s="38">
        <v>92.13</v>
      </c>
      <c r="BS7" s="38">
        <v>91.76</v>
      </c>
      <c r="BT7" s="38">
        <v>92.11</v>
      </c>
      <c r="BU7" s="38">
        <v>96.1</v>
      </c>
      <c r="BV7" s="38">
        <v>99.07</v>
      </c>
      <c r="BW7" s="38">
        <v>101.72</v>
      </c>
      <c r="BX7" s="38">
        <v>102.38</v>
      </c>
      <c r="BY7" s="38">
        <v>100.12</v>
      </c>
      <c r="BZ7" s="38">
        <v>104.36</v>
      </c>
      <c r="CA7" s="38">
        <v>181.46</v>
      </c>
      <c r="CB7" s="38">
        <v>173.96</v>
      </c>
      <c r="CC7" s="38">
        <v>169.93</v>
      </c>
      <c r="CD7" s="38">
        <v>170.58</v>
      </c>
      <c r="CE7" s="38">
        <v>168.27</v>
      </c>
      <c r="CF7" s="38">
        <v>178.39</v>
      </c>
      <c r="CG7" s="38">
        <v>173.03</v>
      </c>
      <c r="CH7" s="38">
        <v>168.2</v>
      </c>
      <c r="CI7" s="38">
        <v>168.67</v>
      </c>
      <c r="CJ7" s="38">
        <v>174.97</v>
      </c>
      <c r="CK7" s="38">
        <v>165.71</v>
      </c>
      <c r="CL7" s="38">
        <v>57.89</v>
      </c>
      <c r="CM7" s="38">
        <v>56.62</v>
      </c>
      <c r="CN7" s="38">
        <v>57.08</v>
      </c>
      <c r="CO7" s="38">
        <v>56.6</v>
      </c>
      <c r="CP7" s="38">
        <v>57.26</v>
      </c>
      <c r="CQ7" s="38">
        <v>59.23</v>
      </c>
      <c r="CR7" s="38">
        <v>58.58</v>
      </c>
      <c r="CS7" s="38">
        <v>54.77</v>
      </c>
      <c r="CT7" s="38">
        <v>54.92</v>
      </c>
      <c r="CU7" s="38">
        <v>55.63</v>
      </c>
      <c r="CV7" s="38">
        <v>60.41</v>
      </c>
      <c r="CW7" s="38">
        <v>73.489999999999995</v>
      </c>
      <c r="CX7" s="38">
        <v>73.349999999999994</v>
      </c>
      <c r="CY7" s="38">
        <v>71.36</v>
      </c>
      <c r="CZ7" s="38">
        <v>71.489999999999995</v>
      </c>
      <c r="DA7" s="38">
        <v>72.83</v>
      </c>
      <c r="DB7" s="38">
        <v>85.53</v>
      </c>
      <c r="DC7" s="38">
        <v>85.23</v>
      </c>
      <c r="DD7" s="38">
        <v>82.89</v>
      </c>
      <c r="DE7" s="38">
        <v>82.66</v>
      </c>
      <c r="DF7" s="38">
        <v>82.04</v>
      </c>
      <c r="DG7" s="38">
        <v>89.93</v>
      </c>
      <c r="DH7" s="38">
        <v>34.26</v>
      </c>
      <c r="DI7" s="38">
        <v>35.93</v>
      </c>
      <c r="DJ7" s="38">
        <v>37.39</v>
      </c>
      <c r="DK7" s="38">
        <v>38.61</v>
      </c>
      <c r="DL7" s="38">
        <v>40.22</v>
      </c>
      <c r="DM7" s="38">
        <v>37.340000000000003</v>
      </c>
      <c r="DN7" s="38">
        <v>44.31</v>
      </c>
      <c r="DO7" s="38">
        <v>47.46</v>
      </c>
      <c r="DP7" s="38">
        <v>48.49</v>
      </c>
      <c r="DQ7" s="38">
        <v>48.05</v>
      </c>
      <c r="DR7" s="38">
        <v>48.12</v>
      </c>
      <c r="DS7" s="38">
        <v>37.15</v>
      </c>
      <c r="DT7" s="38">
        <v>36.159999999999997</v>
      </c>
      <c r="DU7" s="38">
        <v>23.68</v>
      </c>
      <c r="DV7" s="38">
        <v>26.24</v>
      </c>
      <c r="DW7" s="38">
        <v>26.03</v>
      </c>
      <c r="DX7" s="38">
        <v>8.39</v>
      </c>
      <c r="DY7" s="38">
        <v>10.09</v>
      </c>
      <c r="DZ7" s="38">
        <v>9.7100000000000009</v>
      </c>
      <c r="EA7" s="38">
        <v>12.79</v>
      </c>
      <c r="EB7" s="38">
        <v>13.39</v>
      </c>
      <c r="EC7" s="38">
        <v>15.89</v>
      </c>
      <c r="ED7" s="38">
        <v>1.29</v>
      </c>
      <c r="EE7" s="38">
        <v>1.02</v>
      </c>
      <c r="EF7" s="38">
        <v>1.1399999999999999</v>
      </c>
      <c r="EG7" s="38">
        <v>0.69</v>
      </c>
      <c r="EH7" s="38">
        <v>0.8</v>
      </c>
      <c r="EI7" s="38">
        <v>0.59</v>
      </c>
      <c r="EJ7" s="38">
        <v>0.6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水口 雅也</cp:lastModifiedBy>
  <cp:lastPrinted>2019-01-21T03:48:51Z</cp:lastPrinted>
  <dcterms:created xsi:type="dcterms:W3CDTF">2018-12-03T08:31:02Z</dcterms:created>
  <dcterms:modified xsi:type="dcterms:W3CDTF">2019-01-21T08:18:37Z</dcterms:modified>
  <cp:category/>
</cp:coreProperties>
</file>