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LU2hZKL0Zd9crlxWFKZ6EZBSRG4lR0wKCu8j9QDIvJKxULrVPPhEP9SGHXpE1oJk9u8pw7Im9kKv5GVsrNAmg==" workbookSaltValue="6bkBeDkKAo2+AT9MjCNe9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<sst xmlns="http://schemas.openxmlformats.org/spreadsheetml/2006/main" count="240" uniqueCount="127">
  <si>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</si>
  <si>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</si>
  <si>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</si>
  <si>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</si>
  <si>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</si>
  <si>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</si>
  <si>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</si>
  <si>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</si>
  <si>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</si>
  <si>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</si>
  <si>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</si>
  <si>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</si>
  <si>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</si>
  <si>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</si>
  <si>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</si>
  <si>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</si>
  <si>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</si>
  <si>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</si>
  <si>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</si>
  <si>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</si>
  <si>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</si>
  <si>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</si>
  <si>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</si>
  <si>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</si>
  <si>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</si>
  <si>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</si>
  <si>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</si>
  <si>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</si>
  <si>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</si>
  <si>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</si>
  <si>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</si>
  <si>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</si>
  <si>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</si>
  <si>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</si>
  <si>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</si>
  <si>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</si>
  <si>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</si>
  <si>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</si>
  <si>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</si>
  <si>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</si>
  <si>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</si>
  <si>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</si>
  <si>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</si>
  <si>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</si>
  <si>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</si>
  <si>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</si>
  <si>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</si>
  <si>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</si>
  <si>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</si>
  <si>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</si>
  <si>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</si>
  <si>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</si>
  <si>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</si>
  <si>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</si>
  <si>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</si>
  <si>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</si>
  <si>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</si>
  <si>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</si>
  <si>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</si>
  <si>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</si>
  <si>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</si>
  <si>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</si>
  <si>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</si>
  <si>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</si>
  <si>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</si>
  <si>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</si>
  <si>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</si>
  <si>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</si>
  <si>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</si>
  <si>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</si>
  <si>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</si>
  <si>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</si>
  <si>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</si>
  <si>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</si>
  <si>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</si>
  <si>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</si>
  <si>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</si>
  <si>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</si>
  <si>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</si>
  <si>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</si>
  <si>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</si>
  <si>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</si>
  <si>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</si>
  <si>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</si>
  <si>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</si>
  <si>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</si>
  <si>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</si>
  <si>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</si>
  <si>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</si>
  <si>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</si>
  <si>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</si>
  <si>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</si>
  <si>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</si>
  <si>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</si>
  <si>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</si>
  <si>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</si>
  <si>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</si>
  <si>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</si>
  <si>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</si>
  <si>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</si>
  <si>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</si>
  <si>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</si>
  <si>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</si>
  <si>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</si>
  <si>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</si>
  <si>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</si>
  <si>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</si>
  <si>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</si>
  <si>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</si>
  <si>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</si>
  <si>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</si>
  <si>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都留市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</si>
  <si>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</si>
  <si>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</si>
  <si>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</si>
  <si>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</si>
  <si>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</si>
  <si>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</si>
  <si>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</si>
  <si>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</si>
  <si>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</si>
  <si>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</si>
  <si>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</si>
  <si>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</si>
  <si>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都留市では、平成6年度より管渠整備を行い、平成16年供用開始した。比較的新しい施設であり、現時点では老朽化対策を行っていない。
　しかし、更新・改良・修繕を下水道布設延長のうち毎年2%ずつ行うとすれば、すべてを更新するのに50年かかることになるので、ストックマネジメント計画等を立てて投資の平準化を図る必要がある。</t>
    <rPh sb="1" eb="4">
      <t>ツルシ</t>
    </rPh>
    <rPh sb="7" eb="9">
      <t>ヘイセイ</t>
    </rPh>
    <rPh sb="10" eb="12">
      <t>ネンド</t>
    </rPh>
    <rPh sb="14" eb="16">
      <t>カンキョ</t>
    </rPh>
    <rPh sb="16" eb="18">
      <t>セイビ</t>
    </rPh>
    <rPh sb="19" eb="20">
      <t>オコナ</t>
    </rPh>
    <rPh sb="22" eb="24">
      <t>ヘイセイ</t>
    </rPh>
    <rPh sb="26" eb="27">
      <t>ネン</t>
    </rPh>
    <rPh sb="27" eb="29">
      <t>キョウヨウ</t>
    </rPh>
    <rPh sb="29" eb="31">
      <t>カイシ</t>
    </rPh>
    <rPh sb="34" eb="37">
      <t>ヒカクテキ</t>
    </rPh>
    <rPh sb="37" eb="38">
      <t>アタラ</t>
    </rPh>
    <rPh sb="40" eb="42">
      <t>シセツ</t>
    </rPh>
    <rPh sb="46" eb="49">
      <t>ゲンジテン</t>
    </rPh>
    <rPh sb="51" eb="54">
      <t>ロウキュウカ</t>
    </rPh>
    <rPh sb="54" eb="56">
      <t>タイサク</t>
    </rPh>
    <rPh sb="57" eb="58">
      <t>オコナ</t>
    </rPh>
    <rPh sb="70" eb="72">
      <t>コウシン</t>
    </rPh>
    <rPh sb="73" eb="75">
      <t>カイリョウ</t>
    </rPh>
    <rPh sb="76" eb="78">
      <t>シュウゼン</t>
    </rPh>
    <rPh sb="79" eb="82">
      <t>ゲスイドウ</t>
    </rPh>
    <rPh sb="82" eb="84">
      <t>フセツ</t>
    </rPh>
    <rPh sb="84" eb="86">
      <t>エンチョウ</t>
    </rPh>
    <rPh sb="89" eb="91">
      <t>マイネン</t>
    </rPh>
    <rPh sb="95" eb="96">
      <t>オコナ</t>
    </rPh>
    <rPh sb="106" eb="108">
      <t>コウシン</t>
    </rPh>
    <rPh sb="114" eb="115">
      <t>ネン</t>
    </rPh>
    <rPh sb="136" eb="138">
      <t>ケイカク</t>
    </rPh>
    <rPh sb="138" eb="139">
      <t>トウ</t>
    </rPh>
    <rPh sb="140" eb="141">
      <t>タ</t>
    </rPh>
    <rPh sb="143" eb="145">
      <t>トウシ</t>
    </rPh>
    <rPh sb="146" eb="149">
      <t>ヘイジュンカ</t>
    </rPh>
    <rPh sb="150" eb="151">
      <t>ハカ</t>
    </rPh>
    <rPh sb="152" eb="154">
      <t>ヒツヨウ</t>
    </rPh>
    <phoneticPr fontId="4"/>
  </si>
  <si>
    <t>①収益的収支比率が上昇した主たる要因は、決算上、収益的収支における一般会計からの繰入金が増加したことによる。使用料収入は微増、流域下水道での汚水処理費は増加、地方債の償還金は漸減であるが、総務省繰出基準より、使用料でまかなえない地方債の償還金が一般会計から繰り出されることにより、平成30年度以後も収益的収支比率は60％台で推移する見込みである。使用料収入以外の収入に依存しており、経営改善を図っていく必要がある。
④地方債の償還を総務省繰出基準に基づいた一般会計繰入によりまかなっており、指標が算出されない。指標を算出する要素をみる限り、歳出を抑制し地方債残高を減らすこと、建設費を計画的かつ効果的に投資すること、使用料水準の検討等が必要である。
⑤公費負担分を除く汚水処理費は、使用料により６７％まかなっている。今後、工場や開発地域の接続により使用料収入が増加する見込みである。
⑥汚水処理原価は、類似団体と同水準である。供用開始後１５年が経過し、流域下水道処理施設の緊急修繕費などが発生しており注視していく必要がある。また、普及促進との兼ね合いも見極め、使用料水準の検討が必要である。
⑦施設利用率は、類似団体と同水準であるが、汚水処理施設の遊休状態を解消するため接続率向上の取組が必要である。
⑧水洗化率は、類似団体平均値よりも低い。平成27年度都留市汚水処理施設整備構想を基に公共用水域の水質保全や使用料収入の増加を図るため水洗化率向上の取組が必要である。</t>
    <rPh sb="1" eb="4">
      <t>シュウエキテキ</t>
    </rPh>
    <rPh sb="4" eb="6">
      <t>シュウシ</t>
    </rPh>
    <rPh sb="6" eb="8">
      <t>ヒリツ</t>
    </rPh>
    <rPh sb="9" eb="11">
      <t>ジョウショウ</t>
    </rPh>
    <rPh sb="13" eb="14">
      <t>シュ</t>
    </rPh>
    <rPh sb="16" eb="18">
      <t>ヨウイン</t>
    </rPh>
    <rPh sb="20" eb="22">
      <t>ケッサン</t>
    </rPh>
    <rPh sb="22" eb="23">
      <t>ジョウ</t>
    </rPh>
    <rPh sb="24" eb="27">
      <t>シュウエキテキ</t>
    </rPh>
    <rPh sb="27" eb="29">
      <t>シュウシ</t>
    </rPh>
    <rPh sb="33" eb="35">
      <t>イッパン</t>
    </rPh>
    <rPh sb="35" eb="37">
      <t>カイケイ</t>
    </rPh>
    <rPh sb="40" eb="42">
      <t>クリイレ</t>
    </rPh>
    <rPh sb="42" eb="43">
      <t>キン</t>
    </rPh>
    <rPh sb="44" eb="46">
      <t>ゾウカ</t>
    </rPh>
    <rPh sb="54" eb="57">
      <t>シヨウリョウ</t>
    </rPh>
    <rPh sb="57" eb="59">
      <t>シュウニュウ</t>
    </rPh>
    <rPh sb="60" eb="62">
      <t>ビゾウ</t>
    </rPh>
    <rPh sb="63" eb="65">
      <t>リュウイキ</t>
    </rPh>
    <rPh sb="65" eb="68">
      <t>ゲスイドウ</t>
    </rPh>
    <rPh sb="70" eb="72">
      <t>オスイ</t>
    </rPh>
    <rPh sb="72" eb="74">
      <t>ショリ</t>
    </rPh>
    <rPh sb="74" eb="75">
      <t>ヒ</t>
    </rPh>
    <rPh sb="76" eb="78">
      <t>ゾウカ</t>
    </rPh>
    <rPh sb="79" eb="82">
      <t>チホウサイ</t>
    </rPh>
    <rPh sb="83" eb="86">
      <t>ショウカンキン</t>
    </rPh>
    <rPh sb="94" eb="97">
      <t>ソウムショウ</t>
    </rPh>
    <rPh sb="97" eb="99">
      <t>クリダ</t>
    </rPh>
    <rPh sb="99" eb="101">
      <t>キジュン</t>
    </rPh>
    <rPh sb="104" eb="107">
      <t>シヨウリョウ</t>
    </rPh>
    <rPh sb="114" eb="117">
      <t>チホウサイ</t>
    </rPh>
    <rPh sb="118" eb="120">
      <t>ショウカン</t>
    </rPh>
    <rPh sb="120" eb="121">
      <t>キン</t>
    </rPh>
    <rPh sb="122" eb="124">
      <t>イッパン</t>
    </rPh>
    <rPh sb="124" eb="126">
      <t>カイケイ</t>
    </rPh>
    <rPh sb="128" eb="129">
      <t>ク</t>
    </rPh>
    <rPh sb="130" eb="131">
      <t>ダ</t>
    </rPh>
    <rPh sb="140" eb="142">
      <t>ヘイセイ</t>
    </rPh>
    <rPh sb="144" eb="146">
      <t>ネンド</t>
    </rPh>
    <rPh sb="146" eb="148">
      <t>イゴ</t>
    </rPh>
    <rPh sb="149" eb="152">
      <t>シュウエキテキ</t>
    </rPh>
    <rPh sb="152" eb="154">
      <t>シュウシ</t>
    </rPh>
    <rPh sb="154" eb="156">
      <t>ヒリツ</t>
    </rPh>
    <rPh sb="160" eb="161">
      <t>ダイ</t>
    </rPh>
    <rPh sb="162" eb="164">
      <t>スイイ</t>
    </rPh>
    <rPh sb="166" eb="168">
      <t>ミコ</t>
    </rPh>
    <rPh sb="173" eb="176">
      <t>シヨウリョウ</t>
    </rPh>
    <rPh sb="176" eb="178">
      <t>シュウニュウ</t>
    </rPh>
    <rPh sb="178" eb="180">
      <t>イガイ</t>
    </rPh>
    <rPh sb="181" eb="183">
      <t>シュウニュウ</t>
    </rPh>
    <rPh sb="184" eb="186">
      <t>イゾン</t>
    </rPh>
    <rPh sb="191" eb="193">
      <t>ケイエイ</t>
    </rPh>
    <rPh sb="193" eb="195">
      <t>カイゼン</t>
    </rPh>
    <rPh sb="196" eb="197">
      <t>ハカ</t>
    </rPh>
    <rPh sb="201" eb="203">
      <t>ヒツヨウ</t>
    </rPh>
    <rPh sb="209" eb="212">
      <t>チホウサイ</t>
    </rPh>
    <rPh sb="213" eb="215">
      <t>ショウカン</t>
    </rPh>
    <rPh sb="216" eb="219">
      <t>ソウムショウ</t>
    </rPh>
    <rPh sb="219" eb="221">
      <t>クリダ</t>
    </rPh>
    <rPh sb="221" eb="223">
      <t>キジュン</t>
    </rPh>
    <rPh sb="224" eb="225">
      <t>モト</t>
    </rPh>
    <rPh sb="228" eb="230">
      <t>イッパン</t>
    </rPh>
    <rPh sb="230" eb="232">
      <t>カイケイ</t>
    </rPh>
    <rPh sb="232" eb="234">
      <t>クリイレ</t>
    </rPh>
    <rPh sb="245" eb="247">
      <t>シヒョウ</t>
    </rPh>
    <rPh sb="248" eb="250">
      <t>サンシュツ</t>
    </rPh>
    <rPh sb="255" eb="257">
      <t>シヒョウ</t>
    </rPh>
    <rPh sb="258" eb="260">
      <t>サンシュツ</t>
    </rPh>
    <rPh sb="262" eb="264">
      <t>ヨウソ</t>
    </rPh>
    <rPh sb="267" eb="268">
      <t>カギ</t>
    </rPh>
    <rPh sb="270" eb="272">
      <t>サイシュツ</t>
    </rPh>
    <rPh sb="273" eb="275">
      <t>ヨクセイ</t>
    </rPh>
    <rPh sb="276" eb="279">
      <t>チホウサイ</t>
    </rPh>
    <rPh sb="279" eb="281">
      <t>ザンダカ</t>
    </rPh>
    <rPh sb="282" eb="283">
      <t>ヘ</t>
    </rPh>
    <rPh sb="288" eb="290">
      <t>ケンセツ</t>
    </rPh>
    <rPh sb="290" eb="291">
      <t>ヒ</t>
    </rPh>
    <rPh sb="292" eb="295">
      <t>ケイカクテキ</t>
    </rPh>
    <rPh sb="297" eb="300">
      <t>コウカテキ</t>
    </rPh>
    <rPh sb="301" eb="303">
      <t>トウシ</t>
    </rPh>
    <rPh sb="308" eb="311">
      <t>シヨウリョウ</t>
    </rPh>
    <rPh sb="311" eb="313">
      <t>スイジュン</t>
    </rPh>
    <rPh sb="314" eb="316">
      <t>ケントウ</t>
    </rPh>
    <rPh sb="316" eb="317">
      <t>トウ</t>
    </rPh>
    <rPh sb="318" eb="320">
      <t>ヒツヨウ</t>
    </rPh>
    <rPh sb="326" eb="328">
      <t>コウヒ</t>
    </rPh>
    <rPh sb="328" eb="330">
      <t>フタン</t>
    </rPh>
    <rPh sb="330" eb="331">
      <t>ブン</t>
    </rPh>
    <rPh sb="332" eb="333">
      <t>ノゾ</t>
    </rPh>
    <rPh sb="334" eb="336">
      <t>オスイ</t>
    </rPh>
    <rPh sb="336" eb="338">
      <t>ショリ</t>
    </rPh>
    <rPh sb="338" eb="339">
      <t>ヒ</t>
    </rPh>
    <rPh sb="341" eb="344">
      <t>シヨウリョウ</t>
    </rPh>
    <rPh sb="358" eb="360">
      <t>コンゴ</t>
    </rPh>
    <rPh sb="361" eb="363">
      <t>コウジョウ</t>
    </rPh>
    <rPh sb="364" eb="366">
      <t>カイハツ</t>
    </rPh>
    <rPh sb="366" eb="368">
      <t>チイキ</t>
    </rPh>
    <rPh sb="369" eb="371">
      <t>セツゾク</t>
    </rPh>
    <rPh sb="374" eb="377">
      <t>シヨウリョウ</t>
    </rPh>
    <rPh sb="377" eb="379">
      <t>シュウニュウ</t>
    </rPh>
    <rPh sb="380" eb="382">
      <t>ゾウカ</t>
    </rPh>
    <rPh sb="384" eb="386">
      <t>ミコ</t>
    </rPh>
    <rPh sb="393" eb="395">
      <t>オスイ</t>
    </rPh>
    <rPh sb="395" eb="397">
      <t>ショリ</t>
    </rPh>
    <rPh sb="397" eb="399">
      <t>ゲンカ</t>
    </rPh>
    <rPh sb="401" eb="403">
      <t>ルイジ</t>
    </rPh>
    <rPh sb="403" eb="405">
      <t>ダンタイ</t>
    </rPh>
    <rPh sb="489" eb="491">
      <t>ヒツヨウ</t>
    </rPh>
    <rPh sb="497" eb="499">
      <t>シセツ</t>
    </rPh>
    <rPh sb="499" eb="501">
      <t>リヨウ</t>
    </rPh>
    <rPh sb="501" eb="502">
      <t>リツ</t>
    </rPh>
    <rPh sb="504" eb="506">
      <t>ルイジ</t>
    </rPh>
    <rPh sb="506" eb="508">
      <t>ダンタイ</t>
    </rPh>
    <rPh sb="509" eb="512">
      <t>ドウスイジュン</t>
    </rPh>
    <rPh sb="517" eb="519">
      <t>オスイ</t>
    </rPh>
    <rPh sb="519" eb="521">
      <t>ショリ</t>
    </rPh>
    <rPh sb="521" eb="523">
      <t>シセツ</t>
    </rPh>
    <rPh sb="524" eb="526">
      <t>ユウキュウ</t>
    </rPh>
    <rPh sb="526" eb="528">
      <t>ジョウタイ</t>
    </rPh>
    <rPh sb="529" eb="531">
      <t>カイショウ</t>
    </rPh>
    <rPh sb="535" eb="537">
      <t>セツゾク</t>
    </rPh>
    <rPh sb="537" eb="538">
      <t>リツ</t>
    </rPh>
    <rPh sb="538" eb="540">
      <t>コウジョウ</t>
    </rPh>
    <rPh sb="541" eb="543">
      <t>トリクミ</t>
    </rPh>
    <rPh sb="544" eb="546">
      <t>ヒツヨウ</t>
    </rPh>
    <rPh sb="552" eb="555">
      <t>スイセンカ</t>
    </rPh>
    <rPh sb="555" eb="556">
      <t>リツ</t>
    </rPh>
    <rPh sb="558" eb="560">
      <t>ルイジ</t>
    </rPh>
    <rPh sb="560" eb="562">
      <t>ダンタイ</t>
    </rPh>
    <rPh sb="562" eb="564">
      <t>ヘイキン</t>
    </rPh>
    <rPh sb="564" eb="565">
      <t>チ</t>
    </rPh>
    <rPh sb="568" eb="569">
      <t>ヒク</t>
    </rPh>
    <rPh sb="571" eb="573">
      <t>ヘイセイ</t>
    </rPh>
    <rPh sb="575" eb="577">
      <t>ネンド</t>
    </rPh>
    <rPh sb="577" eb="580">
      <t>ツルシ</t>
    </rPh>
    <rPh sb="580" eb="582">
      <t>オスイ</t>
    </rPh>
    <rPh sb="582" eb="584">
      <t>ショリ</t>
    </rPh>
    <rPh sb="584" eb="586">
      <t>シセツ</t>
    </rPh>
    <rPh sb="586" eb="588">
      <t>セイビ</t>
    </rPh>
    <rPh sb="588" eb="590">
      <t>コウソウ</t>
    </rPh>
    <rPh sb="591" eb="592">
      <t>モト</t>
    </rPh>
    <rPh sb="593" eb="595">
      <t>コウキョウ</t>
    </rPh>
    <phoneticPr fontId="4"/>
  </si>
  <si>
    <t>　類似団体と比較し経費回収率、施設利用率及び水洗化率が低く、接続戸数の増加を図る必要がある。接続率向上を優先して考えると、使用料水準を引き上げることは難しいものと認識している。これらのことから、引き続き下水道の啓発活動を積極的に行い、使用料収入の増加、安定した財源の確保を図る必要がある。
　また、未普及地域が多いため、10年概成に向けて整備区域の見直しを検討するなど、計画的かつ効果的な投資を行っていく必要がある。
　供用開始後間もないため、更新等の維持管理に多くの経費がかかる時期ではないが、将来の更新時期に備え、経営改善の実施や投資計画等の見直しなどを行う必要がある。
　</t>
    <rPh sb="1" eb="3">
      <t>ルイジ</t>
    </rPh>
    <rPh sb="3" eb="5">
      <t>ダンタイ</t>
    </rPh>
    <rPh sb="6" eb="8">
      <t>ヒカク</t>
    </rPh>
    <rPh sb="9" eb="11">
      <t>ケイヒ</t>
    </rPh>
    <rPh sb="11" eb="13">
      <t>カイシュウ</t>
    </rPh>
    <rPh sb="13" eb="14">
      <t>リツ</t>
    </rPh>
    <rPh sb="15" eb="17">
      <t>シセツ</t>
    </rPh>
    <rPh sb="17" eb="19">
      <t>リヨウ</t>
    </rPh>
    <rPh sb="19" eb="20">
      <t>リツ</t>
    </rPh>
    <rPh sb="20" eb="21">
      <t>オヨ</t>
    </rPh>
    <rPh sb="22" eb="25">
      <t>スイセンカ</t>
    </rPh>
    <rPh sb="25" eb="26">
      <t>リツ</t>
    </rPh>
    <rPh sb="27" eb="28">
      <t>ヒク</t>
    </rPh>
    <rPh sb="30" eb="32">
      <t>セツゾク</t>
    </rPh>
    <rPh sb="35" eb="37">
      <t>ゾウカ</t>
    </rPh>
    <rPh sb="38" eb="39">
      <t>ハカ</t>
    </rPh>
    <rPh sb="40" eb="42">
      <t>ヒツヨウ</t>
    </rPh>
    <rPh sb="46" eb="48">
      <t>セツゾク</t>
    </rPh>
    <rPh sb="48" eb="49">
      <t>リツ</t>
    </rPh>
    <rPh sb="49" eb="51">
      <t>コウジョウ</t>
    </rPh>
    <rPh sb="52" eb="54">
      <t>ユウセン</t>
    </rPh>
    <rPh sb="56" eb="57">
      <t>カンガ</t>
    </rPh>
    <rPh sb="61" eb="64">
      <t>シヨウリョウ</t>
    </rPh>
    <rPh sb="64" eb="66">
      <t>スイジュン</t>
    </rPh>
    <rPh sb="67" eb="68">
      <t>ヒ</t>
    </rPh>
    <rPh sb="69" eb="70">
      <t>ア</t>
    </rPh>
    <rPh sb="75" eb="76">
      <t>ムズカ</t>
    </rPh>
    <rPh sb="81" eb="83">
      <t>ニンシキ</t>
    </rPh>
    <rPh sb="97" eb="98">
      <t>ヒ</t>
    </rPh>
    <rPh sb="99" eb="100">
      <t>ツヅ</t>
    </rPh>
    <rPh sb="101" eb="104">
      <t>ゲスイドウ</t>
    </rPh>
    <rPh sb="105" eb="107">
      <t>ケイハツ</t>
    </rPh>
    <rPh sb="107" eb="109">
      <t>カツドウ</t>
    </rPh>
    <rPh sb="110" eb="112">
      <t>セッキョク</t>
    </rPh>
    <rPh sb="112" eb="113">
      <t>テキ</t>
    </rPh>
    <rPh sb="114" eb="115">
      <t>オコナ</t>
    </rPh>
    <rPh sb="117" eb="120">
      <t>シヨウリョウ</t>
    </rPh>
    <rPh sb="120" eb="122">
      <t>シュウニュウ</t>
    </rPh>
    <rPh sb="123" eb="125">
      <t>ゾウカ</t>
    </rPh>
    <rPh sb="126" eb="128">
      <t>アンテイ</t>
    </rPh>
    <rPh sb="130" eb="132">
      <t>ザイゲン</t>
    </rPh>
    <rPh sb="133" eb="135">
      <t>カクホ</t>
    </rPh>
    <rPh sb="136" eb="137">
      <t>ハカ</t>
    </rPh>
    <rPh sb="138" eb="140">
      <t>ヒツヨウ</t>
    </rPh>
    <rPh sb="149" eb="152">
      <t>ミフキュウ</t>
    </rPh>
    <rPh sb="152" eb="154">
      <t>チイキ</t>
    </rPh>
    <rPh sb="155" eb="156">
      <t>オオ</t>
    </rPh>
    <rPh sb="162" eb="163">
      <t>ネン</t>
    </rPh>
    <rPh sb="163" eb="165">
      <t>ガイセイ</t>
    </rPh>
    <rPh sb="166" eb="167">
      <t>ム</t>
    </rPh>
    <rPh sb="169" eb="171">
      <t>セイビ</t>
    </rPh>
    <rPh sb="171" eb="173">
      <t>クイキ</t>
    </rPh>
    <rPh sb="174" eb="176">
      <t>ミナオ</t>
    </rPh>
    <rPh sb="178" eb="180">
      <t>ケントウ</t>
    </rPh>
    <rPh sb="185" eb="188">
      <t>ケイカクテキ</t>
    </rPh>
    <rPh sb="190" eb="193">
      <t>コウカテキ</t>
    </rPh>
    <rPh sb="194" eb="196">
      <t>トウシ</t>
    </rPh>
    <rPh sb="197" eb="198">
      <t>オコナ</t>
    </rPh>
    <rPh sb="202" eb="204">
      <t>ヒツヨウ</t>
    </rPh>
    <rPh sb="210" eb="212">
      <t>キョウヨウ</t>
    </rPh>
    <rPh sb="212" eb="214">
      <t>カイシ</t>
    </rPh>
    <rPh sb="214" eb="215">
      <t>ゴ</t>
    </rPh>
    <rPh sb="215" eb="216">
      <t>マ</t>
    </rPh>
    <rPh sb="222" eb="224">
      <t>コウシン</t>
    </rPh>
    <rPh sb="224" eb="225">
      <t>トウ</t>
    </rPh>
    <rPh sb="226" eb="228">
      <t>イジ</t>
    </rPh>
    <rPh sb="228" eb="230">
      <t>カンリ</t>
    </rPh>
    <rPh sb="231" eb="232">
      <t>オオ</t>
    </rPh>
    <rPh sb="234" eb="236">
      <t>ケイヒ</t>
    </rPh>
    <rPh sb="240" eb="242">
      <t>ジキ</t>
    </rPh>
    <rPh sb="248" eb="250">
      <t>ショウライ</t>
    </rPh>
    <rPh sb="251" eb="253">
      <t>コウシン</t>
    </rPh>
    <rPh sb="253" eb="255">
      <t>ジキ</t>
    </rPh>
    <rPh sb="256" eb="257">
      <t>ソナ</t>
    </rPh>
    <rPh sb="259" eb="261">
      <t>ケイエイ</t>
    </rPh>
    <rPh sb="261" eb="263">
      <t>カイゼン</t>
    </rPh>
    <rPh sb="264" eb="266">
      <t>ジッシ</t>
    </rPh>
    <rPh sb="267" eb="269">
      <t>トウシ</t>
    </rPh>
    <rPh sb="269" eb="271">
      <t>ケイカク</t>
    </rPh>
    <rPh sb="271" eb="272">
      <t>トウ</t>
    </rPh>
    <rPh sb="273" eb="275">
      <t>ミナオ</t>
    </rPh>
    <rPh sb="279" eb="280">
      <t>オコナ</t>
    </rPh>
    <rPh sb="281" eb="28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</si>
</sst>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4C1-4216-8F59-4F7268B5854C}"/>
            </c:ext>
          </c:extLst>
        </c:ser>
        <c:dLbls>
          <c:showLegendKey val="0"/>
          <c:showVal val="0"/>
          <c:showCatName val="0"/>
          <c:showSerName val="0"/>
          <c:showPercent val="0"/>
          <c:showBubbleSize val="0"/>
        </c:dLbls>
        <c:gapWidth val="150"/>
        <c:axId val="86846848"/>
        <c:axId val="8685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xmlns:c16r2="http://schemas.microsoft.com/office/drawing/2015/06/chart">
            <c:ext xmlns:c16="http://schemas.microsoft.com/office/drawing/2014/chart" uri="{C3380CC4-5D6E-409C-BE32-E72D297353CC}">
              <c16:uniqueId val="{00000001-84C1-4216-8F59-4F7268B5854C}"/>
            </c:ext>
          </c:extLst>
        </c:ser>
        <c:dLbls>
          <c:showLegendKey val="0"/>
          <c:showVal val="0"/>
          <c:showCatName val="0"/>
          <c:showSerName val="0"/>
          <c:showPercent val="0"/>
          <c:showBubbleSize val="0"/>
        </c:dLbls>
        <c:marker val="1"/>
        <c:smooth val="0"/>
        <c:axId val="86846848"/>
        <c:axId val="86853120"/>
      </c:lineChart>
      <c:dateAx>
        <c:axId val="86846848"/>
        <c:scaling>
          <c:orientation val="minMax"/>
        </c:scaling>
        <c:delete val="1"/>
        <c:axPos val="b"/>
        <c:numFmt formatCode="ge" sourceLinked="1"/>
        <c:majorTickMark val="none"/>
        <c:minorTickMark val="none"/>
        <c:tickLblPos val="none"/>
        <c:crossAx val="86853120"/>
        <c:crosses val="autoZero"/>
        <c:auto val="1"/>
        <c:lblOffset val="100"/>
        <c:baseTimeUnit val="years"/>
      </c:dateAx>
      <c:valAx>
        <c:axId val="868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39.49</c:v>
                </c:pt>
                <c:pt idx="1">
                  <c:v>39.89</c:v>
                </c:pt>
                <c:pt idx="2">
                  <c:v>40.729999999999997</c:v>
                </c:pt>
                <c:pt idx="3">
                  <c:v>42.1</c:v>
                </c:pt>
                <c:pt idx="4">
                  <c:v>42.35</c:v>
                </c:pt>
              </c:numCache>
            </c:numRef>
          </c:val>
          <c:extLst xmlns:c16r2="http://schemas.microsoft.com/office/drawing/2015/06/chart">
            <c:ext xmlns:c16="http://schemas.microsoft.com/office/drawing/2014/chart" uri="{C3380CC4-5D6E-409C-BE32-E72D297353CC}">
              <c16:uniqueId val="{00000000-BB68-44D7-B2F6-A62AC5F48BCC}"/>
            </c:ext>
          </c:extLst>
        </c:ser>
        <c:dLbls>
          <c:showLegendKey val="0"/>
          <c:showVal val="0"/>
          <c:showCatName val="0"/>
          <c:showSerName val="0"/>
          <c:showPercent val="0"/>
          <c:showBubbleSize val="0"/>
        </c:dLbls>
        <c:gapWidth val="150"/>
        <c:axId val="94363008"/>
        <c:axId val="9436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xmlns:c16r2="http://schemas.microsoft.com/office/drawing/2015/06/chart">
            <c:ext xmlns:c16="http://schemas.microsoft.com/office/drawing/2014/chart" uri="{C3380CC4-5D6E-409C-BE32-E72D297353CC}">
              <c16:uniqueId val="{00000001-BB68-44D7-B2F6-A62AC5F48BCC}"/>
            </c:ext>
          </c:extLst>
        </c:ser>
        <c:dLbls>
          <c:showLegendKey val="0"/>
          <c:showVal val="0"/>
          <c:showCatName val="0"/>
          <c:showSerName val="0"/>
          <c:showPercent val="0"/>
          <c:showBubbleSize val="0"/>
        </c:dLbls>
        <c:marker val="1"/>
        <c:smooth val="0"/>
        <c:axId val="94363008"/>
        <c:axId val="94365184"/>
      </c:lineChart>
      <c:dateAx>
        <c:axId val="94363008"/>
        <c:scaling>
          <c:orientation val="minMax"/>
        </c:scaling>
        <c:delete val="1"/>
        <c:axPos val="b"/>
        <c:numFmt formatCode="ge" sourceLinked="1"/>
        <c:majorTickMark val="none"/>
        <c:minorTickMark val="none"/>
        <c:tickLblPos val="none"/>
        <c:crossAx val="94365184"/>
        <c:crosses val="autoZero"/>
        <c:auto val="1"/>
        <c:lblOffset val="100"/>
        <c:baseTimeUnit val="years"/>
      </c:dateAx>
      <c:valAx>
        <c:axId val="943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60.63</c:v>
                </c:pt>
                <c:pt idx="1">
                  <c:v>62.48</c:v>
                </c:pt>
                <c:pt idx="2">
                  <c:v>71.86</c:v>
                </c:pt>
                <c:pt idx="3">
                  <c:v>54.57</c:v>
                </c:pt>
                <c:pt idx="4">
                  <c:v>56.74</c:v>
                </c:pt>
              </c:numCache>
            </c:numRef>
          </c:val>
          <c:extLst xmlns:c16r2="http://schemas.microsoft.com/office/drawing/2015/06/chart">
            <c:ext xmlns:c16="http://schemas.microsoft.com/office/drawing/2014/chart" uri="{C3380CC4-5D6E-409C-BE32-E72D297353CC}">
              <c16:uniqueId val="{00000000-CE20-49DF-AAF4-0A125BB5A24A}"/>
            </c:ext>
          </c:extLst>
        </c:ser>
        <c:dLbls>
          <c:showLegendKey val="0"/>
          <c:showVal val="0"/>
          <c:showCatName val="0"/>
          <c:showSerName val="0"/>
          <c:showPercent val="0"/>
          <c:showBubbleSize val="0"/>
        </c:dLbls>
        <c:gapWidth val="150"/>
        <c:axId val="94420992"/>
        <c:axId val="9442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xmlns:c16r2="http://schemas.microsoft.com/office/drawing/2015/06/chart">
            <c:ext xmlns:c16="http://schemas.microsoft.com/office/drawing/2014/chart" uri="{C3380CC4-5D6E-409C-BE32-E72D297353CC}">
              <c16:uniqueId val="{00000001-CE20-49DF-AAF4-0A125BB5A24A}"/>
            </c:ext>
          </c:extLst>
        </c:ser>
        <c:dLbls>
          <c:showLegendKey val="0"/>
          <c:showVal val="0"/>
          <c:showCatName val="0"/>
          <c:showSerName val="0"/>
          <c:showPercent val="0"/>
          <c:showBubbleSize val="0"/>
        </c:dLbls>
        <c:marker val="1"/>
        <c:smooth val="0"/>
        <c:axId val="94420992"/>
        <c:axId val="94422912"/>
      </c:lineChart>
      <c:dateAx>
        <c:axId val="94420992"/>
        <c:scaling>
          <c:orientation val="minMax"/>
        </c:scaling>
        <c:delete val="1"/>
        <c:axPos val="b"/>
        <c:numFmt formatCode="ge" sourceLinked="1"/>
        <c:majorTickMark val="none"/>
        <c:minorTickMark val="none"/>
        <c:tickLblPos val="none"/>
        <c:crossAx val="94422912"/>
        <c:crosses val="autoZero"/>
        <c:auto val="1"/>
        <c:lblOffset val="100"/>
        <c:baseTimeUnit val="years"/>
      </c:dateAx>
      <c:valAx>
        <c:axId val="944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57.75</c:v>
                </c:pt>
                <c:pt idx="1">
                  <c:v>57.18</c:v>
                </c:pt>
                <c:pt idx="2">
                  <c:v>55.02</c:v>
                </c:pt>
                <c:pt idx="3">
                  <c:v>53.99</c:v>
                </c:pt>
                <c:pt idx="4">
                  <c:v>68.83</c:v>
                </c:pt>
              </c:numCache>
            </c:numRef>
          </c:val>
          <c:extLst xmlns:c16r2="http://schemas.microsoft.com/office/drawing/2015/06/chart">
            <c:ext xmlns:c16="http://schemas.microsoft.com/office/drawing/2014/chart" uri="{C3380CC4-5D6E-409C-BE32-E72D297353CC}">
              <c16:uniqueId val="{00000000-2941-4647-BA10-83B90C1150F2}"/>
            </c:ext>
          </c:extLst>
        </c:ser>
        <c:dLbls>
          <c:showLegendKey val="0"/>
          <c:showVal val="0"/>
          <c:showCatName val="0"/>
          <c:showSerName val="0"/>
          <c:showPercent val="0"/>
          <c:showBubbleSize val="0"/>
        </c:dLbls>
        <c:gapWidth val="150"/>
        <c:axId val="86888448"/>
        <c:axId val="8689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41-4647-BA10-83B90C1150F2}"/>
            </c:ext>
          </c:extLst>
        </c:ser>
        <c:dLbls>
          <c:showLegendKey val="0"/>
          <c:showVal val="0"/>
          <c:showCatName val="0"/>
          <c:showSerName val="0"/>
          <c:showPercent val="0"/>
          <c:showBubbleSize val="0"/>
        </c:dLbls>
        <c:marker val="1"/>
        <c:smooth val="0"/>
        <c:axId val="86888448"/>
        <c:axId val="86890368"/>
      </c:lineChart>
      <c:dateAx>
        <c:axId val="86888448"/>
        <c:scaling>
          <c:orientation val="minMax"/>
        </c:scaling>
        <c:delete val="1"/>
        <c:axPos val="b"/>
        <c:numFmt formatCode="ge" sourceLinked="1"/>
        <c:majorTickMark val="none"/>
        <c:minorTickMark val="none"/>
        <c:tickLblPos val="none"/>
        <c:crossAx val="86890368"/>
        <c:crosses val="autoZero"/>
        <c:auto val="1"/>
        <c:lblOffset val="100"/>
        <c:baseTimeUnit val="years"/>
      </c:dateAx>
      <c:valAx>
        <c:axId val="868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71-49E4-AA6E-4DF60C9B8649}"/>
            </c:ext>
          </c:extLst>
        </c:ser>
        <c:dLbls>
          <c:showLegendKey val="0"/>
          <c:showVal val="0"/>
          <c:showCatName val="0"/>
          <c:showSerName val="0"/>
          <c:showPercent val="0"/>
          <c:showBubbleSize val="0"/>
        </c:dLbls>
        <c:gapWidth val="150"/>
        <c:axId val="94155136"/>
        <c:axId val="941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71-49E4-AA6E-4DF60C9B8649}"/>
            </c:ext>
          </c:extLst>
        </c:ser>
        <c:dLbls>
          <c:showLegendKey val="0"/>
          <c:showVal val="0"/>
          <c:showCatName val="0"/>
          <c:showSerName val="0"/>
          <c:showPercent val="0"/>
          <c:showBubbleSize val="0"/>
        </c:dLbls>
        <c:marker val="1"/>
        <c:smooth val="0"/>
        <c:axId val="94155136"/>
        <c:axId val="94157056"/>
      </c:lineChart>
      <c:dateAx>
        <c:axId val="94155136"/>
        <c:scaling>
          <c:orientation val="minMax"/>
        </c:scaling>
        <c:delete val="1"/>
        <c:axPos val="b"/>
        <c:numFmt formatCode="ge" sourceLinked="1"/>
        <c:majorTickMark val="none"/>
        <c:minorTickMark val="none"/>
        <c:tickLblPos val="none"/>
        <c:crossAx val="94157056"/>
        <c:crosses val="autoZero"/>
        <c:auto val="1"/>
        <c:lblOffset val="100"/>
        <c:baseTimeUnit val="years"/>
      </c:dateAx>
      <c:valAx>
        <c:axId val="941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D5-47A2-B438-AE597B5A1818}"/>
            </c:ext>
          </c:extLst>
        </c:ser>
        <c:dLbls>
          <c:showLegendKey val="0"/>
          <c:showVal val="0"/>
          <c:showCatName val="0"/>
          <c:showSerName val="0"/>
          <c:showPercent val="0"/>
          <c:showBubbleSize val="0"/>
        </c:dLbls>
        <c:gapWidth val="150"/>
        <c:axId val="94528256"/>
        <c:axId val="945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D5-47A2-B438-AE597B5A1818}"/>
            </c:ext>
          </c:extLst>
        </c:ser>
        <c:dLbls>
          <c:showLegendKey val="0"/>
          <c:showVal val="0"/>
          <c:showCatName val="0"/>
          <c:showSerName val="0"/>
          <c:showPercent val="0"/>
          <c:showBubbleSize val="0"/>
        </c:dLbls>
        <c:marker val="1"/>
        <c:smooth val="0"/>
        <c:axId val="94528256"/>
        <c:axId val="94530176"/>
      </c:lineChart>
      <c:dateAx>
        <c:axId val="94528256"/>
        <c:scaling>
          <c:orientation val="minMax"/>
        </c:scaling>
        <c:delete val="1"/>
        <c:axPos val="b"/>
        <c:numFmt formatCode="ge" sourceLinked="1"/>
        <c:majorTickMark val="none"/>
        <c:minorTickMark val="none"/>
        <c:tickLblPos val="none"/>
        <c:crossAx val="94530176"/>
        <c:crosses val="autoZero"/>
        <c:auto val="1"/>
        <c:lblOffset val="100"/>
        <c:baseTimeUnit val="years"/>
      </c:dateAx>
      <c:valAx>
        <c:axId val="945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1C-4356-9607-3CF027880337}"/>
            </c:ext>
          </c:extLst>
        </c:ser>
        <c:dLbls>
          <c:showLegendKey val="0"/>
          <c:showVal val="0"/>
          <c:showCatName val="0"/>
          <c:showSerName val="0"/>
          <c:showPercent val="0"/>
          <c:showBubbleSize val="0"/>
        </c:dLbls>
        <c:gapWidth val="150"/>
        <c:axId val="94571520"/>
        <c:axId val="945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1C-4356-9607-3CF027880337}"/>
            </c:ext>
          </c:extLst>
        </c:ser>
        <c:dLbls>
          <c:showLegendKey val="0"/>
          <c:showVal val="0"/>
          <c:showCatName val="0"/>
          <c:showSerName val="0"/>
          <c:showPercent val="0"/>
          <c:showBubbleSize val="0"/>
        </c:dLbls>
        <c:marker val="1"/>
        <c:smooth val="0"/>
        <c:axId val="94571520"/>
        <c:axId val="94581888"/>
      </c:lineChart>
      <c:dateAx>
        <c:axId val="94571520"/>
        <c:scaling>
          <c:orientation val="minMax"/>
        </c:scaling>
        <c:delete val="1"/>
        <c:axPos val="b"/>
        <c:numFmt formatCode="ge" sourceLinked="1"/>
        <c:majorTickMark val="none"/>
        <c:minorTickMark val="none"/>
        <c:tickLblPos val="none"/>
        <c:crossAx val="94581888"/>
        <c:crosses val="autoZero"/>
        <c:auto val="1"/>
        <c:lblOffset val="100"/>
        <c:baseTimeUnit val="years"/>
      </c:dateAx>
      <c:valAx>
        <c:axId val="945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95-4BB1-A072-981C4C0411E9}"/>
            </c:ext>
          </c:extLst>
        </c:ser>
        <c:dLbls>
          <c:showLegendKey val="0"/>
          <c:showVal val="0"/>
          <c:showCatName val="0"/>
          <c:showSerName val="0"/>
          <c:showPercent val="0"/>
          <c:showBubbleSize val="0"/>
        </c:dLbls>
        <c:gapWidth val="150"/>
        <c:axId val="94603136"/>
        <c:axId val="946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95-4BB1-A072-981C4C0411E9}"/>
            </c:ext>
          </c:extLst>
        </c:ser>
        <c:dLbls>
          <c:showLegendKey val="0"/>
          <c:showVal val="0"/>
          <c:showCatName val="0"/>
          <c:showSerName val="0"/>
          <c:showPercent val="0"/>
          <c:showBubbleSize val="0"/>
        </c:dLbls>
        <c:marker val="1"/>
        <c:smooth val="0"/>
        <c:axId val="94603136"/>
        <c:axId val="94609408"/>
      </c:lineChart>
      <c:dateAx>
        <c:axId val="94603136"/>
        <c:scaling>
          <c:orientation val="minMax"/>
        </c:scaling>
        <c:delete val="1"/>
        <c:axPos val="b"/>
        <c:numFmt formatCode="ge" sourceLinked="1"/>
        <c:majorTickMark val="none"/>
        <c:minorTickMark val="none"/>
        <c:tickLblPos val="none"/>
        <c:crossAx val="94609408"/>
        <c:crosses val="autoZero"/>
        <c:auto val="1"/>
        <c:lblOffset val="100"/>
        <c:baseTimeUnit val="years"/>
      </c:dateAx>
      <c:valAx>
        <c:axId val="946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1471.43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C9-43FC-9CD2-1E465B8A8844}"/>
            </c:ext>
          </c:extLst>
        </c:ser>
        <c:dLbls>
          <c:showLegendKey val="0"/>
          <c:showVal val="0"/>
          <c:showCatName val="0"/>
          <c:showSerName val="0"/>
          <c:showPercent val="0"/>
          <c:showBubbleSize val="0"/>
        </c:dLbls>
        <c:gapWidth val="150"/>
        <c:axId val="94648576"/>
        <c:axId val="9465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xmlns:c16r2="http://schemas.microsoft.com/office/drawing/2015/06/chart">
            <c:ext xmlns:c16="http://schemas.microsoft.com/office/drawing/2014/chart" uri="{C3380CC4-5D6E-409C-BE32-E72D297353CC}">
              <c16:uniqueId val="{00000001-E1C9-43FC-9CD2-1E465B8A8844}"/>
            </c:ext>
          </c:extLst>
        </c:ser>
        <c:dLbls>
          <c:showLegendKey val="0"/>
          <c:showVal val="0"/>
          <c:showCatName val="0"/>
          <c:showSerName val="0"/>
          <c:showPercent val="0"/>
          <c:showBubbleSize val="0"/>
        </c:dLbls>
        <c:marker val="1"/>
        <c:smooth val="0"/>
        <c:axId val="94648576"/>
        <c:axId val="94650752"/>
      </c:lineChart>
      <c:dateAx>
        <c:axId val="94648576"/>
        <c:scaling>
          <c:orientation val="minMax"/>
        </c:scaling>
        <c:delete val="1"/>
        <c:axPos val="b"/>
        <c:numFmt formatCode="ge" sourceLinked="1"/>
        <c:majorTickMark val="none"/>
        <c:minorTickMark val="none"/>
        <c:tickLblPos val="none"/>
        <c:crossAx val="94650752"/>
        <c:crosses val="autoZero"/>
        <c:auto val="1"/>
        <c:lblOffset val="100"/>
        <c:baseTimeUnit val="years"/>
      </c:dateAx>
      <c:valAx>
        <c:axId val="9465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38.99</c:v>
                </c:pt>
                <c:pt idx="1">
                  <c:v>33.33</c:v>
                </c:pt>
                <c:pt idx="2">
                  <c:v>32.32</c:v>
                </c:pt>
                <c:pt idx="3">
                  <c:v>34.51</c:v>
                </c:pt>
                <c:pt idx="4">
                  <c:v>67.91</c:v>
                </c:pt>
              </c:numCache>
            </c:numRef>
          </c:val>
          <c:extLst xmlns:c16r2="http://schemas.microsoft.com/office/drawing/2015/06/chart">
            <c:ext xmlns:c16="http://schemas.microsoft.com/office/drawing/2014/chart" uri="{C3380CC4-5D6E-409C-BE32-E72D297353CC}">
              <c16:uniqueId val="{00000000-536B-47F7-A77C-EFC5EFAB6793}"/>
            </c:ext>
          </c:extLst>
        </c:ser>
        <c:dLbls>
          <c:showLegendKey val="0"/>
          <c:showVal val="0"/>
          <c:showCatName val="0"/>
          <c:showSerName val="0"/>
          <c:showPercent val="0"/>
          <c:showBubbleSize val="0"/>
        </c:dLbls>
        <c:gapWidth val="150"/>
        <c:axId val="94673536"/>
        <c:axId val="9468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xmlns:c16r2="http://schemas.microsoft.com/office/drawing/2015/06/chart">
            <c:ext xmlns:c16="http://schemas.microsoft.com/office/drawing/2014/chart" uri="{C3380CC4-5D6E-409C-BE32-E72D297353CC}">
              <c16:uniqueId val="{00000001-536B-47F7-A77C-EFC5EFAB6793}"/>
            </c:ext>
          </c:extLst>
        </c:ser>
        <c:dLbls>
          <c:showLegendKey val="0"/>
          <c:showVal val="0"/>
          <c:showCatName val="0"/>
          <c:showSerName val="0"/>
          <c:showPercent val="0"/>
          <c:showBubbleSize val="0"/>
        </c:dLbls>
        <c:marker val="1"/>
        <c:smooth val="0"/>
        <c:axId val="94673536"/>
        <c:axId val="94688000"/>
      </c:lineChart>
      <c:dateAx>
        <c:axId val="94673536"/>
        <c:scaling>
          <c:orientation val="minMax"/>
        </c:scaling>
        <c:delete val="1"/>
        <c:axPos val="b"/>
        <c:numFmt formatCode="ge" sourceLinked="1"/>
        <c:majorTickMark val="none"/>
        <c:minorTickMark val="none"/>
        <c:tickLblPos val="none"/>
        <c:crossAx val="94688000"/>
        <c:crosses val="autoZero"/>
        <c:auto val="1"/>
        <c:lblOffset val="100"/>
        <c:baseTimeUnit val="years"/>
      </c:dateAx>
      <c:valAx>
        <c:axId val="946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362.16</c:v>
                </c:pt>
                <c:pt idx="1">
                  <c:v>435.39</c:v>
                </c:pt>
                <c:pt idx="2">
                  <c:v>441.1</c:v>
                </c:pt>
                <c:pt idx="3">
                  <c:v>420.62</c:v>
                </c:pt>
                <c:pt idx="4">
                  <c:v>215.79</c:v>
                </c:pt>
              </c:numCache>
            </c:numRef>
          </c:val>
          <c:extLst xmlns:c16r2="http://schemas.microsoft.com/office/drawing/2015/06/chart">
            <c:ext xmlns:c16="http://schemas.microsoft.com/office/drawing/2014/chart" uri="{C3380CC4-5D6E-409C-BE32-E72D297353CC}">
              <c16:uniqueId val="{00000000-D7E9-4D22-9521-9963671029FF}"/>
            </c:ext>
          </c:extLst>
        </c:ser>
        <c:dLbls>
          <c:showLegendKey val="0"/>
          <c:showVal val="0"/>
          <c:showCatName val="0"/>
          <c:showSerName val="0"/>
          <c:showPercent val="0"/>
          <c:showBubbleSize val="0"/>
        </c:dLbls>
        <c:gapWidth val="150"/>
        <c:axId val="94321664"/>
        <c:axId val="9433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xmlns:c16r2="http://schemas.microsoft.com/office/drawing/2015/06/chart">
            <c:ext xmlns:c16="http://schemas.microsoft.com/office/drawing/2014/chart" uri="{C3380CC4-5D6E-409C-BE32-E72D297353CC}">
              <c16:uniqueId val="{00000001-D7E9-4D22-9521-9963671029FF}"/>
            </c:ext>
          </c:extLst>
        </c:ser>
        <c:dLbls>
          <c:showLegendKey val="0"/>
          <c:showVal val="0"/>
          <c:showCatName val="0"/>
          <c:showSerName val="0"/>
          <c:showPercent val="0"/>
          <c:showBubbleSize val="0"/>
        </c:dLbls>
        <c:marker val="1"/>
        <c:smooth val="0"/>
        <c:axId val="94321664"/>
        <c:axId val="94336128"/>
      </c:lineChart>
      <c:dateAx>
        <c:axId val="94321664"/>
        <c:scaling>
          <c:orientation val="minMax"/>
        </c:scaling>
        <c:delete val="1"/>
        <c:axPos val="b"/>
        <c:numFmt formatCode="ge" sourceLinked="1"/>
        <c:majorTickMark val="none"/>
        <c:minorTickMark val="none"/>
        <c:tickLblPos val="none"/>
        <c:crossAx val="94336128"/>
        <c:crosses val="autoZero"/>
        <c:auto val="1"/>
        <c:lblOffset val="100"/>
        <c:baseTimeUnit val="years"/>
      </c:dateAx>
      <c:valAx>
        <c:axId val="943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山梨県　都留市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Cc3</v>
      </c>
      <c r="X8" s="77"/>
      <c r="Y8" s="77"/>
      <c r="Z8" s="77"/>
      <c r="AA8" s="77"/>
      <c r="AB8" s="77"/>
      <c r="AC8" s="77"/>
      <c r="AD8" s="78" t="str">
        <f>データ!$M$6</f>
        <v>非設置</v>
      </c>
      <c r="AE8" s="78"/>
      <c r="AF8" s="78"/>
      <c r="AG8" s="78"/>
      <c r="AH8" s="78"/>
      <c r="AI8" s="78"/>
      <c r="AJ8" s="78"/>
      <c r="AK8" s="3"/>
      <c r="AL8" s="72">
        <f>データ!S6</f>
        <v>30951</v>
      </c>
      <c r="AM8" s="72"/>
      <c r="AN8" s="72"/>
      <c r="AO8" s="72"/>
      <c r="AP8" s="72"/>
      <c r="AQ8" s="72"/>
      <c r="AR8" s="72"/>
      <c r="AS8" s="72"/>
      <c r="AT8" s="71">
        <f>データ!T6</f>
        <v>161.63</v>
      </c>
      <c r="AU8" s="71"/>
      <c r="AV8" s="71"/>
      <c r="AW8" s="71"/>
      <c r="AX8" s="71"/>
      <c r="AY8" s="71"/>
      <c r="AZ8" s="71"/>
      <c r="BA8" s="71"/>
      <c r="BB8" s="71">
        <f>データ!U6</f>
        <v>191.49</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26.51</v>
      </c>
      <c r="Q10" s="71"/>
      <c r="R10" s="71"/>
      <c r="S10" s="71"/>
      <c r="T10" s="71"/>
      <c r="U10" s="71"/>
      <c r="V10" s="71"/>
      <c r="W10" s="71">
        <f>データ!Q6</f>
        <v>104.18</v>
      </c>
      <c r="X10" s="71"/>
      <c r="Y10" s="71"/>
      <c r="Z10" s="71"/>
      <c r="AA10" s="71"/>
      <c r="AB10" s="71"/>
      <c r="AC10" s="71"/>
      <c r="AD10" s="72">
        <f>データ!R6</f>
        <v>2370</v>
      </c>
      <c r="AE10" s="72"/>
      <c r="AF10" s="72"/>
      <c r="AG10" s="72"/>
      <c r="AH10" s="72"/>
      <c r="AI10" s="72"/>
      <c r="AJ10" s="72"/>
      <c r="AK10" s="2"/>
      <c r="AL10" s="72">
        <f>データ!V6</f>
        <v>8072</v>
      </c>
      <c r="AM10" s="72"/>
      <c r="AN10" s="72"/>
      <c r="AO10" s="72"/>
      <c r="AP10" s="72"/>
      <c r="AQ10" s="72"/>
      <c r="AR10" s="72"/>
      <c r="AS10" s="72"/>
      <c r="AT10" s="71">
        <f>データ!W6</f>
        <v>2.33</v>
      </c>
      <c r="AU10" s="71"/>
      <c r="AV10" s="71"/>
      <c r="AW10" s="71"/>
      <c r="AX10" s="71"/>
      <c r="AY10" s="71"/>
      <c r="AZ10" s="71"/>
      <c r="BA10" s="71"/>
      <c r="BB10" s="71">
        <f>データ!X6</f>
        <v>3464.38</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IfFRVD0Sg4sf6WseIsAN+XtV6ZnjFRpxN4m4VktTMhhsw/Pasrc5gPRNDSnsjKF/f6MKZzpCHG3ZqE+qmQr/Ng==" saltValue="0kHAh5A0SwV1OhomKB03+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192040</v>
      </c>
      <c r="D6" s="32">
        <f t="shared" si="3"/>
        <v>47</v>
      </c>
      <c r="E6" s="32">
        <f t="shared" si="3"/>
        <v>17</v>
      </c>
      <c r="F6" s="32">
        <f t="shared" si="3"/>
        <v>1</v>
      </c>
      <c r="G6" s="32">
        <f t="shared" si="3"/>
        <v>0</v>
      </c>
      <c r="H6" s="32" t="str">
        <f t="shared" si="3"/>
        <v>山梨県　都留市</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26.51</v>
      </c>
      <c r="Q6" s="33">
        <f t="shared" si="3"/>
        <v>104.18</v>
      </c>
      <c r="R6" s="33">
        <f t="shared" si="3"/>
        <v>2370</v>
      </c>
      <c r="S6" s="33">
        <f t="shared" si="3"/>
        <v>30951</v>
      </c>
      <c r="T6" s="33">
        <f t="shared" si="3"/>
        <v>161.63</v>
      </c>
      <c r="U6" s="33">
        <f t="shared" si="3"/>
        <v>191.49</v>
      </c>
      <c r="V6" s="33">
        <f t="shared" si="3"/>
        <v>8072</v>
      </c>
      <c r="W6" s="33">
        <f t="shared" si="3"/>
        <v>2.33</v>
      </c>
      <c r="X6" s="33">
        <f t="shared" si="3"/>
        <v>3464.38</v>
      </c>
      <c r="Y6" s="34">
        <f>IF(Y7="",NA(),Y7)</f>
        <v>57.75</v>
      </c>
      <c r="Z6" s="34">
        <f t="shared" ref="Z6:AH6" si="4">IF(Z7="",NA(),Z7)</f>
        <v>57.18</v>
      </c>
      <c r="AA6" s="34">
        <f t="shared" si="4"/>
        <v>55.02</v>
      </c>
      <c r="AB6" s="34">
        <f t="shared" si="4"/>
        <v>53.99</v>
      </c>
      <c r="AC6" s="34">
        <f t="shared" si="4"/>
        <v>68.83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1471.43</v>
      </c>
      <c r="BG6" s="33">
        <f t="shared" ref="BG6:BO6" si="7">IF(BG7="",NA(),BG7)</f>
        <v>0</v>
      </c>
      <c r="BH6" s="33">
        <f t="shared" si="7"/>
        <v>0</v>
      </c>
      <c r="BI6" s="33">
        <f t="shared" si="7"/>
        <v>0</v>
      </c>
      <c r="BJ6" s="33">
        <f t="shared" si="7"/>
        <v>0</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38.99</v>
      </c>
      <c r="BR6" s="34">
        <f t="shared" ref="BR6:BZ6" si="8">IF(BR7="",NA(),BR7)</f>
        <v>33.33</v>
      </c>
      <c r="BS6" s="34">
        <f t="shared" si="8"/>
        <v>32.32</v>
      </c>
      <c r="BT6" s="34">
        <f t="shared" si="8"/>
        <v>34.51</v>
      </c>
      <c r="BU6" s="34">
        <f t="shared" si="8"/>
        <v>67.91</v>
      </c>
      <c r="BV6" s="34">
        <f t="shared" si="8"/>
        <v>57.33</v>
      </c>
      <c r="BW6" s="34">
        <f t="shared" si="8"/>
        <v>60.78</v>
      </c>
      <c r="BX6" s="34">
        <f t="shared" si="8"/>
        <v>60.17</v>
      </c>
      <c r="BY6" s="34">
        <f t="shared" si="8"/>
        <v>65.569999999999993</v>
      </c>
      <c r="BZ6" s="34">
        <f t="shared" si="8"/>
        <v>75.7</v>
      </c>
      <c r="CA6" s="33" t="str">
        <f>IF(CA7="","",IF(CA7="-","【-】","【"&amp;SUBSTITUTE(TEXT(CA7,"#,##0.00"),"-","△")&amp;"】"))</f>
        <v>【101.26】</v>
      </c>
      <c r="CB6" s="34">
        <f>IF(CB7="",NA(),CB7)</f>
        <v>362.16</v>
      </c>
      <c r="CC6" s="34">
        <f t="shared" ref="CC6:CK6" si="9">IF(CC7="",NA(),CC7)</f>
        <v>435.39</v>
      </c>
      <c r="CD6" s="34">
        <f t="shared" si="9"/>
        <v>441.1</v>
      </c>
      <c r="CE6" s="34">
        <f t="shared" si="9"/>
        <v>420.62</v>
      </c>
      <c r="CF6" s="34">
        <f t="shared" si="9"/>
        <v>215.79</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39.49</v>
      </c>
      <c r="CN6" s="34">
        <f t="shared" ref="CN6:CV6" si="10">IF(CN7="",NA(),CN7)</f>
        <v>39.89</v>
      </c>
      <c r="CO6" s="34">
        <f t="shared" si="10"/>
        <v>40.729999999999997</v>
      </c>
      <c r="CP6" s="34">
        <f t="shared" si="10"/>
        <v>42.1</v>
      </c>
      <c r="CQ6" s="34">
        <f t="shared" si="10"/>
        <v>42.35</v>
      </c>
      <c r="CR6" s="34">
        <f t="shared" si="10"/>
        <v>39.92</v>
      </c>
      <c r="CS6" s="34">
        <f t="shared" si="10"/>
        <v>41.63</v>
      </c>
      <c r="CT6" s="34">
        <f t="shared" si="10"/>
        <v>44.89</v>
      </c>
      <c r="CU6" s="34">
        <f t="shared" si="10"/>
        <v>40.75</v>
      </c>
      <c r="CV6" s="34">
        <f t="shared" si="10"/>
        <v>42.4</v>
      </c>
      <c r="CW6" s="33" t="str">
        <f>IF(CW7="","",IF(CW7="-","【-】","【"&amp;SUBSTITUTE(TEXT(CW7,"#,##0.00"),"-","△")&amp;"】"))</f>
        <v>【60.13】</v>
      </c>
      <c r="CX6" s="34">
        <f>IF(CX7="",NA(),CX7)</f>
        <v>60.63</v>
      </c>
      <c r="CY6" s="34">
        <f t="shared" ref="CY6:DG6" si="11">IF(CY7="",NA(),CY7)</f>
        <v>62.48</v>
      </c>
      <c r="CZ6" s="34">
        <f t="shared" si="11"/>
        <v>71.86</v>
      </c>
      <c r="DA6" s="34">
        <f t="shared" si="11"/>
        <v>54.57</v>
      </c>
      <c r="DB6" s="34">
        <f t="shared" si="11"/>
        <v>56.74</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192040</v>
      </c>
      <c r="D7" s="36">
        <v>47</v>
      </c>
      <c r="E7" s="36">
        <v>17</v>
      </c>
      <c r="F7" s="36">
        <v>1</v>
      </c>
      <c r="G7" s="36">
        <v>0</v>
      </c>
      <c r="H7" s="36" t="s">
        <v>111</v>
      </c>
      <c r="I7" s="36" t="s">
        <v>112</v>
      </c>
      <c r="J7" s="36" t="s">
        <v>113</v>
      </c>
      <c r="K7" s="36" t="s">
        <v>114</v>
      </c>
      <c r="L7" s="36" t="s">
        <v>115</v>
      </c>
      <c r="M7" s="36" t="s">
        <v>116</v>
      </c>
      <c r="N7" s="37" t="s">
        <v>117</v>
      </c>
      <c r="O7" s="37" t="s">
        <v>118</v>
      </c>
      <c r="P7" s="37">
        <v>26.51</v>
      </c>
      <c r="Q7" s="37">
        <v>104.18</v>
      </c>
      <c r="R7" s="37">
        <v>2370</v>
      </c>
      <c r="S7" s="37">
        <v>30951</v>
      </c>
      <c r="T7" s="37">
        <v>161.63</v>
      </c>
      <c r="U7" s="37">
        <v>191.49</v>
      </c>
      <c r="V7" s="37">
        <v>8072</v>
      </c>
      <c r="W7" s="37">
        <v>2.33</v>
      </c>
      <c r="X7" s="37">
        <v>3464.38</v>
      </c>
      <c r="Y7" s="37">
        <v>57.75</v>
      </c>
      <c r="Z7" s="37">
        <v>57.18</v>
      </c>
      <c r="AA7" s="37">
        <v>55.02</v>
      </c>
      <c r="AB7" s="37">
        <v>53.99</v>
      </c>
      <c r="AC7" s="37">
        <v>68.83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1471.43</v>
      </c>
      <c r="BG7" s="37">
        <v>0</v>
      </c>
      <c r="BH7" s="37">
        <v>0</v>
      </c>
      <c r="BI7" s="37">
        <v>0</v>
      </c>
      <c r="BJ7" s="37">
        <v>0</v>
      </c>
      <c r="BK7" s="37">
        <v>1506.51</v>
      </c>
      <c r="BL7" s="37">
        <v>1315.67</v>
      </c>
      <c r="BM7" s="37">
        <v>1240.1600000000001</v>
      </c>
      <c r="BN7" s="37">
        <v>1193.49</v>
      </c>
      <c r="BO7" s="37">
        <v>876.19</v>
      </c>
      <c r="BP7" s="37">
        <v>707.33</v>
      </c>
      <c r="BQ7" s="37">
        <v>38.99</v>
      </c>
      <c r="BR7" s="37">
        <v>33.33</v>
      </c>
      <c r="BS7" s="37">
        <v>32.32</v>
      </c>
      <c r="BT7" s="37">
        <v>34.51</v>
      </c>
      <c r="BU7" s="37">
        <v>67.91</v>
      </c>
      <c r="BV7" s="37">
        <v>57.33</v>
      </c>
      <c r="BW7" s="37">
        <v>60.78</v>
      </c>
      <c r="BX7" s="37">
        <v>60.17</v>
      </c>
      <c r="BY7" s="37">
        <v>65.569999999999993</v>
      </c>
      <c r="BZ7" s="37">
        <v>75.7</v>
      </c>
      <c r="CA7" s="37">
        <v>101.26</v>
      </c>
      <c r="CB7" s="37">
        <v>362.16</v>
      </c>
      <c r="CC7" s="37">
        <v>435.39</v>
      </c>
      <c r="CD7" s="37">
        <v>441.1</v>
      </c>
      <c r="CE7" s="37">
        <v>420.62</v>
      </c>
      <c r="CF7" s="37">
        <v>215.79</v>
      </c>
      <c r="CG7" s="37">
        <v>284.52999999999997</v>
      </c>
      <c r="CH7" s="37">
        <v>276.26</v>
      </c>
      <c r="CI7" s="37">
        <v>281.52999999999997</v>
      </c>
      <c r="CJ7" s="37">
        <v>263.04000000000002</v>
      </c>
      <c r="CK7" s="37">
        <v>230.04</v>
      </c>
      <c r="CL7" s="37">
        <v>136.38999999999999</v>
      </c>
      <c r="CM7" s="37">
        <v>39.49</v>
      </c>
      <c r="CN7" s="37">
        <v>39.89</v>
      </c>
      <c r="CO7" s="37">
        <v>40.729999999999997</v>
      </c>
      <c r="CP7" s="37">
        <v>42.1</v>
      </c>
      <c r="CQ7" s="37">
        <v>42.35</v>
      </c>
      <c r="CR7" s="37">
        <v>39.92</v>
      </c>
      <c r="CS7" s="37">
        <v>41.63</v>
      </c>
      <c r="CT7" s="37">
        <v>44.89</v>
      </c>
      <c r="CU7" s="37">
        <v>40.75</v>
      </c>
      <c r="CV7" s="37">
        <v>42.4</v>
      </c>
      <c r="CW7" s="37">
        <v>60.13</v>
      </c>
      <c r="CX7" s="37">
        <v>60.63</v>
      </c>
      <c r="CY7" s="37">
        <v>62.48</v>
      </c>
      <c r="CZ7" s="37">
        <v>71.86</v>
      </c>
      <c r="DA7" s="37">
        <v>54.57</v>
      </c>
      <c r="DB7" s="37">
        <v>56.74</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2019-01-29T02:15:15Z</cp:lastPrinted>
  <dcterms:created xsi:type="dcterms:W3CDTF">2018-12-03T09:03:35Z</dcterms:created>
  <dcterms:modified xsi:type="dcterms:W3CDTF">2019-02-05T07:50:17Z</dcterms:modified>
  <cp:category/>
</cp:coreProperties>
</file>