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Axf8iiqlPZo/m2xEfm8d8zaFyr0a0w6dgp1IQqBksZr3a6poyv2SZPGW/DV/AGLhxApBrMiK9A8/VE+jxStJQ==" workbookSaltValue="kBN5IPNxhioVL8ZIVtaak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<sst xmlns="http://schemas.openxmlformats.org/spreadsheetml/2006/main" count="237" uniqueCount="125">
  <si>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</si>
  <si>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</si>
  <si>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</si>
  <si>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</si>
  <si>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</si>
  <si>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</si>
  <si>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</si>
  <si>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</si>
  <si>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</si>
  <si>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</si>
  <si>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</si>
  <si>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</si>
  <si>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</si>
  <si>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</si>
  <si>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</si>
  <si>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</si>
  <si>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</si>
  <si>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</si>
  <si>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</si>
  <si>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</si>
  <si>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</si>
  <si>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</si>
  <si>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</si>
  <si>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</si>
  <si>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</si>
  <si>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</si>
  <si>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</si>
  <si>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</si>
  <si>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</si>
  <si>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</si>
  <si>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</si>
  <si>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</si>
  <si>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</si>
  <si>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</si>
  <si>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</si>
  <si>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</si>
  <si>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</si>
  <si>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</si>
  <si>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</si>
  <si>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</si>
  <si>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</si>
  <si>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</si>
  <si>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</si>
  <si>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</si>
  <si>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</si>
  <si>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</si>
  <si>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</si>
  <si>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</si>
  <si>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</si>
  <si>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</si>
  <si>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</si>
  <si>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</si>
  <si>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</si>
  <si>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</si>
  <si>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</si>
  <si>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</si>
  <si>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</si>
  <si>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</si>
  <si>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</si>
  <si>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</si>
  <si>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</si>
  <si>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</si>
  <si>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</si>
  <si>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</si>
  <si>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</si>
  <si>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</si>
  <si>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</si>
  <si>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</si>
  <si>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</si>
  <si>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</si>
  <si>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</si>
  <si>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</si>
  <si>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</si>
  <si>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</si>
  <si>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</si>
  <si>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</si>
  <si>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</si>
  <si>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</si>
  <si>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</si>
  <si>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</si>
  <si>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</si>
  <si>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</si>
  <si>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</si>
  <si>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</si>
  <si>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</si>
  <si>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</si>
  <si>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</si>
  <si>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</si>
  <si>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</si>
  <si>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</si>
  <si>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</si>
  <si>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</si>
  <si>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</si>
  <si>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</si>
  <si>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</si>
  <si>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</si>
  <si>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</si>
  <si>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</si>
  <si>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</si>
  <si>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</si>
  <si>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</si>
  <si>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</si>
  <si>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</si>
  <si>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</si>
  <si>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</si>
  <si>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</si>
  <si>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</si>
  <si>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</si>
  <si>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</si>
  <si>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</si>
  <si>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</si>
  <si>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</si>
  <si>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</si>
  <si>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</si>
  <si>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</si>
  <si>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</si>
  <si>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</si>
  <si>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</si>
  <si>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</si>
  <si>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</si>
  <si>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</si>
  <si>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</si>
  <si>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について、平成23年3月に策定した水道施設整備計画に基づいて整備を進めている。毎年更新率は増加している状況であるが、財源不足等により計画通りの整備が実施できていない状況であり、耐用年数を超過した施設・設備が多く残ってしまっている。今後は経営状況等勘案しながら、優先順位をつけて計画的に整備・更新を行う必要がある。</t>
    <rPh sb="1" eb="3">
      <t>カンロ</t>
    </rPh>
    <rPh sb="3" eb="5">
      <t>コウシン</t>
    </rPh>
    <rPh sb="5" eb="6">
      <t>リツ</t>
    </rPh>
    <rPh sb="11" eb="13">
      <t>ヘイセイ</t>
    </rPh>
    <rPh sb="15" eb="16">
      <t>ネン</t>
    </rPh>
    <rPh sb="17" eb="18">
      <t>ガツ</t>
    </rPh>
    <rPh sb="19" eb="21">
      <t>サクテイ</t>
    </rPh>
    <rPh sb="23" eb="25">
      <t>スイドウ</t>
    </rPh>
    <rPh sb="25" eb="27">
      <t>シセツ</t>
    </rPh>
    <rPh sb="27" eb="29">
      <t>セイビ</t>
    </rPh>
    <rPh sb="29" eb="31">
      <t>ケイカク</t>
    </rPh>
    <rPh sb="32" eb="33">
      <t>モト</t>
    </rPh>
    <rPh sb="36" eb="38">
      <t>セイビ</t>
    </rPh>
    <rPh sb="39" eb="40">
      <t>スス</t>
    </rPh>
    <rPh sb="45" eb="47">
      <t>マイトシ</t>
    </rPh>
    <rPh sb="47" eb="49">
      <t>コウシン</t>
    </rPh>
    <rPh sb="49" eb="50">
      <t>リツ</t>
    </rPh>
    <rPh sb="51" eb="53">
      <t>ゾウカ</t>
    </rPh>
    <rPh sb="57" eb="59">
      <t>ジョウキョウ</t>
    </rPh>
    <rPh sb="64" eb="66">
      <t>ザイゲン</t>
    </rPh>
    <rPh sb="66" eb="68">
      <t>フソク</t>
    </rPh>
    <rPh sb="68" eb="69">
      <t>トウ</t>
    </rPh>
    <rPh sb="72" eb="74">
      <t>ケイカク</t>
    </rPh>
    <rPh sb="74" eb="75">
      <t>ドオ</t>
    </rPh>
    <rPh sb="77" eb="79">
      <t>セイビ</t>
    </rPh>
    <rPh sb="80" eb="82">
      <t>ジッシ</t>
    </rPh>
    <rPh sb="88" eb="90">
      <t>ジョウキョウ</t>
    </rPh>
    <rPh sb="94" eb="96">
      <t>タイヨウ</t>
    </rPh>
    <rPh sb="96" eb="98">
      <t>ネンスウ</t>
    </rPh>
    <rPh sb="99" eb="101">
      <t>チョウカ</t>
    </rPh>
    <rPh sb="103" eb="105">
      <t>シセツ</t>
    </rPh>
    <rPh sb="106" eb="108">
      <t>セツビ</t>
    </rPh>
    <rPh sb="109" eb="110">
      <t>オオ</t>
    </rPh>
    <rPh sb="111" eb="112">
      <t>ノコ</t>
    </rPh>
    <rPh sb="121" eb="123">
      <t>コンゴ</t>
    </rPh>
    <rPh sb="124" eb="126">
      <t>ケイエイ</t>
    </rPh>
    <rPh sb="126" eb="128">
      <t>ジョウキョウ</t>
    </rPh>
    <rPh sb="128" eb="129">
      <t>トウ</t>
    </rPh>
    <rPh sb="129" eb="131">
      <t>カンアン</t>
    </rPh>
    <rPh sb="136" eb="138">
      <t>ユウセン</t>
    </rPh>
    <rPh sb="138" eb="140">
      <t>ジュンイ</t>
    </rPh>
    <rPh sb="144" eb="147">
      <t>ケイカクテキ</t>
    </rPh>
    <rPh sb="148" eb="150">
      <t>セイビ</t>
    </rPh>
    <rPh sb="151" eb="153">
      <t>コウシン</t>
    </rPh>
    <rPh sb="154" eb="155">
      <t>オコナ</t>
    </rPh>
    <rPh sb="156" eb="158">
      <t>ヒツヨウ</t>
    </rPh>
    <phoneticPr fontId="4"/>
  </si>
  <si>
    <t>今後人口減少、節水意識の向上及び節水機器の普及等に伴い、水道事業を取り巻く環境はさらに厳しいものとなることが予想される。また、平成32年4月より公営企業会計へ移行することにより、経営状況が見える化し、今までよりさらに厳しい状況になる可能性がある。そこで経営の見直しを行い、アセットマネジメントの手法を活用しながら健全経営ができるよう努めていく。また、適正な施設利用のために、ダウンサイジング等の検討を行い、施設更新費及び維持管理費の削減に努めていく。さらには、県、近隣市町村と情報共有を図っていく。</t>
    <rPh sb="0" eb="2">
      <t>コンゴ</t>
    </rPh>
    <rPh sb="2" eb="4">
      <t>ジンコウ</t>
    </rPh>
    <rPh sb="4" eb="6">
      <t>ゲンショウ</t>
    </rPh>
    <rPh sb="7" eb="9">
      <t>セッスイ</t>
    </rPh>
    <rPh sb="9" eb="11">
      <t>イシキ</t>
    </rPh>
    <rPh sb="12" eb="14">
      <t>コウジョウ</t>
    </rPh>
    <rPh sb="14" eb="15">
      <t>オヨ</t>
    </rPh>
    <rPh sb="16" eb="18">
      <t>セッスイ</t>
    </rPh>
    <rPh sb="18" eb="20">
      <t>キキ</t>
    </rPh>
    <rPh sb="21" eb="23">
      <t>フキュウ</t>
    </rPh>
    <rPh sb="23" eb="24">
      <t>トウ</t>
    </rPh>
    <rPh sb="25" eb="26">
      <t>トモナ</t>
    </rPh>
    <rPh sb="28" eb="30">
      <t>スイドウ</t>
    </rPh>
    <rPh sb="30" eb="32">
      <t>ジギョウ</t>
    </rPh>
    <rPh sb="33" eb="34">
      <t>ト</t>
    </rPh>
    <rPh sb="35" eb="36">
      <t>マ</t>
    </rPh>
    <rPh sb="37" eb="39">
      <t>カンキョウ</t>
    </rPh>
    <rPh sb="43" eb="44">
      <t>キビ</t>
    </rPh>
    <rPh sb="54" eb="56">
      <t>ヨソウ</t>
    </rPh>
    <rPh sb="63" eb="65">
      <t>ヘイセイ</t>
    </rPh>
    <rPh sb="67" eb="68">
      <t>ネン</t>
    </rPh>
    <rPh sb="69" eb="70">
      <t>ガツ</t>
    </rPh>
    <rPh sb="72" eb="74">
      <t>コウエイ</t>
    </rPh>
    <rPh sb="74" eb="76">
      <t>キギョウ</t>
    </rPh>
    <rPh sb="76" eb="78">
      <t>カイケイ</t>
    </rPh>
    <rPh sb="79" eb="81">
      <t>イコウ</t>
    </rPh>
    <rPh sb="89" eb="91">
      <t>ケイエイ</t>
    </rPh>
    <rPh sb="91" eb="93">
      <t>ジョウキョウ</t>
    </rPh>
    <rPh sb="94" eb="95">
      <t>ミ</t>
    </rPh>
    <rPh sb="97" eb="98">
      <t>カ</t>
    </rPh>
    <rPh sb="100" eb="101">
      <t>イマ</t>
    </rPh>
    <rPh sb="108" eb="109">
      <t>キビ</t>
    </rPh>
    <rPh sb="111" eb="113">
      <t>ジョウキョウ</t>
    </rPh>
    <rPh sb="116" eb="119">
      <t>カノウセイ</t>
    </rPh>
    <rPh sb="126" eb="128">
      <t>ケイエイ</t>
    </rPh>
    <rPh sb="129" eb="131">
      <t>ミナオ</t>
    </rPh>
    <rPh sb="133" eb="134">
      <t>オコナ</t>
    </rPh>
    <rPh sb="147" eb="149">
      <t>シュホウ</t>
    </rPh>
    <rPh sb="150" eb="152">
      <t>カツヨウ</t>
    </rPh>
    <rPh sb="156" eb="158">
      <t>ケンゼン</t>
    </rPh>
    <rPh sb="158" eb="160">
      <t>ケイエイ</t>
    </rPh>
    <rPh sb="166" eb="167">
      <t>ツト</t>
    </rPh>
    <rPh sb="175" eb="177">
      <t>テキセイ</t>
    </rPh>
    <rPh sb="178" eb="180">
      <t>シセツ</t>
    </rPh>
    <rPh sb="180" eb="182">
      <t>リヨウ</t>
    </rPh>
    <rPh sb="195" eb="196">
      <t>トウ</t>
    </rPh>
    <rPh sb="197" eb="199">
      <t>ケントウ</t>
    </rPh>
    <rPh sb="200" eb="201">
      <t>オコナ</t>
    </rPh>
    <rPh sb="203" eb="205">
      <t>シセツ</t>
    </rPh>
    <rPh sb="205" eb="207">
      <t>コウシン</t>
    </rPh>
    <rPh sb="207" eb="208">
      <t>ヒ</t>
    </rPh>
    <rPh sb="208" eb="209">
      <t>オヨ</t>
    </rPh>
    <rPh sb="210" eb="212">
      <t>イジ</t>
    </rPh>
    <rPh sb="212" eb="215">
      <t>カンリヒ</t>
    </rPh>
    <rPh sb="216" eb="218">
      <t>サクゲン</t>
    </rPh>
    <rPh sb="219" eb="220">
      <t>ツト</t>
    </rPh>
    <rPh sb="230" eb="231">
      <t>ケン</t>
    </rPh>
    <rPh sb="232" eb="234">
      <t>キンリン</t>
    </rPh>
    <rPh sb="234" eb="237">
      <t>シチョウソン</t>
    </rPh>
    <rPh sb="238" eb="240">
      <t>ジョウホウ</t>
    </rPh>
    <rPh sb="240" eb="242">
      <t>キョウユウ</t>
    </rPh>
    <rPh sb="243" eb="244">
      <t>ハカ</t>
    </rPh>
    <phoneticPr fontId="4"/>
  </si>
  <si>
    <t>①収益的収支比率について、平成29年4月に料金改定を実施したことにより、100％を超えている。しかしながら、これは料金改定に伴う一時的なものであり、また一般会計からの繰入金に依存している状況であるため、今後も継続的に料金改定等の検討を行うなど経営改善を図る必要がある。
④企業債残高対給水収益比率について、前年度から減少しているが、平成28年度に巨額の地方債借入を行ったことに伴い借入額を抑制したことによるものである。しかしながら、施設整備及び更新を先送りしている状況であるため、償還元金を超えない範囲で適正な借入を行い計画的な整備・更新を行う。
⑤料金回収率について、滞納整理の強化及び老朽管修繕等の管路更新を積極的に行ったことにより前年度より増加したが、100％を下回っている状態であるため適切な料金収入を確保する必要がある。
⑥給水原価について、前年度より増加してしまっているが、これは平成29年度において大規模な漏水が複数回発生したことにより、修繕費が増加したことによるものと考えられる。計画的・効率的な老朽管布設替等で漏水を減らしていく必要がある。
⑦施設利用率について、類似団体平均を大きく下回っている状況である。施設稼働率等を検証し、適正な施設規模を把握することで施設の統廃合やダウンサイジング等の検討していく必要がある。
⑧有収率について、漏水修繕を多く実施したことによって前年度より若干改善することができたが、類似規模団体と比較しても依然低い状態である。計画的・効率的に管路更新を行う必要がある。</t>
    <rPh sb="1" eb="4">
      <t>シュウエキテキ</t>
    </rPh>
    <rPh sb="4" eb="6">
      <t>シュウシ</t>
    </rPh>
    <rPh sb="6" eb="8">
      <t>ヒリツ</t>
    </rPh>
    <rPh sb="13" eb="15">
      <t>ヘイセイ</t>
    </rPh>
    <rPh sb="17" eb="18">
      <t>ネン</t>
    </rPh>
    <rPh sb="19" eb="20">
      <t>ガツ</t>
    </rPh>
    <rPh sb="21" eb="23">
      <t>リョウキン</t>
    </rPh>
    <rPh sb="23" eb="25">
      <t>カイテイ</t>
    </rPh>
    <rPh sb="26" eb="28">
      <t>ジッシ</t>
    </rPh>
    <rPh sb="41" eb="42">
      <t>コ</t>
    </rPh>
    <rPh sb="57" eb="59">
      <t>リョウキン</t>
    </rPh>
    <rPh sb="59" eb="61">
      <t>カイテイ</t>
    </rPh>
    <rPh sb="62" eb="63">
      <t>トモナ</t>
    </rPh>
    <rPh sb="64" eb="67">
      <t>イチジテキ</t>
    </rPh>
    <rPh sb="76" eb="78">
      <t>イッパン</t>
    </rPh>
    <rPh sb="78" eb="80">
      <t>カイケイ</t>
    </rPh>
    <rPh sb="83" eb="85">
      <t>クリイレ</t>
    </rPh>
    <rPh sb="85" eb="86">
      <t>キン</t>
    </rPh>
    <rPh sb="87" eb="89">
      <t>イソン</t>
    </rPh>
    <rPh sb="93" eb="95">
      <t>ジョウキョウ</t>
    </rPh>
    <rPh sb="101" eb="103">
      <t>コンゴ</t>
    </rPh>
    <rPh sb="104" eb="107">
      <t>ケイゾクテキ</t>
    </rPh>
    <rPh sb="108" eb="110">
      <t>リョウキン</t>
    </rPh>
    <rPh sb="110" eb="112">
      <t>カイテイ</t>
    </rPh>
    <rPh sb="112" eb="113">
      <t>トウ</t>
    </rPh>
    <rPh sb="114" eb="116">
      <t>ケントウ</t>
    </rPh>
    <rPh sb="117" eb="118">
      <t>オコナ</t>
    </rPh>
    <rPh sb="121" eb="123">
      <t>ケイエイ</t>
    </rPh>
    <rPh sb="123" eb="125">
      <t>カイゼン</t>
    </rPh>
    <rPh sb="126" eb="127">
      <t>ハカ</t>
    </rPh>
    <rPh sb="128" eb="130">
      <t>ヒツヨウ</t>
    </rPh>
    <rPh sb="137" eb="139">
      <t>キギョウ</t>
    </rPh>
    <rPh sb="139" eb="140">
      <t>サイ</t>
    </rPh>
    <rPh sb="140" eb="142">
      <t>ザンダカ</t>
    </rPh>
    <rPh sb="142" eb="143">
      <t>タイ</t>
    </rPh>
    <rPh sb="143" eb="145">
      <t>キュウスイ</t>
    </rPh>
    <rPh sb="145" eb="147">
      <t>シュウエキ</t>
    </rPh>
    <rPh sb="147" eb="149">
      <t>ヒリツ</t>
    </rPh>
    <rPh sb="154" eb="157">
      <t>ゼンネンド</t>
    </rPh>
    <rPh sb="159" eb="161">
      <t>ゲンショウ</t>
    </rPh>
    <rPh sb="167" eb="169">
      <t>ヘイセイ</t>
    </rPh>
    <rPh sb="171" eb="173">
      <t>ネンド</t>
    </rPh>
    <rPh sb="174" eb="176">
      <t>キョガク</t>
    </rPh>
    <rPh sb="177" eb="180">
      <t>チホウサイ</t>
    </rPh>
    <rPh sb="180" eb="182">
      <t>カリイレ</t>
    </rPh>
    <rPh sb="183" eb="184">
      <t>オコナ</t>
    </rPh>
    <rPh sb="189" eb="190">
      <t>トモナ</t>
    </rPh>
    <rPh sb="191" eb="193">
      <t>カリイレ</t>
    </rPh>
    <rPh sb="193" eb="194">
      <t>ガク</t>
    </rPh>
    <rPh sb="195" eb="197">
      <t>ヨクセイ</t>
    </rPh>
    <rPh sb="217" eb="219">
      <t>シセツ</t>
    </rPh>
    <rPh sb="219" eb="221">
      <t>セイビ</t>
    </rPh>
    <rPh sb="221" eb="222">
      <t>オヨ</t>
    </rPh>
    <rPh sb="223" eb="225">
      <t>コウシン</t>
    </rPh>
    <rPh sb="226" eb="228">
      <t>サキオク</t>
    </rPh>
    <rPh sb="233" eb="235">
      <t>ジョウキョウ</t>
    </rPh>
    <rPh sb="241" eb="243">
      <t>ショウカン</t>
    </rPh>
    <rPh sb="243" eb="245">
      <t>ガンキン</t>
    </rPh>
    <rPh sb="246" eb="247">
      <t>コ</t>
    </rPh>
    <rPh sb="250" eb="252">
      <t>ハンイ</t>
    </rPh>
    <rPh sb="253" eb="255">
      <t>テキセイ</t>
    </rPh>
    <rPh sb="256" eb="258">
      <t>カリイレ</t>
    </rPh>
    <rPh sb="259" eb="260">
      <t>オコナ</t>
    </rPh>
    <rPh sb="261" eb="264">
      <t>ケイカクテキ</t>
    </rPh>
    <rPh sb="265" eb="267">
      <t>セイビ</t>
    </rPh>
    <rPh sb="268" eb="270">
      <t>コウシン</t>
    </rPh>
    <rPh sb="271" eb="272">
      <t>オコナ</t>
    </rPh>
    <rPh sb="277" eb="279">
      <t>リョウキン</t>
    </rPh>
    <rPh sb="279" eb="281">
      <t>カイシュウ</t>
    </rPh>
    <rPh sb="281" eb="282">
      <t>リツ</t>
    </rPh>
    <rPh sb="287" eb="289">
      <t>タイノウ</t>
    </rPh>
    <rPh sb="289" eb="291">
      <t>セイリ</t>
    </rPh>
    <rPh sb="292" eb="294">
      <t>キョウカ</t>
    </rPh>
    <rPh sb="294" eb="295">
      <t>オヨ</t>
    </rPh>
    <rPh sb="296" eb="298">
      <t>ロウキュウ</t>
    </rPh>
    <rPh sb="298" eb="299">
      <t>カン</t>
    </rPh>
    <rPh sb="299" eb="301">
      <t>シュウゼン</t>
    </rPh>
    <rPh sb="301" eb="302">
      <t>トウ</t>
    </rPh>
    <rPh sb="303" eb="305">
      <t>カンロ</t>
    </rPh>
    <rPh sb="305" eb="307">
      <t>コウシン</t>
    </rPh>
    <rPh sb="308" eb="311">
      <t>セッキョクテキ</t>
    </rPh>
    <rPh sb="312" eb="313">
      <t>オコナ</t>
    </rPh>
    <rPh sb="320" eb="323">
      <t>ゼンネンド</t>
    </rPh>
    <rPh sb="325" eb="327">
      <t>ゾウカ</t>
    </rPh>
    <rPh sb="336" eb="338">
      <t>シタマワ</t>
    </rPh>
    <rPh sb="342" eb="344">
      <t>ジョウタイ</t>
    </rPh>
    <rPh sb="349" eb="351">
      <t>テキセツ</t>
    </rPh>
    <rPh sb="352" eb="354">
      <t>リョウキン</t>
    </rPh>
    <rPh sb="354" eb="356">
      <t>シュウニュウ</t>
    </rPh>
    <rPh sb="357" eb="359">
      <t>カクホ</t>
    </rPh>
    <rPh sb="361" eb="363">
      <t>ヒツヨウ</t>
    </rPh>
    <rPh sb="370" eb="372">
      <t>キュウスイ</t>
    </rPh>
    <rPh sb="372" eb="374">
      <t>ゲンカ</t>
    </rPh>
    <rPh sb="379" eb="382">
      <t>ゼンネンド</t>
    </rPh>
    <rPh sb="384" eb="386">
      <t>ゾウカ</t>
    </rPh>
    <rPh sb="399" eb="401">
      <t>ヘイセイ</t>
    </rPh>
    <rPh sb="403" eb="405">
      <t>ネンド</t>
    </rPh>
    <rPh sb="409" eb="412">
      <t>ダイキボ</t>
    </rPh>
    <rPh sb="413" eb="415">
      <t>ロウスイ</t>
    </rPh>
    <rPh sb="416" eb="419">
      <t>フクスウカイ</t>
    </rPh>
    <rPh sb="419" eb="421">
      <t>ハッセイ</t>
    </rPh>
    <rPh sb="429" eb="431">
      <t>シュウゼン</t>
    </rPh>
    <rPh sb="431" eb="432">
      <t>ヒ</t>
    </rPh>
    <rPh sb="433" eb="435">
      <t>ゾウカ</t>
    </rPh>
    <rPh sb="445" eb="446">
      <t>カンガ</t>
    </rPh>
    <rPh sb="451" eb="454">
      <t>ケイカクテキ</t>
    </rPh>
    <rPh sb="455" eb="458">
      <t>コウリツテキ</t>
    </rPh>
    <rPh sb="459" eb="461">
      <t>ロウキュウ</t>
    </rPh>
    <rPh sb="461" eb="462">
      <t>カン</t>
    </rPh>
    <rPh sb="462" eb="464">
      <t>フセツ</t>
    </rPh>
    <rPh sb="464" eb="465">
      <t>ガエ</t>
    </rPh>
    <rPh sb="465" eb="466">
      <t>トウ</t>
    </rPh>
    <rPh sb="467" eb="469">
      <t>ロウスイ</t>
    </rPh>
    <rPh sb="470" eb="471">
      <t>ヘ</t>
    </rPh>
    <rPh sb="476" eb="478">
      <t>ヒツヨウ</t>
    </rPh>
    <rPh sb="485" eb="487">
      <t>シセツ</t>
    </rPh>
    <rPh sb="487" eb="490">
      <t>リヨウリツ</t>
    </rPh>
    <rPh sb="495" eb="497">
      <t>ルイジ</t>
    </rPh>
    <rPh sb="497" eb="499">
      <t>ダンタイ</t>
    </rPh>
    <rPh sb="499" eb="501">
      <t>ヘイキン</t>
    </rPh>
    <rPh sb="502" eb="503">
      <t>オオ</t>
    </rPh>
    <rPh sb="505" eb="507">
      <t>シタマワ</t>
    </rPh>
    <rPh sb="511" eb="513">
      <t>ジョウキョウ</t>
    </rPh>
    <rPh sb="517" eb="519">
      <t>シセツ</t>
    </rPh>
    <rPh sb="519" eb="521">
      <t>カドウ</t>
    </rPh>
    <rPh sb="521" eb="522">
      <t>リツ</t>
    </rPh>
    <rPh sb="522" eb="523">
      <t>トウ</t>
    </rPh>
    <rPh sb="524" eb="526">
      <t>ケンショウ</t>
    </rPh>
    <rPh sb="528" eb="530">
      <t>テキセイ</t>
    </rPh>
    <rPh sb="531" eb="533">
      <t>シセツ</t>
    </rPh>
    <rPh sb="533" eb="535">
      <t>キボ</t>
    </rPh>
    <rPh sb="536" eb="538">
      <t>ハアク</t>
    </rPh>
    <rPh sb="543" eb="545">
      <t>シセツ</t>
    </rPh>
    <rPh sb="546" eb="549">
      <t>トウハイゴウ</t>
    </rPh>
    <rPh sb="558" eb="559">
      <t>トウ</t>
    </rPh>
    <rPh sb="560" eb="562">
      <t>ケントウ</t>
    </rPh>
    <rPh sb="566" eb="568">
      <t>ヒツヨウ</t>
    </rPh>
    <rPh sb="575" eb="577">
      <t>ユウシュウ</t>
    </rPh>
    <rPh sb="577" eb="578">
      <t>リツ</t>
    </rPh>
    <rPh sb="583" eb="585">
      <t>ロウスイ</t>
    </rPh>
    <rPh sb="585" eb="587">
      <t>シュウゼン</t>
    </rPh>
    <rPh sb="588" eb="589">
      <t>オオ</t>
    </rPh>
    <rPh sb="590" eb="592">
      <t>ジッシ</t>
    </rPh>
    <rPh sb="600" eb="603">
      <t>ゼンネンド</t>
    </rPh>
    <rPh sb="605" eb="607">
      <t>ジャッカン</t>
    </rPh>
    <rPh sb="607" eb="609">
      <t>カイゼン</t>
    </rPh>
    <rPh sb="619" eb="621">
      <t>ルイジ</t>
    </rPh>
    <rPh sb="621" eb="623">
      <t>キボ</t>
    </rPh>
    <rPh sb="623" eb="625">
      <t>ダンタイ</t>
    </rPh>
    <rPh sb="626" eb="628">
      <t>ヒカク</t>
    </rPh>
    <rPh sb="631" eb="633">
      <t>イゼン</t>
    </rPh>
    <rPh sb="633" eb="634">
      <t>ヒク</t>
    </rPh>
    <rPh sb="635" eb="637">
      <t>ジョウタイ</t>
    </rPh>
    <rPh sb="641" eb="644">
      <t>ケイカクテキ</t>
    </rPh>
    <rPh sb="645" eb="648">
      <t>コウリツテキ</t>
    </rPh>
    <rPh sb="649" eb="651">
      <t>カンロ</t>
    </rPh>
    <rPh sb="651" eb="653">
      <t>コウシン</t>
    </rPh>
    <rPh sb="654" eb="655">
      <t>オコナ</t>
    </rPh>
    <rPh sb="656" eb="6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</si>
</sst>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0.16</c:v>
                </c:pt>
                <c:pt idx="3" formatCode="#,##0.00;&quot;△&quot;#,##0.00;&quot;-&quot;">
                  <c:v>0.23</c:v>
                </c:pt>
                <c:pt idx="4" formatCode="#,##0.00;&quot;△&quot;#,##0.00;&quot;-&quot;">
                  <c:v>0.48</c:v>
                </c:pt>
              </c:numCache>
            </c:numRef>
          </c:val>
          <c:extLst xmlns:c16r2="http://schemas.microsoft.com/office/drawing/2015/06/chart">
            <c:ext xmlns:c16="http://schemas.microsoft.com/office/drawing/2014/chart" uri="{C3380CC4-5D6E-409C-BE32-E72D297353CC}">
              <c16:uniqueId val="{00000000-60C3-4B05-BF0D-06117AB189B3}"/>
            </c:ext>
          </c:extLst>
        </c:ser>
        <c:dLbls>
          <c:showLegendKey val="0"/>
          <c:showVal val="0"/>
          <c:showCatName val="0"/>
          <c:showSerName val="0"/>
          <c:showPercent val="0"/>
          <c:showBubbleSize val="0"/>
        </c:dLbls>
        <c:gapWidth val="150"/>
        <c:axId val="78253056"/>
        <c:axId val="782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60C3-4B05-BF0D-06117AB189B3}"/>
            </c:ext>
          </c:extLst>
        </c:ser>
        <c:dLbls>
          <c:showLegendKey val="0"/>
          <c:showVal val="0"/>
          <c:showCatName val="0"/>
          <c:showSerName val="0"/>
          <c:showPercent val="0"/>
          <c:showBubbleSize val="0"/>
        </c:dLbls>
        <c:marker val="1"/>
        <c:smooth val="0"/>
        <c:axId val="78253056"/>
        <c:axId val="78255232"/>
      </c:lineChart>
      <c:dateAx>
        <c:axId val="78253056"/>
        <c:scaling>
          <c:orientation val="minMax"/>
        </c:scaling>
        <c:delete val="1"/>
        <c:axPos val="b"/>
        <c:numFmt formatCode="ge" sourceLinked="1"/>
        <c:majorTickMark val="none"/>
        <c:minorTickMark val="none"/>
        <c:tickLblPos val="none"/>
        <c:crossAx val="78255232"/>
        <c:crosses val="autoZero"/>
        <c:auto val="1"/>
        <c:lblOffset val="100"/>
        <c:baseTimeUnit val="years"/>
      </c:dateAx>
      <c:valAx>
        <c:axId val="782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48.92</c:v>
                </c:pt>
                <c:pt idx="1">
                  <c:v>44.92</c:v>
                </c:pt>
                <c:pt idx="2">
                  <c:v>44.1</c:v>
                </c:pt>
                <c:pt idx="3">
                  <c:v>47.68</c:v>
                </c:pt>
                <c:pt idx="4">
                  <c:v>46.03</c:v>
                </c:pt>
              </c:numCache>
            </c:numRef>
          </c:val>
          <c:extLst xmlns:c16r2="http://schemas.microsoft.com/office/drawing/2015/06/chart">
            <c:ext xmlns:c16="http://schemas.microsoft.com/office/drawing/2014/chart" uri="{C3380CC4-5D6E-409C-BE32-E72D297353CC}">
              <c16:uniqueId val="{00000000-8826-4D13-81B2-40D6B0ABEDE6}"/>
            </c:ext>
          </c:extLst>
        </c:ser>
        <c:dLbls>
          <c:showLegendKey val="0"/>
          <c:showVal val="0"/>
          <c:showCatName val="0"/>
          <c:showSerName val="0"/>
          <c:showPercent val="0"/>
          <c:showBubbleSize val="0"/>
        </c:dLbls>
        <c:gapWidth val="150"/>
        <c:axId val="81693312"/>
        <c:axId val="816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8826-4D13-81B2-40D6B0ABEDE6}"/>
            </c:ext>
          </c:extLst>
        </c:ser>
        <c:dLbls>
          <c:showLegendKey val="0"/>
          <c:showVal val="0"/>
          <c:showCatName val="0"/>
          <c:showSerName val="0"/>
          <c:showPercent val="0"/>
          <c:showBubbleSize val="0"/>
        </c:dLbls>
        <c:marker val="1"/>
        <c:smooth val="0"/>
        <c:axId val="81693312"/>
        <c:axId val="81699584"/>
      </c:lineChart>
      <c:dateAx>
        <c:axId val="81693312"/>
        <c:scaling>
          <c:orientation val="minMax"/>
        </c:scaling>
        <c:delete val="1"/>
        <c:axPos val="b"/>
        <c:numFmt formatCode="ge" sourceLinked="1"/>
        <c:majorTickMark val="none"/>
        <c:minorTickMark val="none"/>
        <c:tickLblPos val="none"/>
        <c:crossAx val="81699584"/>
        <c:crosses val="autoZero"/>
        <c:auto val="1"/>
        <c:lblOffset val="100"/>
        <c:baseTimeUnit val="years"/>
      </c:dateAx>
      <c:valAx>
        <c:axId val="816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67.8</c:v>
                </c:pt>
                <c:pt idx="1">
                  <c:v>72.180000000000007</c:v>
                </c:pt>
                <c:pt idx="2">
                  <c:v>69.2</c:v>
                </c:pt>
                <c:pt idx="3">
                  <c:v>63.2</c:v>
                </c:pt>
                <c:pt idx="4">
                  <c:v>66.8</c:v>
                </c:pt>
              </c:numCache>
            </c:numRef>
          </c:val>
          <c:extLst xmlns:c16r2="http://schemas.microsoft.com/office/drawing/2015/06/chart">
            <c:ext xmlns:c16="http://schemas.microsoft.com/office/drawing/2014/chart" uri="{C3380CC4-5D6E-409C-BE32-E72D297353CC}">
              <c16:uniqueId val="{00000000-D4C4-472E-9E92-B9D98076FFBA}"/>
            </c:ext>
          </c:extLst>
        </c:ser>
        <c:dLbls>
          <c:showLegendKey val="0"/>
          <c:showVal val="0"/>
          <c:showCatName val="0"/>
          <c:showSerName val="0"/>
          <c:showPercent val="0"/>
          <c:showBubbleSize val="0"/>
        </c:dLbls>
        <c:gapWidth val="150"/>
        <c:axId val="81742848"/>
        <c:axId val="817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D4C4-472E-9E92-B9D98076FFBA}"/>
            </c:ext>
          </c:extLst>
        </c:ser>
        <c:dLbls>
          <c:showLegendKey val="0"/>
          <c:showVal val="0"/>
          <c:showCatName val="0"/>
          <c:showSerName val="0"/>
          <c:showPercent val="0"/>
          <c:showBubbleSize val="0"/>
        </c:dLbls>
        <c:marker val="1"/>
        <c:smooth val="0"/>
        <c:axId val="81742848"/>
        <c:axId val="81745024"/>
      </c:lineChart>
      <c:dateAx>
        <c:axId val="81742848"/>
        <c:scaling>
          <c:orientation val="minMax"/>
        </c:scaling>
        <c:delete val="1"/>
        <c:axPos val="b"/>
        <c:numFmt formatCode="ge" sourceLinked="1"/>
        <c:majorTickMark val="none"/>
        <c:minorTickMark val="none"/>
        <c:tickLblPos val="none"/>
        <c:crossAx val="81745024"/>
        <c:crosses val="autoZero"/>
        <c:auto val="1"/>
        <c:lblOffset val="100"/>
        <c:baseTimeUnit val="years"/>
      </c:dateAx>
      <c:valAx>
        <c:axId val="817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103.53</c:v>
                </c:pt>
                <c:pt idx="1">
                  <c:v>103.99</c:v>
                </c:pt>
                <c:pt idx="2">
                  <c:v>98.53</c:v>
                </c:pt>
                <c:pt idx="3">
                  <c:v>95.99</c:v>
                </c:pt>
                <c:pt idx="4">
                  <c:v>108.09</c:v>
                </c:pt>
              </c:numCache>
            </c:numRef>
          </c:val>
          <c:extLst xmlns:c16r2="http://schemas.microsoft.com/office/drawing/2015/06/chart">
            <c:ext xmlns:c16="http://schemas.microsoft.com/office/drawing/2014/chart" uri="{C3380CC4-5D6E-409C-BE32-E72D297353CC}">
              <c16:uniqueId val="{00000000-AEE4-49AB-8D00-A2098BD7124B}"/>
            </c:ext>
          </c:extLst>
        </c:ser>
        <c:dLbls>
          <c:showLegendKey val="0"/>
          <c:showVal val="0"/>
          <c:showCatName val="0"/>
          <c:showSerName val="0"/>
          <c:showPercent val="0"/>
          <c:showBubbleSize val="0"/>
        </c:dLbls>
        <c:gapWidth val="150"/>
        <c:axId val="78290304"/>
        <c:axId val="782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AEE4-49AB-8D00-A2098BD7124B}"/>
            </c:ext>
          </c:extLst>
        </c:ser>
        <c:dLbls>
          <c:showLegendKey val="0"/>
          <c:showVal val="0"/>
          <c:showCatName val="0"/>
          <c:showSerName val="0"/>
          <c:showPercent val="0"/>
          <c:showBubbleSize val="0"/>
        </c:dLbls>
        <c:marker val="1"/>
        <c:smooth val="0"/>
        <c:axId val="78290304"/>
        <c:axId val="78296576"/>
      </c:lineChart>
      <c:dateAx>
        <c:axId val="78290304"/>
        <c:scaling>
          <c:orientation val="minMax"/>
        </c:scaling>
        <c:delete val="1"/>
        <c:axPos val="b"/>
        <c:numFmt formatCode="ge" sourceLinked="1"/>
        <c:majorTickMark val="none"/>
        <c:minorTickMark val="none"/>
        <c:tickLblPos val="none"/>
        <c:crossAx val="78296576"/>
        <c:crosses val="autoZero"/>
        <c:auto val="1"/>
        <c:lblOffset val="100"/>
        <c:baseTimeUnit val="years"/>
      </c:dateAx>
      <c:valAx>
        <c:axId val="782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5-4E58-B150-3CB2DEBD8830}"/>
            </c:ext>
          </c:extLst>
        </c:ser>
        <c:dLbls>
          <c:showLegendKey val="0"/>
          <c:showVal val="0"/>
          <c:showCatName val="0"/>
          <c:showSerName val="0"/>
          <c:showPercent val="0"/>
          <c:showBubbleSize val="0"/>
        </c:dLbls>
        <c:gapWidth val="150"/>
        <c:axId val="78934016"/>
        <c:axId val="789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5-4E58-B150-3CB2DEBD8830}"/>
            </c:ext>
          </c:extLst>
        </c:ser>
        <c:dLbls>
          <c:showLegendKey val="0"/>
          <c:showVal val="0"/>
          <c:showCatName val="0"/>
          <c:showSerName val="0"/>
          <c:showPercent val="0"/>
          <c:showBubbleSize val="0"/>
        </c:dLbls>
        <c:marker val="1"/>
        <c:smooth val="0"/>
        <c:axId val="78934016"/>
        <c:axId val="78935936"/>
      </c:lineChart>
      <c:dateAx>
        <c:axId val="78934016"/>
        <c:scaling>
          <c:orientation val="minMax"/>
        </c:scaling>
        <c:delete val="1"/>
        <c:axPos val="b"/>
        <c:numFmt formatCode="ge" sourceLinked="1"/>
        <c:majorTickMark val="none"/>
        <c:minorTickMark val="none"/>
        <c:tickLblPos val="none"/>
        <c:crossAx val="78935936"/>
        <c:crosses val="autoZero"/>
        <c:auto val="1"/>
        <c:lblOffset val="100"/>
        <c:baseTimeUnit val="years"/>
      </c:dateAx>
      <c:valAx>
        <c:axId val="789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B1-4E77-B4A3-D3AB3AE6524B}"/>
            </c:ext>
          </c:extLst>
        </c:ser>
        <c:dLbls>
          <c:showLegendKey val="0"/>
          <c:showVal val="0"/>
          <c:showCatName val="0"/>
          <c:showSerName val="0"/>
          <c:showPercent val="0"/>
          <c:showBubbleSize val="0"/>
        </c:dLbls>
        <c:gapWidth val="150"/>
        <c:axId val="79049088"/>
        <c:axId val="790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B1-4E77-B4A3-D3AB3AE6524B}"/>
            </c:ext>
          </c:extLst>
        </c:ser>
        <c:dLbls>
          <c:showLegendKey val="0"/>
          <c:showVal val="0"/>
          <c:showCatName val="0"/>
          <c:showSerName val="0"/>
          <c:showPercent val="0"/>
          <c:showBubbleSize val="0"/>
        </c:dLbls>
        <c:marker val="1"/>
        <c:smooth val="0"/>
        <c:axId val="79049088"/>
        <c:axId val="79051008"/>
      </c:lineChart>
      <c:dateAx>
        <c:axId val="79049088"/>
        <c:scaling>
          <c:orientation val="minMax"/>
        </c:scaling>
        <c:delete val="1"/>
        <c:axPos val="b"/>
        <c:numFmt formatCode="ge" sourceLinked="1"/>
        <c:majorTickMark val="none"/>
        <c:minorTickMark val="none"/>
        <c:tickLblPos val="none"/>
        <c:crossAx val="79051008"/>
        <c:crosses val="autoZero"/>
        <c:auto val="1"/>
        <c:lblOffset val="100"/>
        <c:baseTimeUnit val="years"/>
      </c:dateAx>
      <c:valAx>
        <c:axId val="790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47-4326-AA02-FDE3DCEDAF1B}"/>
            </c:ext>
          </c:extLst>
        </c:ser>
        <c:dLbls>
          <c:showLegendKey val="0"/>
          <c:showVal val="0"/>
          <c:showCatName val="0"/>
          <c:showSerName val="0"/>
          <c:showPercent val="0"/>
          <c:showBubbleSize val="0"/>
        </c:dLbls>
        <c:gapWidth val="150"/>
        <c:axId val="79084160"/>
        <c:axId val="790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47-4326-AA02-FDE3DCEDAF1B}"/>
            </c:ext>
          </c:extLst>
        </c:ser>
        <c:dLbls>
          <c:showLegendKey val="0"/>
          <c:showVal val="0"/>
          <c:showCatName val="0"/>
          <c:showSerName val="0"/>
          <c:showPercent val="0"/>
          <c:showBubbleSize val="0"/>
        </c:dLbls>
        <c:marker val="1"/>
        <c:smooth val="0"/>
        <c:axId val="79084160"/>
        <c:axId val="79090432"/>
      </c:lineChart>
      <c:dateAx>
        <c:axId val="79084160"/>
        <c:scaling>
          <c:orientation val="minMax"/>
        </c:scaling>
        <c:delete val="1"/>
        <c:axPos val="b"/>
        <c:numFmt formatCode="ge" sourceLinked="1"/>
        <c:majorTickMark val="none"/>
        <c:minorTickMark val="none"/>
        <c:tickLblPos val="none"/>
        <c:crossAx val="79090432"/>
        <c:crosses val="autoZero"/>
        <c:auto val="1"/>
        <c:lblOffset val="100"/>
        <c:baseTimeUnit val="years"/>
      </c:dateAx>
      <c:valAx>
        <c:axId val="790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AD-48E0-8FFE-C2203A50B5AE}"/>
            </c:ext>
          </c:extLst>
        </c:ser>
        <c:dLbls>
          <c:showLegendKey val="0"/>
          <c:showVal val="0"/>
          <c:showCatName val="0"/>
          <c:showSerName val="0"/>
          <c:showPercent val="0"/>
          <c:showBubbleSize val="0"/>
        </c:dLbls>
        <c:gapWidth val="150"/>
        <c:axId val="81223040"/>
        <c:axId val="812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AD-48E0-8FFE-C2203A50B5AE}"/>
            </c:ext>
          </c:extLst>
        </c:ser>
        <c:dLbls>
          <c:showLegendKey val="0"/>
          <c:showVal val="0"/>
          <c:showCatName val="0"/>
          <c:showSerName val="0"/>
          <c:showPercent val="0"/>
          <c:showBubbleSize val="0"/>
        </c:dLbls>
        <c:marker val="1"/>
        <c:smooth val="0"/>
        <c:axId val="81223040"/>
        <c:axId val="81225216"/>
      </c:lineChart>
      <c:dateAx>
        <c:axId val="81223040"/>
        <c:scaling>
          <c:orientation val="minMax"/>
        </c:scaling>
        <c:delete val="1"/>
        <c:axPos val="b"/>
        <c:numFmt formatCode="ge" sourceLinked="1"/>
        <c:majorTickMark val="none"/>
        <c:minorTickMark val="none"/>
        <c:tickLblPos val="none"/>
        <c:crossAx val="81225216"/>
        <c:crosses val="autoZero"/>
        <c:auto val="1"/>
        <c:lblOffset val="100"/>
        <c:baseTimeUnit val="years"/>
      </c:dateAx>
      <c:valAx>
        <c:axId val="812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682.53</c:v>
                </c:pt>
                <c:pt idx="1">
                  <c:v>669.57</c:v>
                </c:pt>
                <c:pt idx="2">
                  <c:v>725.38</c:v>
                </c:pt>
                <c:pt idx="3">
                  <c:v>870.86</c:v>
                </c:pt>
                <c:pt idx="4">
                  <c:v>756.8</c:v>
                </c:pt>
              </c:numCache>
            </c:numRef>
          </c:val>
          <c:extLst xmlns:c16r2="http://schemas.microsoft.com/office/drawing/2015/06/chart">
            <c:ext xmlns:c16="http://schemas.microsoft.com/office/drawing/2014/chart" uri="{C3380CC4-5D6E-409C-BE32-E72D297353CC}">
              <c16:uniqueId val="{00000000-EE87-4CE8-991F-5D16DFF3EACC}"/>
            </c:ext>
          </c:extLst>
        </c:ser>
        <c:dLbls>
          <c:showLegendKey val="0"/>
          <c:showVal val="0"/>
          <c:showCatName val="0"/>
          <c:showSerName val="0"/>
          <c:showPercent val="0"/>
          <c:showBubbleSize val="0"/>
        </c:dLbls>
        <c:gapWidth val="150"/>
        <c:axId val="81266944"/>
        <c:axId val="812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EE87-4CE8-991F-5D16DFF3EACC}"/>
            </c:ext>
          </c:extLst>
        </c:ser>
        <c:dLbls>
          <c:showLegendKey val="0"/>
          <c:showVal val="0"/>
          <c:showCatName val="0"/>
          <c:showSerName val="0"/>
          <c:showPercent val="0"/>
          <c:showBubbleSize val="0"/>
        </c:dLbls>
        <c:marker val="1"/>
        <c:smooth val="0"/>
        <c:axId val="81266944"/>
        <c:axId val="81277312"/>
      </c:lineChart>
      <c:dateAx>
        <c:axId val="81266944"/>
        <c:scaling>
          <c:orientation val="minMax"/>
        </c:scaling>
        <c:delete val="1"/>
        <c:axPos val="b"/>
        <c:numFmt formatCode="ge" sourceLinked="1"/>
        <c:majorTickMark val="none"/>
        <c:minorTickMark val="none"/>
        <c:tickLblPos val="none"/>
        <c:crossAx val="81277312"/>
        <c:crosses val="autoZero"/>
        <c:auto val="1"/>
        <c:lblOffset val="100"/>
        <c:baseTimeUnit val="years"/>
      </c:dateAx>
      <c:valAx>
        <c:axId val="812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96.19</c:v>
                </c:pt>
                <c:pt idx="1">
                  <c:v>97.04</c:v>
                </c:pt>
                <c:pt idx="2">
                  <c:v>91.65</c:v>
                </c:pt>
                <c:pt idx="3">
                  <c:v>88.84</c:v>
                </c:pt>
                <c:pt idx="4">
                  <c:v>93.38</c:v>
                </c:pt>
              </c:numCache>
            </c:numRef>
          </c:val>
          <c:extLst xmlns:c16r2="http://schemas.microsoft.com/office/drawing/2015/06/chart">
            <c:ext xmlns:c16="http://schemas.microsoft.com/office/drawing/2014/chart" uri="{C3380CC4-5D6E-409C-BE32-E72D297353CC}">
              <c16:uniqueId val="{00000000-8493-48DF-A157-688F66D497D9}"/>
            </c:ext>
          </c:extLst>
        </c:ser>
        <c:dLbls>
          <c:showLegendKey val="0"/>
          <c:showVal val="0"/>
          <c:showCatName val="0"/>
          <c:showSerName val="0"/>
          <c:showPercent val="0"/>
          <c:showBubbleSize val="0"/>
        </c:dLbls>
        <c:gapWidth val="150"/>
        <c:axId val="81295616"/>
        <c:axId val="813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8493-48DF-A157-688F66D497D9}"/>
            </c:ext>
          </c:extLst>
        </c:ser>
        <c:dLbls>
          <c:showLegendKey val="0"/>
          <c:showVal val="0"/>
          <c:showCatName val="0"/>
          <c:showSerName val="0"/>
          <c:showPercent val="0"/>
          <c:showBubbleSize val="0"/>
        </c:dLbls>
        <c:marker val="1"/>
        <c:smooth val="0"/>
        <c:axId val="81295616"/>
        <c:axId val="81314176"/>
      </c:lineChart>
      <c:dateAx>
        <c:axId val="81295616"/>
        <c:scaling>
          <c:orientation val="minMax"/>
        </c:scaling>
        <c:delete val="1"/>
        <c:axPos val="b"/>
        <c:numFmt formatCode="ge" sourceLinked="1"/>
        <c:majorTickMark val="none"/>
        <c:minorTickMark val="none"/>
        <c:tickLblPos val="none"/>
        <c:crossAx val="81314176"/>
        <c:crosses val="autoZero"/>
        <c:auto val="1"/>
        <c:lblOffset val="100"/>
        <c:baseTimeUnit val="years"/>
      </c:dateAx>
      <c:valAx>
        <c:axId val="813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109.97</c:v>
                </c:pt>
                <c:pt idx="1">
                  <c:v>111.65</c:v>
                </c:pt>
                <c:pt idx="2">
                  <c:v>116.69</c:v>
                </c:pt>
                <c:pt idx="3">
                  <c:v>122.61</c:v>
                </c:pt>
                <c:pt idx="4">
                  <c:v>127.69</c:v>
                </c:pt>
              </c:numCache>
            </c:numRef>
          </c:val>
          <c:extLst xmlns:c16r2="http://schemas.microsoft.com/office/drawing/2015/06/chart">
            <c:ext xmlns:c16="http://schemas.microsoft.com/office/drawing/2014/chart" uri="{C3380CC4-5D6E-409C-BE32-E72D297353CC}">
              <c16:uniqueId val="{00000000-132D-495A-8CE2-1A94925D972F}"/>
            </c:ext>
          </c:extLst>
        </c:ser>
        <c:dLbls>
          <c:showLegendKey val="0"/>
          <c:showVal val="0"/>
          <c:showCatName val="0"/>
          <c:showSerName val="0"/>
          <c:showPercent val="0"/>
          <c:showBubbleSize val="0"/>
        </c:dLbls>
        <c:gapWidth val="150"/>
        <c:axId val="81660160"/>
        <c:axId val="816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132D-495A-8CE2-1A94925D972F}"/>
            </c:ext>
          </c:extLst>
        </c:ser>
        <c:dLbls>
          <c:showLegendKey val="0"/>
          <c:showVal val="0"/>
          <c:showCatName val="0"/>
          <c:showSerName val="0"/>
          <c:showPercent val="0"/>
          <c:showBubbleSize val="0"/>
        </c:dLbls>
        <c:marker val="1"/>
        <c:smooth val="0"/>
        <c:axId val="81660160"/>
        <c:axId val="81666432"/>
      </c:lineChart>
      <c:dateAx>
        <c:axId val="81660160"/>
        <c:scaling>
          <c:orientation val="minMax"/>
        </c:scaling>
        <c:delete val="1"/>
        <c:axPos val="b"/>
        <c:numFmt formatCode="ge" sourceLinked="1"/>
        <c:majorTickMark val="none"/>
        <c:minorTickMark val="none"/>
        <c:tickLblPos val="none"/>
        <c:crossAx val="81666432"/>
        <c:crosses val="autoZero"/>
        <c:auto val="1"/>
        <c:lblOffset val="100"/>
        <c:baseTimeUnit val="years"/>
      </c:dateAx>
      <c:valAx>
        <c:axId val="816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都留市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D1</v>
      </c>
      <c r="X8" s="48"/>
      <c r="Y8" s="48"/>
      <c r="Z8" s="48"/>
      <c r="AA8" s="48"/>
      <c r="AB8" s="48"/>
      <c r="AC8" s="48"/>
      <c r="AD8" s="48" t="str">
        <f>データ!$M$6</f>
        <v>非設置</v>
      </c>
      <c r="AE8" s="48"/>
      <c r="AF8" s="48"/>
      <c r="AG8" s="48"/>
      <c r="AH8" s="48"/>
      <c r="AI8" s="48"/>
      <c r="AJ8" s="48"/>
      <c r="AK8" s="2"/>
      <c r="AL8" s="49">
        <f>データ!$R$6</f>
        <v>30951</v>
      </c>
      <c r="AM8" s="49"/>
      <c r="AN8" s="49"/>
      <c r="AO8" s="49"/>
      <c r="AP8" s="49"/>
      <c r="AQ8" s="49"/>
      <c r="AR8" s="49"/>
      <c r="AS8" s="49"/>
      <c r="AT8" s="45">
        <f>データ!$S$6</f>
        <v>161.63</v>
      </c>
      <c r="AU8" s="45"/>
      <c r="AV8" s="45"/>
      <c r="AW8" s="45"/>
      <c r="AX8" s="45"/>
      <c r="AY8" s="45"/>
      <c r="AZ8" s="45"/>
      <c r="BA8" s="45"/>
      <c r="BB8" s="45">
        <f>データ!$T$6</f>
        <v>191.49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47.17</v>
      </c>
      <c r="Q10" s="45"/>
      <c r="R10" s="45"/>
      <c r="S10" s="45"/>
      <c r="T10" s="45"/>
      <c r="U10" s="45"/>
      <c r="V10" s="45"/>
      <c r="W10" s="49">
        <f>データ!$Q$6</f>
        <v>1792</v>
      </c>
      <c r="X10" s="49"/>
      <c r="Y10" s="49"/>
      <c r="Z10" s="49"/>
      <c r="AA10" s="49"/>
      <c r="AB10" s="49"/>
      <c r="AC10" s="49"/>
      <c r="AD10" s="2"/>
      <c r="AE10" s="2"/>
      <c r="AF10" s="2"/>
      <c r="AG10" s="2"/>
      <c r="AH10" s="2"/>
      <c r="AI10" s="2"/>
      <c r="AJ10" s="2"/>
      <c r="AK10" s="2"/>
      <c r="AL10" s="49">
        <f>データ!$U$6</f>
        <v>14362</v>
      </c>
      <c r="AM10" s="49"/>
      <c r="AN10" s="49"/>
      <c r="AO10" s="49"/>
      <c r="AP10" s="49"/>
      <c r="AQ10" s="49"/>
      <c r="AR10" s="49"/>
      <c r="AS10" s="49"/>
      <c r="AT10" s="45">
        <f>データ!$V$6</f>
        <v>12</v>
      </c>
      <c r="AU10" s="45"/>
      <c r="AV10" s="45"/>
      <c r="AW10" s="45"/>
      <c r="AX10" s="45"/>
      <c r="AY10" s="45"/>
      <c r="AZ10" s="45"/>
      <c r="BA10" s="45"/>
      <c r="BB10" s="45">
        <f>データ!$W$6</f>
        <v>1196.83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7MZX2SCAshKqZl75A3Vn5qo7ecH7wLUM+nMHHoUfI6NRtWGdqrUWFzJ/XLWXqMYmoDUjpc9rgIAl1gHkNQ/KfQ==" saltValue="N6DkN0dSU9GmEoiQ6ZIBM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82" t="s">
        <v>65</v>
      </c>
      <c r="I3" s="83"/>
      <c r="J3" s="83"/>
      <c r="K3" s="83"/>
      <c r="L3" s="83"/>
      <c r="M3" s="83"/>
      <c r="N3" s="83"/>
      <c r="O3" s="83"/>
      <c r="P3" s="83"/>
      <c r="Q3" s="83"/>
      <c r="R3" s="83"/>
      <c r="S3" s="83"/>
      <c r="T3" s="83"/>
      <c r="U3" s="83"/>
      <c r="V3" s="83"/>
      <c r="W3" s="84"/>
      <c r="X3" s="88" t="s">
        <v>66</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68</v>
      </c>
      <c r="B4" s="30"/>
      <c r="C4" s="30"/>
      <c r="D4" s="30"/>
      <c r="E4" s="30"/>
      <c r="F4" s="30"/>
      <c r="G4" s="30"/>
      <c r="H4" s="85"/>
      <c r="I4" s="86"/>
      <c r="J4" s="86"/>
      <c r="K4" s="86"/>
      <c r="L4" s="86"/>
      <c r="M4" s="86"/>
      <c r="N4" s="86"/>
      <c r="O4" s="86"/>
      <c r="P4" s="86"/>
      <c r="Q4" s="86"/>
      <c r="R4" s="86"/>
      <c r="S4" s="86"/>
      <c r="T4" s="86"/>
      <c r="U4" s="86"/>
      <c r="V4" s="86"/>
      <c r="W4" s="87"/>
      <c r="X4" s="81" t="s">
        <v>69</v>
      </c>
      <c r="Y4" s="81"/>
      <c r="Z4" s="81"/>
      <c r="AA4" s="81"/>
      <c r="AB4" s="81"/>
      <c r="AC4" s="81"/>
      <c r="AD4" s="81"/>
      <c r="AE4" s="81"/>
      <c r="AF4" s="81"/>
      <c r="AG4" s="81"/>
      <c r="AH4" s="81"/>
      <c r="AI4" s="81" t="s">
        <v>70</v>
      </c>
      <c r="AJ4" s="81"/>
      <c r="AK4" s="81"/>
      <c r="AL4" s="81"/>
      <c r="AM4" s="81"/>
      <c r="AN4" s="81"/>
      <c r="AO4" s="81"/>
      <c r="AP4" s="81"/>
      <c r="AQ4" s="81"/>
      <c r="AR4" s="81"/>
      <c r="AS4" s="81"/>
      <c r="AT4" s="81" t="s">
        <v>71</v>
      </c>
      <c r="AU4" s="81"/>
      <c r="AV4" s="81"/>
      <c r="AW4" s="81"/>
      <c r="AX4" s="81"/>
      <c r="AY4" s="81"/>
      <c r="AZ4" s="81"/>
      <c r="BA4" s="81"/>
      <c r="BB4" s="81"/>
      <c r="BC4" s="81"/>
      <c r="BD4" s="81"/>
      <c r="BE4" s="81" t="s">
        <v>72</v>
      </c>
      <c r="BF4" s="81"/>
      <c r="BG4" s="81"/>
      <c r="BH4" s="81"/>
      <c r="BI4" s="81"/>
      <c r="BJ4" s="81"/>
      <c r="BK4" s="81"/>
      <c r="BL4" s="81"/>
      <c r="BM4" s="81"/>
      <c r="BN4" s="81"/>
      <c r="BO4" s="81"/>
      <c r="BP4" s="81" t="s">
        <v>73</v>
      </c>
      <c r="BQ4" s="81"/>
      <c r="BR4" s="81"/>
      <c r="BS4" s="81"/>
      <c r="BT4" s="81"/>
      <c r="BU4" s="81"/>
      <c r="BV4" s="81"/>
      <c r="BW4" s="81"/>
      <c r="BX4" s="81"/>
      <c r="BY4" s="81"/>
      <c r="BZ4" s="81"/>
      <c r="CA4" s="81" t="s">
        <v>74</v>
      </c>
      <c r="CB4" s="81"/>
      <c r="CC4" s="81"/>
      <c r="CD4" s="81"/>
      <c r="CE4" s="81"/>
      <c r="CF4" s="81"/>
      <c r="CG4" s="81"/>
      <c r="CH4" s="81"/>
      <c r="CI4" s="81"/>
      <c r="CJ4" s="81"/>
      <c r="CK4" s="81"/>
      <c r="CL4" s="81" t="s">
        <v>75</v>
      </c>
      <c r="CM4" s="81"/>
      <c r="CN4" s="81"/>
      <c r="CO4" s="81"/>
      <c r="CP4" s="81"/>
      <c r="CQ4" s="81"/>
      <c r="CR4" s="81"/>
      <c r="CS4" s="81"/>
      <c r="CT4" s="81"/>
      <c r="CU4" s="81"/>
      <c r="CV4" s="81"/>
      <c r="CW4" s="81" t="s">
        <v>76</v>
      </c>
      <c r="CX4" s="81"/>
      <c r="CY4" s="81"/>
      <c r="CZ4" s="81"/>
      <c r="DA4" s="81"/>
      <c r="DB4" s="81"/>
      <c r="DC4" s="81"/>
      <c r="DD4" s="81"/>
      <c r="DE4" s="81"/>
      <c r="DF4" s="81"/>
      <c r="DG4" s="81"/>
      <c r="DH4" s="81" t="s">
        <v>77</v>
      </c>
      <c r="DI4" s="81"/>
      <c r="DJ4" s="81"/>
      <c r="DK4" s="81"/>
      <c r="DL4" s="81"/>
      <c r="DM4" s="81"/>
      <c r="DN4" s="81"/>
      <c r="DO4" s="81"/>
      <c r="DP4" s="81"/>
      <c r="DQ4" s="81"/>
      <c r="DR4" s="81"/>
      <c r="DS4" s="81" t="s">
        <v>78</v>
      </c>
      <c r="DT4" s="81"/>
      <c r="DU4" s="81"/>
      <c r="DV4" s="81"/>
      <c r="DW4" s="81"/>
      <c r="DX4" s="81"/>
      <c r="DY4" s="81"/>
      <c r="DZ4" s="81"/>
      <c r="EA4" s="81"/>
      <c r="EB4" s="81"/>
      <c r="EC4" s="81"/>
      <c r="ED4" s="81" t="s">
        <v>79</v>
      </c>
      <c r="EE4" s="81"/>
      <c r="EF4" s="81"/>
      <c r="EG4" s="81"/>
      <c r="EH4" s="81"/>
      <c r="EI4" s="81"/>
      <c r="EJ4" s="81"/>
      <c r="EK4" s="81"/>
      <c r="EL4" s="81"/>
      <c r="EM4" s="81"/>
      <c r="EN4" s="81"/>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192040</v>
      </c>
      <c r="D6" s="33">
        <f t="shared" si="3"/>
        <v>47</v>
      </c>
      <c r="E6" s="33">
        <f t="shared" si="3"/>
        <v>1</v>
      </c>
      <c r="F6" s="33">
        <f t="shared" si="3"/>
        <v>0</v>
      </c>
      <c r="G6" s="33">
        <f t="shared" si="3"/>
        <v>0</v>
      </c>
      <c r="H6" s="33" t="str">
        <f t="shared" si="3"/>
        <v>山梨県　都留市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47.17</v>
      </c>
      <c r="Q6" s="34">
        <f t="shared" si="3"/>
        <v>1792</v>
      </c>
      <c r="R6" s="34">
        <f t="shared" si="3"/>
        <v>30951</v>
      </c>
      <c r="S6" s="34">
        <f t="shared" si="3"/>
        <v>161.63</v>
      </c>
      <c r="T6" s="34">
        <f t="shared" si="3"/>
        <v>191.49</v>
      </c>
      <c r="U6" s="34">
        <f t="shared" si="3"/>
        <v>14362</v>
      </c>
      <c r="V6" s="34">
        <f t="shared" si="3"/>
        <v>12</v>
      </c>
      <c r="W6" s="34">
        <f t="shared" si="3"/>
        <v>1196.83</v>
      </c>
      <c r="X6" s="35">
        <f>IF(X7="",NA(),X7)</f>
        <v>103.53</v>
      </c>
      <c r="Y6" s="35">
        <f t="shared" ref="Y6:AG6" si="4">IF(Y7="",NA(),Y7)</f>
        <v>103.99</v>
      </c>
      <c r="Z6" s="35">
        <f t="shared" si="4"/>
        <v>98.53</v>
      </c>
      <c r="AA6" s="35">
        <f t="shared" si="4"/>
        <v>95.99</v>
      </c>
      <c r="AB6" s="35">
        <f t="shared" si="4"/>
        <v>108.09</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682.53</v>
      </c>
      <c r="BF6" s="35">
        <f t="shared" ref="BF6:BN6" si="7">IF(BF7="",NA(),BF7)</f>
        <v>669.57</v>
      </c>
      <c r="BG6" s="35">
        <f t="shared" si="7"/>
        <v>725.38</v>
      </c>
      <c r="BH6" s="35">
        <f t="shared" si="7"/>
        <v>870.86</v>
      </c>
      <c r="BI6" s="35">
        <f t="shared" si="7"/>
        <v>756.8</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96.19</v>
      </c>
      <c r="BQ6" s="35">
        <f t="shared" ref="BQ6:BY6" si="8">IF(BQ7="",NA(),BQ7)</f>
        <v>97.04</v>
      </c>
      <c r="BR6" s="35">
        <f t="shared" si="8"/>
        <v>91.65</v>
      </c>
      <c r="BS6" s="35">
        <f t="shared" si="8"/>
        <v>88.84</v>
      </c>
      <c r="BT6" s="35">
        <f t="shared" si="8"/>
        <v>93.38</v>
      </c>
      <c r="BU6" s="35">
        <f t="shared" si="8"/>
        <v>54.4</v>
      </c>
      <c r="BV6" s="35">
        <f t="shared" si="8"/>
        <v>54.45</v>
      </c>
      <c r="BW6" s="35">
        <f t="shared" si="8"/>
        <v>54.33</v>
      </c>
      <c r="BX6" s="35">
        <f t="shared" si="8"/>
        <v>55.02</v>
      </c>
      <c r="BY6" s="35">
        <f t="shared" si="8"/>
        <v>59.33</v>
      </c>
      <c r="BZ6" s="34" t="str">
        <f>IF(BZ7="","",IF(BZ7="-","【-】","【"&amp;SUBSTITUTE(TEXT(BZ7,"#,##0.00"),"-","△")&amp;"】"))</f>
        <v>【54.93】</v>
      </c>
      <c r="CA6" s="35">
        <f>IF(CA7="",NA(),CA7)</f>
        <v>109.97</v>
      </c>
      <c r="CB6" s="35">
        <f t="shared" ref="CB6:CJ6" si="9">IF(CB7="",NA(),CB7)</f>
        <v>111.65</v>
      </c>
      <c r="CC6" s="35">
        <f t="shared" si="9"/>
        <v>116.69</v>
      </c>
      <c r="CD6" s="35">
        <f t="shared" si="9"/>
        <v>122.61</v>
      </c>
      <c r="CE6" s="35">
        <f t="shared" si="9"/>
        <v>127.69</v>
      </c>
      <c r="CF6" s="35">
        <f t="shared" si="9"/>
        <v>325.14</v>
      </c>
      <c r="CG6" s="35">
        <f t="shared" si="9"/>
        <v>332.75</v>
      </c>
      <c r="CH6" s="35">
        <f t="shared" si="9"/>
        <v>341.05</v>
      </c>
      <c r="CI6" s="35">
        <f t="shared" si="9"/>
        <v>330.62</v>
      </c>
      <c r="CJ6" s="35">
        <f t="shared" si="9"/>
        <v>279.67</v>
      </c>
      <c r="CK6" s="34" t="str">
        <f>IF(CK7="","",IF(CK7="-","【-】","【"&amp;SUBSTITUTE(TEXT(CK7,"#,##0.00"),"-","△")&amp;"】"))</f>
        <v>【292.18】</v>
      </c>
      <c r="CL6" s="35">
        <f>IF(CL7="",NA(),CL7)</f>
        <v>48.92</v>
      </c>
      <c r="CM6" s="35">
        <f t="shared" ref="CM6:CU6" si="10">IF(CM7="",NA(),CM7)</f>
        <v>44.92</v>
      </c>
      <c r="CN6" s="35">
        <f t="shared" si="10"/>
        <v>44.1</v>
      </c>
      <c r="CO6" s="35">
        <f t="shared" si="10"/>
        <v>47.68</v>
      </c>
      <c r="CP6" s="35">
        <f t="shared" si="10"/>
        <v>46.03</v>
      </c>
      <c r="CQ6" s="35">
        <f t="shared" si="10"/>
        <v>62.01</v>
      </c>
      <c r="CR6" s="35">
        <f t="shared" si="10"/>
        <v>60.68</v>
      </c>
      <c r="CS6" s="35">
        <f t="shared" si="10"/>
        <v>59.87</v>
      </c>
      <c r="CT6" s="35">
        <f t="shared" si="10"/>
        <v>59.59</v>
      </c>
      <c r="CU6" s="35">
        <f t="shared" si="10"/>
        <v>61.79</v>
      </c>
      <c r="CV6" s="34" t="str">
        <f>IF(CV7="","",IF(CV7="-","【-】","【"&amp;SUBSTITUTE(TEXT(CV7,"#,##0.00"),"-","△")&amp;"】"))</f>
        <v>【56.91】</v>
      </c>
      <c r="CW6" s="35">
        <f>IF(CW7="",NA(),CW7)</f>
        <v>67.8</v>
      </c>
      <c r="CX6" s="35">
        <f t="shared" ref="CX6:DF6" si="11">IF(CX7="",NA(),CX7)</f>
        <v>72.180000000000007</v>
      </c>
      <c r="CY6" s="35">
        <f t="shared" si="11"/>
        <v>69.2</v>
      </c>
      <c r="CZ6" s="35">
        <f t="shared" si="11"/>
        <v>63.2</v>
      </c>
      <c r="DA6" s="35">
        <f t="shared" si="11"/>
        <v>66.8</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0.16</v>
      </c>
      <c r="EG6" s="35">
        <f t="shared" si="14"/>
        <v>0.23</v>
      </c>
      <c r="EH6" s="35">
        <f t="shared" si="14"/>
        <v>0.48</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192040</v>
      </c>
      <c r="D7" s="37">
        <v>47</v>
      </c>
      <c r="E7" s="37">
        <v>1</v>
      </c>
      <c r="F7" s="37">
        <v>0</v>
      </c>
      <c r="G7" s="37">
        <v>0</v>
      </c>
      <c r="H7" s="37" t="s">
        <v>109</v>
      </c>
      <c r="I7" s="37" t="s">
        <v>110</v>
      </c>
      <c r="J7" s="37" t="s">
        <v>111</v>
      </c>
      <c r="K7" s="37" t="s">
        <v>112</v>
      </c>
      <c r="L7" s="37" t="s">
        <v>113</v>
      </c>
      <c r="M7" s="37" t="s">
        <v>114</v>
      </c>
      <c r="N7" s="38" t="s">
        <v>115</v>
      </c>
      <c r="O7" s="38" t="s">
        <v>116</v>
      </c>
      <c r="P7" s="38">
        <v>47.17</v>
      </c>
      <c r="Q7" s="38">
        <v>1792</v>
      </c>
      <c r="R7" s="38">
        <v>30951</v>
      </c>
      <c r="S7" s="38">
        <v>161.63</v>
      </c>
      <c r="T7" s="38">
        <v>191.49</v>
      </c>
      <c r="U7" s="38">
        <v>14362</v>
      </c>
      <c r="V7" s="38">
        <v>12</v>
      </c>
      <c r="W7" s="38">
        <v>1196.83</v>
      </c>
      <c r="X7" s="38">
        <v>103.53</v>
      </c>
      <c r="Y7" s="38">
        <v>103.99</v>
      </c>
      <c r="Z7" s="38">
        <v>98.53</v>
      </c>
      <c r="AA7" s="38">
        <v>95.99</v>
      </c>
      <c r="AB7" s="38">
        <v>108.09</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682.53</v>
      </c>
      <c r="BF7" s="38">
        <v>669.57</v>
      </c>
      <c r="BG7" s="38">
        <v>725.38</v>
      </c>
      <c r="BH7" s="38">
        <v>870.86</v>
      </c>
      <c r="BI7" s="38">
        <v>756.8</v>
      </c>
      <c r="BJ7" s="38">
        <v>1326.51</v>
      </c>
      <c r="BK7" s="38">
        <v>1285.3599999999999</v>
      </c>
      <c r="BL7" s="38">
        <v>1246.73</v>
      </c>
      <c r="BM7" s="38">
        <v>1281.51</v>
      </c>
      <c r="BN7" s="38">
        <v>1068.53</v>
      </c>
      <c r="BO7" s="38">
        <v>1141.75</v>
      </c>
      <c r="BP7" s="38">
        <v>96.19</v>
      </c>
      <c r="BQ7" s="38">
        <v>97.04</v>
      </c>
      <c r="BR7" s="38">
        <v>91.65</v>
      </c>
      <c r="BS7" s="38">
        <v>88.84</v>
      </c>
      <c r="BT7" s="38">
        <v>93.38</v>
      </c>
      <c r="BU7" s="38">
        <v>54.4</v>
      </c>
      <c r="BV7" s="38">
        <v>54.45</v>
      </c>
      <c r="BW7" s="38">
        <v>54.33</v>
      </c>
      <c r="BX7" s="38">
        <v>55.02</v>
      </c>
      <c r="BY7" s="38">
        <v>59.33</v>
      </c>
      <c r="BZ7" s="38">
        <v>54.93</v>
      </c>
      <c r="CA7" s="38">
        <v>109.97</v>
      </c>
      <c r="CB7" s="38">
        <v>111.65</v>
      </c>
      <c r="CC7" s="38">
        <v>116.69</v>
      </c>
      <c r="CD7" s="38">
        <v>122.61</v>
      </c>
      <c r="CE7" s="38">
        <v>127.69</v>
      </c>
      <c r="CF7" s="38">
        <v>325.14</v>
      </c>
      <c r="CG7" s="38">
        <v>332.75</v>
      </c>
      <c r="CH7" s="38">
        <v>341.05</v>
      </c>
      <c r="CI7" s="38">
        <v>330.62</v>
      </c>
      <c r="CJ7" s="38">
        <v>279.67</v>
      </c>
      <c r="CK7" s="38">
        <v>292.18</v>
      </c>
      <c r="CL7" s="38">
        <v>48.92</v>
      </c>
      <c r="CM7" s="38">
        <v>44.92</v>
      </c>
      <c r="CN7" s="38">
        <v>44.1</v>
      </c>
      <c r="CO7" s="38">
        <v>47.68</v>
      </c>
      <c r="CP7" s="38">
        <v>46.03</v>
      </c>
      <c r="CQ7" s="38">
        <v>62.01</v>
      </c>
      <c r="CR7" s="38">
        <v>60.68</v>
      </c>
      <c r="CS7" s="38">
        <v>59.87</v>
      </c>
      <c r="CT7" s="38">
        <v>59.59</v>
      </c>
      <c r="CU7" s="38">
        <v>61.79</v>
      </c>
      <c r="CV7" s="38">
        <v>56.91</v>
      </c>
      <c r="CW7" s="38">
        <v>67.8</v>
      </c>
      <c r="CX7" s="38">
        <v>72.180000000000007</v>
      </c>
      <c r="CY7" s="38">
        <v>69.2</v>
      </c>
      <c r="CZ7" s="38">
        <v>63.2</v>
      </c>
      <c r="DA7" s="38">
        <v>66.8</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0.16</v>
      </c>
      <c r="EG7" s="38">
        <v>0.23</v>
      </c>
      <c r="EH7" s="38">
        <v>0.48</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2019-01-23T01:39:09Z</cp:lastPrinted>
  <dcterms:created xsi:type="dcterms:W3CDTF">2018-12-03T08:43:03Z</dcterms:created>
  <dcterms:modified xsi:type="dcterms:W3CDTF">2019-01-23T02:13:35Z</dcterms:modified>
  <cp:category/>
</cp:coreProperties>
</file>