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都市基盤部\都市基盤部管理本部\上下水道管理課\水道営業\営業課（共有）\財務担当ファイル\経営分析関連\H30\"/>
    </mc:Choice>
  </mc:AlternateContent>
  <workbookProtection workbookAlgorithmName="SHA-512" workbookHashValue="Oy5Zn0Zz8Ybrg3MBSE/zeJ4FfLDmLT1mwcxrtU8U122Zg5JcBkdVz8Z6sEhN4Cqh4JJ/mzBt86jPyoyGRNA5Qg==" workbookSaltValue="qTNKoy6w+os/R1Z4+ghM2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<sst xmlns="http://schemas.openxmlformats.org/spreadsheetml/2006/main" count="232" uniqueCount="120">
  <si>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</si>
  <si>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</si>
  <si>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</si>
  <si>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</si>
  <si>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</si>
  <si>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</si>
  <si>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</si>
  <si>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</si>
  <si>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</si>
  <si>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</si>
  <si>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</si>
  <si>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</si>
  <si>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</si>
  <si>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</si>
  <si>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</si>
  <si>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</si>
  <si>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</si>
  <si>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</si>
  <si>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</si>
  <si>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</si>
  <si>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</si>
  <si>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</si>
  <si>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</si>
  <si>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</si>
  <si>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</si>
  <si>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</si>
  <si>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</si>
  <si>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</si>
  <si>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</si>
  <si>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</si>
  <si>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</si>
  <si>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</si>
  <si>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</si>
  <si>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</si>
  <si>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</si>
  <si>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</si>
  <si>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</si>
  <si>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</si>
  <si>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</si>
  <si>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</si>
  <si>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</si>
  <si>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</si>
  <si>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</si>
  <si>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</si>
  <si>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</si>
  <si>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</si>
  <si>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</si>
  <si>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</si>
  <si>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</si>
  <si>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</si>
  <si>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</si>
  <si>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</si>
  <si>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</si>
  <si>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</si>
  <si>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</si>
  <si>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</si>
  <si>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</si>
  <si>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</si>
  <si>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</si>
  <si>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</si>
  <si>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</si>
  <si>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</si>
  <si>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</si>
  <si>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</si>
  <si>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</si>
  <si>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</si>
  <si>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</si>
  <si>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</si>
  <si>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</si>
  <si>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</si>
  <si>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</si>
  <si>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</si>
  <si>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</si>
  <si>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</si>
  <si>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</si>
  <si>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</si>
  <si>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</si>
  <si>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</si>
  <si>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</si>
  <si>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</si>
  <si>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</si>
  <si>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</si>
  <si>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</si>
  <si>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</si>
  <si>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</si>
  <si>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</si>
  <si>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</si>
  <si>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</si>
  <si>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</si>
  <si>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</si>
  <si>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</si>
  <si>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</si>
  <si>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</si>
  <si>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</si>
  <si>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</si>
  <si>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</si>
  <si>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</si>
  <si>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</si>
  <si>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</si>
  <si>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</si>
  <si>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</si>
  <si>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</si>
  <si>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</si>
  <si>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</si>
  <si>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</si>
  <si>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富士吉田市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</si>
  <si>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</si>
  <si>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</si>
  <si>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</si>
  <si>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</si>
  <si>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</si>
  <si>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</si>
  <si>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</si>
  <si>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</si>
  <si>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</si>
  <si>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</si>
  <si>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</si>
  <si>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平成26年度から単年度の収支が黒字であることを示す100％を上回っている。
②累積欠損金比率
　平成26年度以降累積欠損金は発生していないので概ね健全な経営状況であると考える。
③流動比率
　短期的な債務に対する支払能力を表すが、100％以上あるものの、類似団体及び全国平均値を下回っている。
④企業債残高対給水収益比率
　前年度よりは減少しているが、類似団体及び全国平均値を上回っている。今後も施設の更新等を控えており比率が高くなることが予想される。
⑤料金回収率
　水道料金の改定を行ったため、前年度からは上昇し100％を上回ったが、今後、更新等を控えておりそれに伴い起債も増えることが予想されるため、更なる費用削減等、財源の確保が必要である。
⑥給水原価
　本市は良質な地下水を汲み上げており浄水設備に費用がかからないことや、配水も自然流下が多いなどの理由のため、類似団体及び全国平均値を大きく下回っている。
⑦施設利用率
　本市は寒冷地であり冬季の水の需要が多く最大稼働率は96.86％と高いが、一日最大配水量に対する一日平均配水量の割合である負荷率は57.90％と低くなっている。これらの数値も併せ適切な施設規模を把握していく必要がある。
⑧有収率
　類似団体及び全国平均値を下回っている状態である。主な要因として漏水によるものと考えられる。
</t>
    <phoneticPr fontId="4"/>
  </si>
  <si>
    <t xml:space="preserve">①有形固定資産減価償却率
資産の老朽化の度合いを示す指標で、類似団体及び全国平均値と比較して下回っている。
②管路経年化率
　管路の老朽化の度合いを示す指標で、全国平均では下回っているものの類似団体平均では上回っている。
今後、法定耐用年数を越えた管路の更新と併せて施設の更新をしていくことになるので財源の確保を踏まえた計画が必要となってくる。
③管路更新率
　管路の更新ペースや状況を把握できる指標であるが、類似団体及び全国平均値を下回っている。法定耐用年数を越えた管路に対する更新の時期が偏在していることから、アセットマネジメントを活用し計画的かつ効率的な施設及び管路の更新を進めていく。
</t>
    <phoneticPr fontId="4"/>
  </si>
  <si>
    <t xml:space="preserve"> 平成29年4月に料金改定を行い、収支の改善を図った。経営面では経常収支比率は100％を超え累積欠損金も発生していない。料金回収率は100％を上回ったものの、企業債残高対給水収益比率は高い状況である。施設面では、水道施設全体の老朽化が進んでいく中で、老朽化した管路は類似団体平均より高く、管路の更新が追いついていない状況である。今後は、老朽化による更新・耐震化に要する費用が増加していくことが見込まれるが、人口減少等による水需要の減少により給水収益は減少していくことが予測される。
　以上のような状況の下、安全で安心な水道水を安定的かつ継続的に供給できるようにするため、施設整備に関してはアセットマネジメントを活用し、中長期的な計画のもと、水需要を見極めるなか適正規模の整備・更新を実施していく。また併せて、事業運営の効率化やコスト縮減に努め、経営戦略を作成し経営基盤の強化に取り組んで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</si>
</sst>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1.26</c:v>
                </c:pt>
                <c:pt idx="1">
                  <c:v>0.37</c:v>
                </c:pt>
                <c:pt idx="2">
                  <c:v>0.13</c:v>
                </c:pt>
                <c:pt idx="3">
                  <c:v>0.99</c:v>
                </c:pt>
                <c:pt idx="4">
                  <c:v>0.05</c:v>
                </c:pt>
              </c:numCache>
            </c:numRef>
          </c:val>
          <c:extLst xmlns:c16r2="http://schemas.microsoft.com/office/drawing/2015/06/chart">
            <c:ext xmlns:c16="http://schemas.microsoft.com/office/drawing/2014/chart" uri="{C3380CC4-5D6E-409C-BE32-E72D297353CC}">
              <c16:uniqueId val="{00000000-B94D-4E20-AB25-E035B8DB6519}"/>
            </c:ext>
          </c:extLst>
        </c:ser>
        <c:dLbls>
          <c:showLegendKey val="0"/>
          <c:showVal val="0"/>
          <c:showCatName val="0"/>
          <c:showSerName val="0"/>
          <c:showPercent val="0"/>
          <c:showBubbleSize val="0"/>
        </c:dLbls>
        <c:gapWidth val="150"/>
        <c:axId val="230029688"/>
        <c:axId val="23003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B94D-4E20-AB25-E035B8DB6519}"/>
            </c:ext>
          </c:extLst>
        </c:ser>
        <c:dLbls>
          <c:showLegendKey val="0"/>
          <c:showVal val="0"/>
          <c:showCatName val="0"/>
          <c:showSerName val="0"/>
          <c:showPercent val="0"/>
          <c:showBubbleSize val="0"/>
        </c:dLbls>
        <c:marker val="1"/>
        <c:smooth val="0"/>
        <c:axId val="230029688"/>
        <c:axId val="230030072"/>
      </c:lineChart>
      <c:dateAx>
        <c:axId val="230029688"/>
        <c:scaling>
          <c:orientation val="minMax"/>
        </c:scaling>
        <c:delete val="1"/>
        <c:axPos val="b"/>
        <c:numFmt formatCode="ge" sourceLinked="1"/>
        <c:majorTickMark val="none"/>
        <c:minorTickMark val="none"/>
        <c:tickLblPos val="none"/>
        <c:crossAx val="230030072"/>
        <c:crosses val="autoZero"/>
        <c:auto val="1"/>
        <c:lblOffset val="100"/>
        <c:baseTimeUnit val="years"/>
      </c:dateAx>
      <c:valAx>
        <c:axId val="23003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2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58.03</c:v>
                </c:pt>
                <c:pt idx="1">
                  <c:v>56.43</c:v>
                </c:pt>
                <c:pt idx="2">
                  <c:v>54.7</c:v>
                </c:pt>
                <c:pt idx="3">
                  <c:v>55.45</c:v>
                </c:pt>
                <c:pt idx="4">
                  <c:v>56.08</c:v>
                </c:pt>
              </c:numCache>
            </c:numRef>
          </c:val>
          <c:extLst xmlns:c16r2="http://schemas.microsoft.com/office/drawing/2015/06/chart">
            <c:ext xmlns:c16="http://schemas.microsoft.com/office/drawing/2014/chart" uri="{C3380CC4-5D6E-409C-BE32-E72D297353CC}">
              <c16:uniqueId val="{00000000-ACB5-4194-AA4D-764966DC1004}"/>
            </c:ext>
          </c:extLst>
        </c:ser>
        <c:dLbls>
          <c:showLegendKey val="0"/>
          <c:showVal val="0"/>
          <c:showCatName val="0"/>
          <c:showSerName val="0"/>
          <c:showPercent val="0"/>
          <c:showBubbleSize val="0"/>
        </c:dLbls>
        <c:gapWidth val="150"/>
        <c:axId val="231083112"/>
        <c:axId val="23108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ACB5-4194-AA4D-764966DC1004}"/>
            </c:ext>
          </c:extLst>
        </c:ser>
        <c:dLbls>
          <c:showLegendKey val="0"/>
          <c:showVal val="0"/>
          <c:showCatName val="0"/>
          <c:showSerName val="0"/>
          <c:showPercent val="0"/>
          <c:showBubbleSize val="0"/>
        </c:dLbls>
        <c:marker val="1"/>
        <c:smooth val="0"/>
        <c:axId val="231083112"/>
        <c:axId val="231083504"/>
      </c:lineChart>
      <c:dateAx>
        <c:axId val="231083112"/>
        <c:scaling>
          <c:orientation val="minMax"/>
        </c:scaling>
        <c:delete val="1"/>
        <c:axPos val="b"/>
        <c:numFmt formatCode="ge" sourceLinked="1"/>
        <c:majorTickMark val="none"/>
        <c:minorTickMark val="none"/>
        <c:tickLblPos val="none"/>
        <c:crossAx val="231083504"/>
        <c:crosses val="autoZero"/>
        <c:auto val="1"/>
        <c:lblOffset val="100"/>
        <c:baseTimeUnit val="years"/>
      </c:dateAx>
      <c:valAx>
        <c:axId val="23108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8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79.33</c:v>
                </c:pt>
                <c:pt idx="1">
                  <c:v>79.31</c:v>
                </c:pt>
                <c:pt idx="2">
                  <c:v>79.400000000000006</c:v>
                </c:pt>
                <c:pt idx="3">
                  <c:v>79.45</c:v>
                </c:pt>
                <c:pt idx="4">
                  <c:v>79.459999999999994</c:v>
                </c:pt>
              </c:numCache>
            </c:numRef>
          </c:val>
          <c:extLst xmlns:c16r2="http://schemas.microsoft.com/office/drawing/2015/06/chart">
            <c:ext xmlns:c16="http://schemas.microsoft.com/office/drawing/2014/chart" uri="{C3380CC4-5D6E-409C-BE32-E72D297353CC}">
              <c16:uniqueId val="{00000000-B007-4278-BB44-40DE8BABDF04}"/>
            </c:ext>
          </c:extLst>
        </c:ser>
        <c:dLbls>
          <c:showLegendKey val="0"/>
          <c:showVal val="0"/>
          <c:showCatName val="0"/>
          <c:showSerName val="0"/>
          <c:showPercent val="0"/>
          <c:showBubbleSize val="0"/>
        </c:dLbls>
        <c:gapWidth val="150"/>
        <c:axId val="231084680"/>
        <c:axId val="23108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B007-4278-BB44-40DE8BABDF04}"/>
            </c:ext>
          </c:extLst>
        </c:ser>
        <c:dLbls>
          <c:showLegendKey val="0"/>
          <c:showVal val="0"/>
          <c:showCatName val="0"/>
          <c:showSerName val="0"/>
          <c:showPercent val="0"/>
          <c:showBubbleSize val="0"/>
        </c:dLbls>
        <c:marker val="1"/>
        <c:smooth val="0"/>
        <c:axId val="231084680"/>
        <c:axId val="231085072"/>
      </c:lineChart>
      <c:dateAx>
        <c:axId val="231084680"/>
        <c:scaling>
          <c:orientation val="minMax"/>
        </c:scaling>
        <c:delete val="1"/>
        <c:axPos val="b"/>
        <c:numFmt formatCode="ge" sourceLinked="1"/>
        <c:majorTickMark val="none"/>
        <c:minorTickMark val="none"/>
        <c:tickLblPos val="none"/>
        <c:crossAx val="231085072"/>
        <c:crosses val="autoZero"/>
        <c:auto val="1"/>
        <c:lblOffset val="100"/>
        <c:baseTimeUnit val="years"/>
      </c:dateAx>
      <c:valAx>
        <c:axId val="23108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8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96.61</c:v>
                </c:pt>
                <c:pt idx="1">
                  <c:v>104.93</c:v>
                </c:pt>
                <c:pt idx="2">
                  <c:v>100.33</c:v>
                </c:pt>
                <c:pt idx="3">
                  <c:v>103.66</c:v>
                </c:pt>
                <c:pt idx="4">
                  <c:v>118.6</c:v>
                </c:pt>
              </c:numCache>
            </c:numRef>
          </c:val>
          <c:extLst xmlns:c16r2="http://schemas.microsoft.com/office/drawing/2015/06/chart">
            <c:ext xmlns:c16="http://schemas.microsoft.com/office/drawing/2014/chart" uri="{C3380CC4-5D6E-409C-BE32-E72D297353CC}">
              <c16:uniqueId val="{00000000-C31D-4846-8232-7857A807F830}"/>
            </c:ext>
          </c:extLst>
        </c:ser>
        <c:dLbls>
          <c:showLegendKey val="0"/>
          <c:showVal val="0"/>
          <c:showCatName val="0"/>
          <c:showSerName val="0"/>
          <c:showPercent val="0"/>
          <c:showBubbleSize val="0"/>
        </c:dLbls>
        <c:gapWidth val="150"/>
        <c:axId val="230094640"/>
        <c:axId val="23009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C31D-4846-8232-7857A807F830}"/>
            </c:ext>
          </c:extLst>
        </c:ser>
        <c:dLbls>
          <c:showLegendKey val="0"/>
          <c:showVal val="0"/>
          <c:showCatName val="0"/>
          <c:showSerName val="0"/>
          <c:showPercent val="0"/>
          <c:showBubbleSize val="0"/>
        </c:dLbls>
        <c:marker val="1"/>
        <c:smooth val="0"/>
        <c:axId val="230094640"/>
        <c:axId val="230095024"/>
      </c:lineChart>
      <c:dateAx>
        <c:axId val="230094640"/>
        <c:scaling>
          <c:orientation val="minMax"/>
        </c:scaling>
        <c:delete val="1"/>
        <c:axPos val="b"/>
        <c:numFmt formatCode="ge" sourceLinked="1"/>
        <c:majorTickMark val="none"/>
        <c:minorTickMark val="none"/>
        <c:tickLblPos val="none"/>
        <c:crossAx val="230095024"/>
        <c:crosses val="autoZero"/>
        <c:auto val="1"/>
        <c:lblOffset val="100"/>
        <c:baseTimeUnit val="years"/>
      </c:dateAx>
      <c:valAx>
        <c:axId val="23009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09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32.76</c:v>
                </c:pt>
                <c:pt idx="1">
                  <c:v>40.94</c:v>
                </c:pt>
                <c:pt idx="2">
                  <c:v>42.44</c:v>
                </c:pt>
                <c:pt idx="3">
                  <c:v>41</c:v>
                </c:pt>
                <c:pt idx="4">
                  <c:v>42.49</c:v>
                </c:pt>
              </c:numCache>
            </c:numRef>
          </c:val>
          <c:extLst xmlns:c16r2="http://schemas.microsoft.com/office/drawing/2015/06/chart">
            <c:ext xmlns:c16="http://schemas.microsoft.com/office/drawing/2014/chart" uri="{C3380CC4-5D6E-409C-BE32-E72D297353CC}">
              <c16:uniqueId val="{00000000-3D54-41D7-AD70-437B2DB54396}"/>
            </c:ext>
          </c:extLst>
        </c:ser>
        <c:dLbls>
          <c:showLegendKey val="0"/>
          <c:showVal val="0"/>
          <c:showCatName val="0"/>
          <c:showSerName val="0"/>
          <c:showPercent val="0"/>
          <c:showBubbleSize val="0"/>
        </c:dLbls>
        <c:gapWidth val="150"/>
        <c:axId val="230112952"/>
        <c:axId val="23090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3D54-41D7-AD70-437B2DB54396}"/>
            </c:ext>
          </c:extLst>
        </c:ser>
        <c:dLbls>
          <c:showLegendKey val="0"/>
          <c:showVal val="0"/>
          <c:showCatName val="0"/>
          <c:showSerName val="0"/>
          <c:showPercent val="0"/>
          <c:showBubbleSize val="0"/>
        </c:dLbls>
        <c:marker val="1"/>
        <c:smooth val="0"/>
        <c:axId val="230112952"/>
        <c:axId val="230906856"/>
      </c:lineChart>
      <c:dateAx>
        <c:axId val="230112952"/>
        <c:scaling>
          <c:orientation val="minMax"/>
        </c:scaling>
        <c:delete val="1"/>
        <c:axPos val="b"/>
        <c:numFmt formatCode="ge" sourceLinked="1"/>
        <c:majorTickMark val="none"/>
        <c:minorTickMark val="none"/>
        <c:tickLblPos val="none"/>
        <c:crossAx val="230906856"/>
        <c:crosses val="autoZero"/>
        <c:auto val="1"/>
        <c:lblOffset val="100"/>
        <c:baseTimeUnit val="years"/>
      </c:dateAx>
      <c:valAx>
        <c:axId val="23090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1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10.61</c:v>
                </c:pt>
                <c:pt idx="1">
                  <c:v>12.13</c:v>
                </c:pt>
                <c:pt idx="2">
                  <c:v>12.05</c:v>
                </c:pt>
                <c:pt idx="3">
                  <c:v>13.67</c:v>
                </c:pt>
                <c:pt idx="4">
                  <c:v>13.65</c:v>
                </c:pt>
              </c:numCache>
            </c:numRef>
          </c:val>
          <c:extLst xmlns:c16r2="http://schemas.microsoft.com/office/drawing/2015/06/chart">
            <c:ext xmlns:c16="http://schemas.microsoft.com/office/drawing/2014/chart" uri="{C3380CC4-5D6E-409C-BE32-E72D297353CC}">
              <c16:uniqueId val="{00000000-C4E1-420B-9F69-E75F7466992E}"/>
            </c:ext>
          </c:extLst>
        </c:ser>
        <c:dLbls>
          <c:showLegendKey val="0"/>
          <c:showVal val="0"/>
          <c:showCatName val="0"/>
          <c:showSerName val="0"/>
          <c:showPercent val="0"/>
          <c:showBubbleSize val="0"/>
        </c:dLbls>
        <c:gapWidth val="150"/>
        <c:axId val="230944240"/>
        <c:axId val="23096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C4E1-420B-9F69-E75F7466992E}"/>
            </c:ext>
          </c:extLst>
        </c:ser>
        <c:dLbls>
          <c:showLegendKey val="0"/>
          <c:showVal val="0"/>
          <c:showCatName val="0"/>
          <c:showSerName val="0"/>
          <c:showPercent val="0"/>
          <c:showBubbleSize val="0"/>
        </c:dLbls>
        <c:marker val="1"/>
        <c:smooth val="0"/>
        <c:axId val="230944240"/>
        <c:axId val="230968344"/>
      </c:lineChart>
      <c:dateAx>
        <c:axId val="230944240"/>
        <c:scaling>
          <c:orientation val="minMax"/>
        </c:scaling>
        <c:delete val="1"/>
        <c:axPos val="b"/>
        <c:numFmt formatCode="ge" sourceLinked="1"/>
        <c:majorTickMark val="none"/>
        <c:minorTickMark val="none"/>
        <c:tickLblPos val="none"/>
        <c:crossAx val="230968344"/>
        <c:crosses val="autoZero"/>
        <c:auto val="1"/>
        <c:lblOffset val="100"/>
        <c:baseTimeUnit val="years"/>
      </c:dateAx>
      <c:valAx>
        <c:axId val="23096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4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10.54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5B-40DD-819A-DC56FC42BAD0}"/>
            </c:ext>
          </c:extLst>
        </c:ser>
        <c:dLbls>
          <c:showLegendKey val="0"/>
          <c:showVal val="0"/>
          <c:showCatName val="0"/>
          <c:showSerName val="0"/>
          <c:showPercent val="0"/>
          <c:showBubbleSize val="0"/>
        </c:dLbls>
        <c:gapWidth val="150"/>
        <c:axId val="230969520"/>
        <c:axId val="23096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615B-40DD-819A-DC56FC42BAD0}"/>
            </c:ext>
          </c:extLst>
        </c:ser>
        <c:dLbls>
          <c:showLegendKey val="0"/>
          <c:showVal val="0"/>
          <c:showCatName val="0"/>
          <c:showSerName val="0"/>
          <c:showPercent val="0"/>
          <c:showBubbleSize val="0"/>
        </c:dLbls>
        <c:marker val="1"/>
        <c:smooth val="0"/>
        <c:axId val="230969520"/>
        <c:axId val="230969912"/>
      </c:lineChart>
      <c:dateAx>
        <c:axId val="230969520"/>
        <c:scaling>
          <c:orientation val="minMax"/>
        </c:scaling>
        <c:delete val="1"/>
        <c:axPos val="b"/>
        <c:numFmt formatCode="ge" sourceLinked="1"/>
        <c:majorTickMark val="none"/>
        <c:minorTickMark val="none"/>
        <c:tickLblPos val="none"/>
        <c:crossAx val="230969912"/>
        <c:crosses val="autoZero"/>
        <c:auto val="1"/>
        <c:lblOffset val="100"/>
        <c:baseTimeUnit val="years"/>
      </c:dateAx>
      <c:valAx>
        <c:axId val="230969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96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1189.8499999999999</c:v>
                </c:pt>
                <c:pt idx="1">
                  <c:v>138.05000000000001</c:v>
                </c:pt>
                <c:pt idx="2">
                  <c:v>161.55000000000001</c:v>
                </c:pt>
                <c:pt idx="3">
                  <c:v>142.30000000000001</c:v>
                </c:pt>
                <c:pt idx="4">
                  <c:v>175.55</c:v>
                </c:pt>
              </c:numCache>
            </c:numRef>
          </c:val>
          <c:extLst xmlns:c16r2="http://schemas.microsoft.com/office/drawing/2015/06/chart">
            <c:ext xmlns:c16="http://schemas.microsoft.com/office/drawing/2014/chart" uri="{C3380CC4-5D6E-409C-BE32-E72D297353CC}">
              <c16:uniqueId val="{00000000-7235-473B-9A73-665B17A733A2}"/>
            </c:ext>
          </c:extLst>
        </c:ser>
        <c:dLbls>
          <c:showLegendKey val="0"/>
          <c:showVal val="0"/>
          <c:showCatName val="0"/>
          <c:showSerName val="0"/>
          <c:showPercent val="0"/>
          <c:showBubbleSize val="0"/>
        </c:dLbls>
        <c:gapWidth val="150"/>
        <c:axId val="230971088"/>
        <c:axId val="23097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7235-473B-9A73-665B17A733A2}"/>
            </c:ext>
          </c:extLst>
        </c:ser>
        <c:dLbls>
          <c:showLegendKey val="0"/>
          <c:showVal val="0"/>
          <c:showCatName val="0"/>
          <c:showSerName val="0"/>
          <c:showPercent val="0"/>
          <c:showBubbleSize val="0"/>
        </c:dLbls>
        <c:marker val="1"/>
        <c:smooth val="0"/>
        <c:axId val="230971088"/>
        <c:axId val="230971480"/>
      </c:lineChart>
      <c:dateAx>
        <c:axId val="230971088"/>
        <c:scaling>
          <c:orientation val="minMax"/>
        </c:scaling>
        <c:delete val="1"/>
        <c:axPos val="b"/>
        <c:numFmt formatCode="ge" sourceLinked="1"/>
        <c:majorTickMark val="none"/>
        <c:minorTickMark val="none"/>
        <c:tickLblPos val="none"/>
        <c:crossAx val="230971480"/>
        <c:crosses val="autoZero"/>
        <c:auto val="1"/>
        <c:lblOffset val="100"/>
        <c:baseTimeUnit val="years"/>
      </c:dateAx>
      <c:valAx>
        <c:axId val="230971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97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664.84</c:v>
                </c:pt>
                <c:pt idx="1">
                  <c:v>671.31</c:v>
                </c:pt>
                <c:pt idx="2">
                  <c:v>720.45</c:v>
                </c:pt>
                <c:pt idx="3">
                  <c:v>717.79</c:v>
                </c:pt>
                <c:pt idx="4">
                  <c:v>574.11</c:v>
                </c:pt>
              </c:numCache>
            </c:numRef>
          </c:val>
          <c:extLst xmlns:c16r2="http://schemas.microsoft.com/office/drawing/2015/06/chart">
            <c:ext xmlns:c16="http://schemas.microsoft.com/office/drawing/2014/chart" uri="{C3380CC4-5D6E-409C-BE32-E72D297353CC}">
              <c16:uniqueId val="{00000000-3F04-4A2E-AA8A-B56954BFD267}"/>
            </c:ext>
          </c:extLst>
        </c:ser>
        <c:dLbls>
          <c:showLegendKey val="0"/>
          <c:showVal val="0"/>
          <c:showCatName val="0"/>
          <c:showSerName val="0"/>
          <c:showPercent val="0"/>
          <c:showBubbleSize val="0"/>
        </c:dLbls>
        <c:gapWidth val="150"/>
        <c:axId val="230751232"/>
        <c:axId val="23075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3F04-4A2E-AA8A-B56954BFD267}"/>
            </c:ext>
          </c:extLst>
        </c:ser>
        <c:dLbls>
          <c:showLegendKey val="0"/>
          <c:showVal val="0"/>
          <c:showCatName val="0"/>
          <c:showSerName val="0"/>
          <c:showPercent val="0"/>
          <c:showBubbleSize val="0"/>
        </c:dLbls>
        <c:marker val="1"/>
        <c:smooth val="0"/>
        <c:axId val="230751232"/>
        <c:axId val="230751624"/>
      </c:lineChart>
      <c:dateAx>
        <c:axId val="230751232"/>
        <c:scaling>
          <c:orientation val="minMax"/>
        </c:scaling>
        <c:delete val="1"/>
        <c:axPos val="b"/>
        <c:numFmt formatCode="ge" sourceLinked="1"/>
        <c:majorTickMark val="none"/>
        <c:minorTickMark val="none"/>
        <c:tickLblPos val="none"/>
        <c:crossAx val="230751624"/>
        <c:crosses val="autoZero"/>
        <c:auto val="1"/>
        <c:lblOffset val="100"/>
        <c:baseTimeUnit val="years"/>
      </c:dateAx>
      <c:valAx>
        <c:axId val="230751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7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88.63</c:v>
                </c:pt>
                <c:pt idx="1">
                  <c:v>100.05</c:v>
                </c:pt>
                <c:pt idx="2">
                  <c:v>94.56</c:v>
                </c:pt>
                <c:pt idx="3">
                  <c:v>98.47</c:v>
                </c:pt>
                <c:pt idx="4">
                  <c:v>118.01</c:v>
                </c:pt>
              </c:numCache>
            </c:numRef>
          </c:val>
          <c:extLst xmlns:c16r2="http://schemas.microsoft.com/office/drawing/2015/06/chart">
            <c:ext xmlns:c16="http://schemas.microsoft.com/office/drawing/2014/chart" uri="{C3380CC4-5D6E-409C-BE32-E72D297353CC}">
              <c16:uniqueId val="{00000000-3120-4138-A3F4-5FEFDDEF4C3A}"/>
            </c:ext>
          </c:extLst>
        </c:ser>
        <c:dLbls>
          <c:showLegendKey val="0"/>
          <c:showVal val="0"/>
          <c:showCatName val="0"/>
          <c:showSerName val="0"/>
          <c:showPercent val="0"/>
          <c:showBubbleSize val="0"/>
        </c:dLbls>
        <c:gapWidth val="150"/>
        <c:axId val="230752800"/>
        <c:axId val="23075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3120-4138-A3F4-5FEFDDEF4C3A}"/>
            </c:ext>
          </c:extLst>
        </c:ser>
        <c:dLbls>
          <c:showLegendKey val="0"/>
          <c:showVal val="0"/>
          <c:showCatName val="0"/>
          <c:showSerName val="0"/>
          <c:showPercent val="0"/>
          <c:showBubbleSize val="0"/>
        </c:dLbls>
        <c:marker val="1"/>
        <c:smooth val="0"/>
        <c:axId val="230752800"/>
        <c:axId val="230753192"/>
      </c:lineChart>
      <c:dateAx>
        <c:axId val="230752800"/>
        <c:scaling>
          <c:orientation val="minMax"/>
        </c:scaling>
        <c:delete val="1"/>
        <c:axPos val="b"/>
        <c:numFmt formatCode="ge" sourceLinked="1"/>
        <c:majorTickMark val="none"/>
        <c:minorTickMark val="none"/>
        <c:tickLblPos val="none"/>
        <c:crossAx val="230753192"/>
        <c:crosses val="autoZero"/>
        <c:auto val="1"/>
        <c:lblOffset val="100"/>
        <c:baseTimeUnit val="years"/>
      </c:dateAx>
      <c:valAx>
        <c:axId val="23075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76.42</c:v>
                </c:pt>
                <c:pt idx="1">
                  <c:v>67.78</c:v>
                </c:pt>
                <c:pt idx="2">
                  <c:v>71.77</c:v>
                </c:pt>
                <c:pt idx="3">
                  <c:v>68.95</c:v>
                </c:pt>
                <c:pt idx="4">
                  <c:v>69.739999999999995</c:v>
                </c:pt>
              </c:numCache>
            </c:numRef>
          </c:val>
          <c:extLst xmlns:c16r2="http://schemas.microsoft.com/office/drawing/2015/06/chart">
            <c:ext xmlns:c16="http://schemas.microsoft.com/office/drawing/2014/chart" uri="{C3380CC4-5D6E-409C-BE32-E72D297353CC}">
              <c16:uniqueId val="{00000000-2FE8-4F7D-83CF-98F67037FFC6}"/>
            </c:ext>
          </c:extLst>
        </c:ser>
        <c:dLbls>
          <c:showLegendKey val="0"/>
          <c:showVal val="0"/>
          <c:showCatName val="0"/>
          <c:showSerName val="0"/>
          <c:showPercent val="0"/>
          <c:showBubbleSize val="0"/>
        </c:dLbls>
        <c:gapWidth val="150"/>
        <c:axId val="230754368"/>
        <c:axId val="23108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2FE8-4F7D-83CF-98F67037FFC6}"/>
            </c:ext>
          </c:extLst>
        </c:ser>
        <c:dLbls>
          <c:showLegendKey val="0"/>
          <c:showVal val="0"/>
          <c:showCatName val="0"/>
          <c:showSerName val="0"/>
          <c:showPercent val="0"/>
          <c:showBubbleSize val="0"/>
        </c:dLbls>
        <c:marker val="1"/>
        <c:smooth val="0"/>
        <c:axId val="230754368"/>
        <c:axId val="231081936"/>
      </c:lineChart>
      <c:dateAx>
        <c:axId val="230754368"/>
        <c:scaling>
          <c:orientation val="minMax"/>
        </c:scaling>
        <c:delete val="1"/>
        <c:axPos val="b"/>
        <c:numFmt formatCode="ge" sourceLinked="1"/>
        <c:majorTickMark val="none"/>
        <c:minorTickMark val="none"/>
        <c:tickLblPos val="none"/>
        <c:crossAx val="231081936"/>
        <c:crosses val="autoZero"/>
        <c:auto val="1"/>
        <c:lblOffset val="100"/>
        <c:baseTimeUnit val="years"/>
      </c:dateAx>
      <c:valAx>
        <c:axId val="23108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F70" sqref="CF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山梨県　富士吉田市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A5</v>
      </c>
      <c r="X8" s="79"/>
      <c r="Y8" s="79"/>
      <c r="Z8" s="79"/>
      <c r="AA8" s="79"/>
      <c r="AB8" s="79"/>
      <c r="AC8" s="79"/>
      <c r="AD8" s="79" t="str">
        <f>データ!$M$6</f>
        <v>非設置</v>
      </c>
      <c r="AE8" s="79"/>
      <c r="AF8" s="79"/>
      <c r="AG8" s="79"/>
      <c r="AH8" s="79"/>
      <c r="AI8" s="79"/>
      <c r="AJ8" s="79"/>
      <c r="AK8" s="4"/>
      <c r="AL8" s="67">
        <f>データ!$R$6</f>
        <v>49598</v>
      </c>
      <c r="AM8" s="67"/>
      <c r="AN8" s="67"/>
      <c r="AO8" s="67"/>
      <c r="AP8" s="67"/>
      <c r="AQ8" s="67"/>
      <c r="AR8" s="67"/>
      <c r="AS8" s="67"/>
      <c r="AT8" s="63">
        <f>データ!$S$6</f>
        <v>121.74</v>
      </c>
      <c r="AU8" s="64"/>
      <c r="AV8" s="64"/>
      <c r="AW8" s="64"/>
      <c r="AX8" s="64"/>
      <c r="AY8" s="64"/>
      <c r="AZ8" s="64"/>
      <c r="BA8" s="64"/>
      <c r="BB8" s="66">
        <f>データ!$T$6</f>
        <v>407.41</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61.85</v>
      </c>
      <c r="J10" s="64"/>
      <c r="K10" s="64"/>
      <c r="L10" s="64"/>
      <c r="M10" s="64"/>
      <c r="N10" s="64"/>
      <c r="O10" s="65"/>
      <c r="P10" s="66">
        <f>データ!$P$6</f>
        <v>99.34</v>
      </c>
      <c r="Q10" s="66"/>
      <c r="R10" s="66"/>
      <c r="S10" s="66"/>
      <c r="T10" s="66"/>
      <c r="U10" s="66"/>
      <c r="V10" s="66"/>
      <c r="W10" s="67">
        <f>データ!$Q$6</f>
        <v>1501</v>
      </c>
      <c r="X10" s="67"/>
      <c r="Y10" s="67"/>
      <c r="Z10" s="67"/>
      <c r="AA10" s="67"/>
      <c r="AB10" s="67"/>
      <c r="AC10" s="67"/>
      <c r="AD10" s="2"/>
      <c r="AE10" s="2"/>
      <c r="AF10" s="2"/>
      <c r="AG10" s="2"/>
      <c r="AH10" s="4"/>
      <c r="AI10" s="4"/>
      <c r="AJ10" s="4"/>
      <c r="AK10" s="4"/>
      <c r="AL10" s="67">
        <f>データ!$U$6</f>
        <v>48961</v>
      </c>
      <c r="AM10" s="67"/>
      <c r="AN10" s="67"/>
      <c r="AO10" s="67"/>
      <c r="AP10" s="67"/>
      <c r="AQ10" s="67"/>
      <c r="AR10" s="67"/>
      <c r="AS10" s="67"/>
      <c r="AT10" s="63">
        <f>データ!$V$6</f>
        <v>11.59</v>
      </c>
      <c r="AU10" s="64"/>
      <c r="AV10" s="64"/>
      <c r="AW10" s="64"/>
      <c r="AX10" s="64"/>
      <c r="AY10" s="64"/>
      <c r="AZ10" s="64"/>
      <c r="BA10" s="64"/>
      <c r="BB10" s="66">
        <f>データ!$W$6</f>
        <v>4224.42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1"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118</v>
      </c>
      <c r="BM47" s="92"/>
      <c r="BN47" s="92"/>
      <c r="BO47" s="92"/>
      <c r="BP47" s="92"/>
      <c r="BQ47" s="92"/>
      <c r="BR47" s="92"/>
      <c r="BS47" s="92"/>
      <c r="BT47" s="92"/>
      <c r="BU47" s="92"/>
      <c r="BV47" s="92"/>
      <c r="BW47" s="92"/>
      <c r="BX47" s="92"/>
      <c r="BY47" s="92"/>
      <c r="BZ47" s="9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1"/>
      <c r="BM48" s="92"/>
      <c r="BN48" s="92"/>
      <c r="BO48" s="92"/>
      <c r="BP48" s="92"/>
      <c r="BQ48" s="92"/>
      <c r="BR48" s="92"/>
      <c r="BS48" s="92"/>
      <c r="BT48" s="92"/>
      <c r="BU48" s="92"/>
      <c r="BV48" s="92"/>
      <c r="BW48" s="92"/>
      <c r="BX48" s="92"/>
      <c r="BY48" s="92"/>
      <c r="BZ48" s="9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1"/>
      <c r="BM49" s="92"/>
      <c r="BN49" s="92"/>
      <c r="BO49" s="92"/>
      <c r="BP49" s="92"/>
      <c r="BQ49" s="92"/>
      <c r="BR49" s="92"/>
      <c r="BS49" s="92"/>
      <c r="BT49" s="92"/>
      <c r="BU49" s="92"/>
      <c r="BV49" s="92"/>
      <c r="BW49" s="92"/>
      <c r="BX49" s="92"/>
      <c r="BY49" s="92"/>
      <c r="BZ49" s="9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1"/>
      <c r="BM50" s="92"/>
      <c r="BN50" s="92"/>
      <c r="BO50" s="92"/>
      <c r="BP50" s="92"/>
      <c r="BQ50" s="92"/>
      <c r="BR50" s="92"/>
      <c r="BS50" s="92"/>
      <c r="BT50" s="92"/>
      <c r="BU50" s="92"/>
      <c r="BV50" s="92"/>
      <c r="BW50" s="92"/>
      <c r="BX50" s="92"/>
      <c r="BY50" s="92"/>
      <c r="BZ50" s="9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1"/>
      <c r="BM51" s="92"/>
      <c r="BN51" s="92"/>
      <c r="BO51" s="92"/>
      <c r="BP51" s="92"/>
      <c r="BQ51" s="92"/>
      <c r="BR51" s="92"/>
      <c r="BS51" s="92"/>
      <c r="BT51" s="92"/>
      <c r="BU51" s="92"/>
      <c r="BV51" s="92"/>
      <c r="BW51" s="92"/>
      <c r="BX51" s="92"/>
      <c r="BY51" s="92"/>
      <c r="BZ51" s="9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1"/>
      <c r="BM52" s="92"/>
      <c r="BN52" s="92"/>
      <c r="BO52" s="92"/>
      <c r="BP52" s="92"/>
      <c r="BQ52" s="92"/>
      <c r="BR52" s="92"/>
      <c r="BS52" s="92"/>
      <c r="BT52" s="92"/>
      <c r="BU52" s="92"/>
      <c r="BV52" s="92"/>
      <c r="BW52" s="92"/>
      <c r="BX52" s="92"/>
      <c r="BY52" s="92"/>
      <c r="BZ52" s="9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1"/>
      <c r="BM53" s="92"/>
      <c r="BN53" s="92"/>
      <c r="BO53" s="92"/>
      <c r="BP53" s="92"/>
      <c r="BQ53" s="92"/>
      <c r="BR53" s="92"/>
      <c r="BS53" s="92"/>
      <c r="BT53" s="92"/>
      <c r="BU53" s="92"/>
      <c r="BV53" s="92"/>
      <c r="BW53" s="92"/>
      <c r="BX53" s="92"/>
      <c r="BY53" s="92"/>
      <c r="BZ53" s="9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1"/>
      <c r="BM54" s="92"/>
      <c r="BN54" s="92"/>
      <c r="BO54" s="92"/>
      <c r="BP54" s="92"/>
      <c r="BQ54" s="92"/>
      <c r="BR54" s="92"/>
      <c r="BS54" s="92"/>
      <c r="BT54" s="92"/>
      <c r="BU54" s="92"/>
      <c r="BV54" s="92"/>
      <c r="BW54" s="92"/>
      <c r="BX54" s="92"/>
      <c r="BY54" s="92"/>
      <c r="BZ54" s="9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1"/>
      <c r="BM55" s="92"/>
      <c r="BN55" s="92"/>
      <c r="BO55" s="92"/>
      <c r="BP55" s="92"/>
      <c r="BQ55" s="92"/>
      <c r="BR55" s="92"/>
      <c r="BS55" s="92"/>
      <c r="BT55" s="92"/>
      <c r="BU55" s="92"/>
      <c r="BV55" s="92"/>
      <c r="BW55" s="92"/>
      <c r="BX55" s="92"/>
      <c r="BY55" s="92"/>
      <c r="BZ55" s="93"/>
    </row>
    <row r="56" spans="1:78" ht="13.5" customHeight="1" x14ac:dyDescent="0.15">
      <c r="A56" s="2"/>
      <c r="B56" s="17"/>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91"/>
      <c r="BM56" s="92"/>
      <c r="BN56" s="92"/>
      <c r="BO56" s="92"/>
      <c r="BP56" s="92"/>
      <c r="BQ56" s="92"/>
      <c r="BR56" s="92"/>
      <c r="BS56" s="92"/>
      <c r="BT56" s="92"/>
      <c r="BU56" s="92"/>
      <c r="BV56" s="92"/>
      <c r="BW56" s="92"/>
      <c r="BX56" s="92"/>
      <c r="BY56" s="92"/>
      <c r="BZ56" s="93"/>
    </row>
    <row r="57" spans="1:78" ht="13.5" customHeight="1" x14ac:dyDescent="0.15">
      <c r="A57" s="2"/>
      <c r="B57" s="17"/>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91"/>
      <c r="BM57" s="92"/>
      <c r="BN57" s="92"/>
      <c r="BO57" s="92"/>
      <c r="BP57" s="92"/>
      <c r="BQ57" s="92"/>
      <c r="BR57" s="92"/>
      <c r="BS57" s="92"/>
      <c r="BT57" s="92"/>
      <c r="BU57" s="92"/>
      <c r="BV57" s="92"/>
      <c r="BW57" s="92"/>
      <c r="BX57" s="92"/>
      <c r="BY57" s="92"/>
      <c r="BZ57" s="93"/>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1"/>
      <c r="BM58" s="92"/>
      <c r="BN58" s="92"/>
      <c r="BO58" s="92"/>
      <c r="BP58" s="92"/>
      <c r="BQ58" s="92"/>
      <c r="BR58" s="92"/>
      <c r="BS58" s="92"/>
      <c r="BT58" s="92"/>
      <c r="BU58" s="92"/>
      <c r="BV58" s="92"/>
      <c r="BW58" s="92"/>
      <c r="BX58" s="92"/>
      <c r="BY58" s="92"/>
      <c r="BZ58" s="9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1"/>
      <c r="BM59" s="92"/>
      <c r="BN59" s="92"/>
      <c r="BO59" s="92"/>
      <c r="BP59" s="92"/>
      <c r="BQ59" s="92"/>
      <c r="BR59" s="92"/>
      <c r="BS59" s="92"/>
      <c r="BT59" s="92"/>
      <c r="BU59" s="92"/>
      <c r="BV59" s="92"/>
      <c r="BW59" s="92"/>
      <c r="BX59" s="92"/>
      <c r="BY59" s="92"/>
      <c r="BZ59" s="93"/>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91"/>
      <c r="BM60" s="92"/>
      <c r="BN60" s="92"/>
      <c r="BO60" s="92"/>
      <c r="BP60" s="92"/>
      <c r="BQ60" s="92"/>
      <c r="BR60" s="92"/>
      <c r="BS60" s="92"/>
      <c r="BT60" s="92"/>
      <c r="BU60" s="92"/>
      <c r="BV60" s="92"/>
      <c r="BW60" s="92"/>
      <c r="BX60" s="92"/>
      <c r="BY60" s="92"/>
      <c r="BZ60" s="93"/>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91"/>
      <c r="BM61" s="92"/>
      <c r="BN61" s="92"/>
      <c r="BO61" s="92"/>
      <c r="BP61" s="92"/>
      <c r="BQ61" s="92"/>
      <c r="BR61" s="92"/>
      <c r="BS61" s="92"/>
      <c r="BT61" s="92"/>
      <c r="BU61" s="92"/>
      <c r="BV61" s="92"/>
      <c r="BW61" s="92"/>
      <c r="BX61" s="92"/>
      <c r="BY61" s="92"/>
      <c r="BZ61" s="9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1"/>
      <c r="BM62" s="92"/>
      <c r="BN62" s="92"/>
      <c r="BO62" s="92"/>
      <c r="BP62" s="92"/>
      <c r="BQ62" s="92"/>
      <c r="BR62" s="92"/>
      <c r="BS62" s="92"/>
      <c r="BT62" s="92"/>
      <c r="BU62" s="92"/>
      <c r="BV62" s="92"/>
      <c r="BW62" s="92"/>
      <c r="BX62" s="92"/>
      <c r="BY62" s="92"/>
      <c r="BZ62" s="9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119</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E/6vbL8Y7kTlIrkt0XPrtuAoWbzoFCqYRb6j0gEHQR5EM5YOLPnUnGM16t1+1aQzDMrMlGtBwsPQDJxrVeyyw==" saltValue="27EKJt5l8GZdViYVpGT1m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8" t="s">
        <v>65</v>
      </c>
      <c r="B4" s="30"/>
      <c r="C4" s="30"/>
      <c r="D4" s="30"/>
      <c r="E4" s="30"/>
      <c r="F4" s="30"/>
      <c r="G4" s="30"/>
      <c r="H4" s="87"/>
      <c r="I4" s="88"/>
      <c r="J4" s="88"/>
      <c r="K4" s="88"/>
      <c r="L4" s="88"/>
      <c r="M4" s="88"/>
      <c r="N4" s="88"/>
      <c r="O4" s="88"/>
      <c r="P4" s="88"/>
      <c r="Q4" s="88"/>
      <c r="R4" s="88"/>
      <c r="S4" s="88"/>
      <c r="T4" s="88"/>
      <c r="U4" s="88"/>
      <c r="V4" s="88"/>
      <c r="W4" s="89"/>
      <c r="X4" s="83" t="s">
        <v>66</v>
      </c>
      <c r="Y4" s="83"/>
      <c r="Z4" s="83"/>
      <c r="AA4" s="83"/>
      <c r="AB4" s="83"/>
      <c r="AC4" s="83"/>
      <c r="AD4" s="83"/>
      <c r="AE4" s="83"/>
      <c r="AF4" s="83"/>
      <c r="AG4" s="83"/>
      <c r="AH4" s="83"/>
      <c r="AI4" s="83" t="s">
        <v>67</v>
      </c>
      <c r="AJ4" s="83"/>
      <c r="AK4" s="83"/>
      <c r="AL4" s="83"/>
      <c r="AM4" s="83"/>
      <c r="AN4" s="83"/>
      <c r="AO4" s="83"/>
      <c r="AP4" s="83"/>
      <c r="AQ4" s="83"/>
      <c r="AR4" s="83"/>
      <c r="AS4" s="83"/>
      <c r="AT4" s="83" t="s">
        <v>68</v>
      </c>
      <c r="AU4" s="83"/>
      <c r="AV4" s="83"/>
      <c r="AW4" s="83"/>
      <c r="AX4" s="83"/>
      <c r="AY4" s="83"/>
      <c r="AZ4" s="83"/>
      <c r="BA4" s="83"/>
      <c r="BB4" s="83"/>
      <c r="BC4" s="83"/>
      <c r="BD4" s="83"/>
      <c r="BE4" s="83" t="s">
        <v>69</v>
      </c>
      <c r="BF4" s="83"/>
      <c r="BG4" s="83"/>
      <c r="BH4" s="83"/>
      <c r="BI4" s="83"/>
      <c r="BJ4" s="83"/>
      <c r="BK4" s="83"/>
      <c r="BL4" s="83"/>
      <c r="BM4" s="83"/>
      <c r="BN4" s="83"/>
      <c r="BO4" s="83"/>
      <c r="BP4" s="83" t="s">
        <v>70</v>
      </c>
      <c r="BQ4" s="83"/>
      <c r="BR4" s="83"/>
      <c r="BS4" s="83"/>
      <c r="BT4" s="83"/>
      <c r="BU4" s="83"/>
      <c r="BV4" s="83"/>
      <c r="BW4" s="83"/>
      <c r="BX4" s="83"/>
      <c r="BY4" s="83"/>
      <c r="BZ4" s="83"/>
      <c r="CA4" s="83" t="s">
        <v>71</v>
      </c>
      <c r="CB4" s="83"/>
      <c r="CC4" s="83"/>
      <c r="CD4" s="83"/>
      <c r="CE4" s="83"/>
      <c r="CF4" s="83"/>
      <c r="CG4" s="83"/>
      <c r="CH4" s="83"/>
      <c r="CI4" s="83"/>
      <c r="CJ4" s="83"/>
      <c r="CK4" s="83"/>
      <c r="CL4" s="83" t="s">
        <v>72</v>
      </c>
      <c r="CM4" s="83"/>
      <c r="CN4" s="83"/>
      <c r="CO4" s="83"/>
      <c r="CP4" s="83"/>
      <c r="CQ4" s="83"/>
      <c r="CR4" s="83"/>
      <c r="CS4" s="83"/>
      <c r="CT4" s="83"/>
      <c r="CU4" s="83"/>
      <c r="CV4" s="83"/>
      <c r="CW4" s="83" t="s">
        <v>73</v>
      </c>
      <c r="CX4" s="83"/>
      <c r="CY4" s="83"/>
      <c r="CZ4" s="83"/>
      <c r="DA4" s="83"/>
      <c r="DB4" s="83"/>
      <c r="DC4" s="83"/>
      <c r="DD4" s="83"/>
      <c r="DE4" s="83"/>
      <c r="DF4" s="83"/>
      <c r="DG4" s="83"/>
      <c r="DH4" s="83" t="s">
        <v>74</v>
      </c>
      <c r="DI4" s="83"/>
      <c r="DJ4" s="83"/>
      <c r="DK4" s="83"/>
      <c r="DL4" s="83"/>
      <c r="DM4" s="83"/>
      <c r="DN4" s="83"/>
      <c r="DO4" s="83"/>
      <c r="DP4" s="83"/>
      <c r="DQ4" s="83"/>
      <c r="DR4" s="83"/>
      <c r="DS4" s="83" t="s">
        <v>75</v>
      </c>
      <c r="DT4" s="83"/>
      <c r="DU4" s="83"/>
      <c r="DV4" s="83"/>
      <c r="DW4" s="83"/>
      <c r="DX4" s="83"/>
      <c r="DY4" s="83"/>
      <c r="DZ4" s="83"/>
      <c r="EA4" s="83"/>
      <c r="EB4" s="83"/>
      <c r="EC4" s="83"/>
      <c r="ED4" s="83" t="s">
        <v>76</v>
      </c>
      <c r="EE4" s="83"/>
      <c r="EF4" s="83"/>
      <c r="EG4" s="83"/>
      <c r="EH4" s="83"/>
      <c r="EI4" s="83"/>
      <c r="EJ4" s="83"/>
      <c r="EK4" s="83"/>
      <c r="EL4" s="83"/>
      <c r="EM4" s="83"/>
      <c r="EN4" s="83"/>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192023</v>
      </c>
      <c r="D6" s="33">
        <f t="shared" si="3"/>
        <v>46</v>
      </c>
      <c r="E6" s="33">
        <f t="shared" si="3"/>
        <v>1</v>
      </c>
      <c r="F6" s="33">
        <f t="shared" si="3"/>
        <v>0</v>
      </c>
      <c r="G6" s="33">
        <f t="shared" si="3"/>
        <v>1</v>
      </c>
      <c r="H6" s="33" t="str">
        <f t="shared" si="3"/>
        <v>山梨県　富士吉田市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61.85</v>
      </c>
      <c r="P6" s="34">
        <f t="shared" si="3"/>
        <v>99.34</v>
      </c>
      <c r="Q6" s="34">
        <f t="shared" si="3"/>
        <v>1501</v>
      </c>
      <c r="R6" s="34">
        <f t="shared" si="3"/>
        <v>49598</v>
      </c>
      <c r="S6" s="34">
        <f t="shared" si="3"/>
        <v>121.74</v>
      </c>
      <c r="T6" s="34">
        <f t="shared" si="3"/>
        <v>407.41</v>
      </c>
      <c r="U6" s="34">
        <f t="shared" si="3"/>
        <v>48961</v>
      </c>
      <c r="V6" s="34">
        <f t="shared" si="3"/>
        <v>11.59</v>
      </c>
      <c r="W6" s="34">
        <f t="shared" si="3"/>
        <v>4224.42</v>
      </c>
      <c r="X6" s="35">
        <f>IF(X7="",NA(),X7)</f>
        <v>96.61</v>
      </c>
      <c r="Y6" s="35">
        <f t="shared" ref="Y6:AG6" si="4">IF(Y7="",NA(),Y7)</f>
        <v>104.93</v>
      </c>
      <c r="Z6" s="35">
        <f t="shared" si="4"/>
        <v>100.33</v>
      </c>
      <c r="AA6" s="35">
        <f t="shared" si="4"/>
        <v>103.66</v>
      </c>
      <c r="AB6" s="35">
        <f t="shared" si="4"/>
        <v>118.6</v>
      </c>
      <c r="AC6" s="35">
        <f t="shared" si="4"/>
        <v>107.8</v>
      </c>
      <c r="AD6" s="35">
        <f t="shared" si="4"/>
        <v>111.96</v>
      </c>
      <c r="AE6" s="35">
        <f t="shared" si="4"/>
        <v>109.64</v>
      </c>
      <c r="AF6" s="35">
        <f t="shared" si="4"/>
        <v>110.95</v>
      </c>
      <c r="AG6" s="35">
        <f t="shared" si="4"/>
        <v>110.68</v>
      </c>
      <c r="AH6" s="34" t="str">
        <f>IF(AH7="","",IF(AH7="-","【-】","【"&amp;SUBSTITUTE(TEXT(AH7,"#,##0.00"),"-","△")&amp;"】"))</f>
        <v>【113.39】</v>
      </c>
      <c r="AI6" s="35">
        <f>IF(AI7="",NA(),AI7)</f>
        <v>10.54</v>
      </c>
      <c r="AJ6" s="34">
        <f t="shared" ref="AJ6:AR6" si="5">IF(AJ7="",NA(),AJ7)</f>
        <v>0</v>
      </c>
      <c r="AK6" s="34">
        <f t="shared" si="5"/>
        <v>0</v>
      </c>
      <c r="AL6" s="34">
        <f t="shared" si="5"/>
        <v>0</v>
      </c>
      <c r="AM6" s="34">
        <f t="shared" si="5"/>
        <v>0</v>
      </c>
      <c r="AN6" s="35">
        <f t="shared" si="5"/>
        <v>4.3899999999999997</v>
      </c>
      <c r="AO6" s="35">
        <f t="shared" si="5"/>
        <v>0.41</v>
      </c>
      <c r="AP6" s="35">
        <f t="shared" si="5"/>
        <v>3.62</v>
      </c>
      <c r="AQ6" s="35">
        <f t="shared" si="5"/>
        <v>3.91</v>
      </c>
      <c r="AR6" s="35">
        <f t="shared" si="5"/>
        <v>3.56</v>
      </c>
      <c r="AS6" s="34" t="str">
        <f>IF(AS7="","",IF(AS7="-","【-】","【"&amp;SUBSTITUTE(TEXT(AS7,"#,##0.00"),"-","△")&amp;"】"))</f>
        <v>【0.85】</v>
      </c>
      <c r="AT6" s="35">
        <f>IF(AT7="",NA(),AT7)</f>
        <v>1189.8499999999999</v>
      </c>
      <c r="AU6" s="35">
        <f t="shared" ref="AU6:BC6" si="6">IF(AU7="",NA(),AU7)</f>
        <v>138.05000000000001</v>
      </c>
      <c r="AV6" s="35">
        <f t="shared" si="6"/>
        <v>161.55000000000001</v>
      </c>
      <c r="AW6" s="35">
        <f t="shared" si="6"/>
        <v>142.30000000000001</v>
      </c>
      <c r="AX6" s="35">
        <f t="shared" si="6"/>
        <v>175.55</v>
      </c>
      <c r="AY6" s="35">
        <f t="shared" si="6"/>
        <v>739.59</v>
      </c>
      <c r="AZ6" s="35">
        <f t="shared" si="6"/>
        <v>335.95</v>
      </c>
      <c r="BA6" s="35">
        <f t="shared" si="6"/>
        <v>371.31</v>
      </c>
      <c r="BB6" s="35">
        <f t="shared" si="6"/>
        <v>377.63</v>
      </c>
      <c r="BC6" s="35">
        <f t="shared" si="6"/>
        <v>357.34</v>
      </c>
      <c r="BD6" s="34" t="str">
        <f>IF(BD7="","",IF(BD7="-","【-】","【"&amp;SUBSTITUTE(TEXT(BD7,"#,##0.00"),"-","△")&amp;"】"))</f>
        <v>【264.34】</v>
      </c>
      <c r="BE6" s="35">
        <f>IF(BE7="",NA(),BE7)</f>
        <v>664.84</v>
      </c>
      <c r="BF6" s="35">
        <f t="shared" ref="BF6:BN6" si="7">IF(BF7="",NA(),BF7)</f>
        <v>671.31</v>
      </c>
      <c r="BG6" s="35">
        <f t="shared" si="7"/>
        <v>720.45</v>
      </c>
      <c r="BH6" s="35">
        <f t="shared" si="7"/>
        <v>717.79</v>
      </c>
      <c r="BI6" s="35">
        <f t="shared" si="7"/>
        <v>574.11</v>
      </c>
      <c r="BJ6" s="35">
        <f t="shared" si="7"/>
        <v>324.08999999999997</v>
      </c>
      <c r="BK6" s="35">
        <f t="shared" si="7"/>
        <v>319.82</v>
      </c>
      <c r="BL6" s="35">
        <f t="shared" si="7"/>
        <v>373.09</v>
      </c>
      <c r="BM6" s="35">
        <f t="shared" si="7"/>
        <v>364.71</v>
      </c>
      <c r="BN6" s="35">
        <f t="shared" si="7"/>
        <v>373.69</v>
      </c>
      <c r="BO6" s="34" t="str">
        <f>IF(BO7="","",IF(BO7="-","【-】","【"&amp;SUBSTITUTE(TEXT(BO7,"#,##0.00"),"-","△")&amp;"】"))</f>
        <v>【274.27】</v>
      </c>
      <c r="BP6" s="35">
        <f>IF(BP7="",NA(),BP7)</f>
        <v>88.63</v>
      </c>
      <c r="BQ6" s="35">
        <f t="shared" ref="BQ6:BY6" si="8">IF(BQ7="",NA(),BQ7)</f>
        <v>100.05</v>
      </c>
      <c r="BR6" s="35">
        <f t="shared" si="8"/>
        <v>94.56</v>
      </c>
      <c r="BS6" s="35">
        <f t="shared" si="8"/>
        <v>98.47</v>
      </c>
      <c r="BT6" s="35">
        <f t="shared" si="8"/>
        <v>118.01</v>
      </c>
      <c r="BU6" s="35">
        <f t="shared" si="8"/>
        <v>99.46</v>
      </c>
      <c r="BV6" s="35">
        <f t="shared" si="8"/>
        <v>105.21</v>
      </c>
      <c r="BW6" s="35">
        <f t="shared" si="8"/>
        <v>99.99</v>
      </c>
      <c r="BX6" s="35">
        <f t="shared" si="8"/>
        <v>100.65</v>
      </c>
      <c r="BY6" s="35">
        <f t="shared" si="8"/>
        <v>99.87</v>
      </c>
      <c r="BZ6" s="34" t="str">
        <f>IF(BZ7="","",IF(BZ7="-","【-】","【"&amp;SUBSTITUTE(TEXT(BZ7,"#,##0.00"),"-","△")&amp;"】"))</f>
        <v>【104.36】</v>
      </c>
      <c r="CA6" s="35">
        <f>IF(CA7="",NA(),CA7)</f>
        <v>76.42</v>
      </c>
      <c r="CB6" s="35">
        <f t="shared" ref="CB6:CJ6" si="9">IF(CB7="",NA(),CB7)</f>
        <v>67.78</v>
      </c>
      <c r="CC6" s="35">
        <f t="shared" si="9"/>
        <v>71.77</v>
      </c>
      <c r="CD6" s="35">
        <f t="shared" si="9"/>
        <v>68.95</v>
      </c>
      <c r="CE6" s="35">
        <f t="shared" si="9"/>
        <v>69.739999999999995</v>
      </c>
      <c r="CF6" s="35">
        <f t="shared" si="9"/>
        <v>171.78</v>
      </c>
      <c r="CG6" s="35">
        <f t="shared" si="9"/>
        <v>162.59</v>
      </c>
      <c r="CH6" s="35">
        <f t="shared" si="9"/>
        <v>171.15</v>
      </c>
      <c r="CI6" s="35">
        <f t="shared" si="9"/>
        <v>170.19</v>
      </c>
      <c r="CJ6" s="35">
        <f t="shared" si="9"/>
        <v>171.81</v>
      </c>
      <c r="CK6" s="34" t="str">
        <f>IF(CK7="","",IF(CK7="-","【-】","【"&amp;SUBSTITUTE(TEXT(CK7,"#,##0.00"),"-","△")&amp;"】"))</f>
        <v>【165.71】</v>
      </c>
      <c r="CL6" s="35">
        <f>IF(CL7="",NA(),CL7)</f>
        <v>58.03</v>
      </c>
      <c r="CM6" s="35">
        <f t="shared" ref="CM6:CU6" si="10">IF(CM7="",NA(),CM7)</f>
        <v>56.43</v>
      </c>
      <c r="CN6" s="35">
        <f t="shared" si="10"/>
        <v>54.7</v>
      </c>
      <c r="CO6" s="35">
        <f t="shared" si="10"/>
        <v>55.45</v>
      </c>
      <c r="CP6" s="35">
        <f t="shared" si="10"/>
        <v>56.08</v>
      </c>
      <c r="CQ6" s="35">
        <f t="shared" si="10"/>
        <v>59.68</v>
      </c>
      <c r="CR6" s="35">
        <f t="shared" si="10"/>
        <v>59.17</v>
      </c>
      <c r="CS6" s="35">
        <f t="shared" si="10"/>
        <v>58.53</v>
      </c>
      <c r="CT6" s="35">
        <f t="shared" si="10"/>
        <v>59.01</v>
      </c>
      <c r="CU6" s="35">
        <f t="shared" si="10"/>
        <v>60.03</v>
      </c>
      <c r="CV6" s="34" t="str">
        <f>IF(CV7="","",IF(CV7="-","【-】","【"&amp;SUBSTITUTE(TEXT(CV7,"#,##0.00"),"-","△")&amp;"】"))</f>
        <v>【60.41】</v>
      </c>
      <c r="CW6" s="35">
        <f>IF(CW7="",NA(),CW7)</f>
        <v>79.33</v>
      </c>
      <c r="CX6" s="35">
        <f t="shared" ref="CX6:DF6" si="11">IF(CX7="",NA(),CX7)</f>
        <v>79.31</v>
      </c>
      <c r="CY6" s="35">
        <f t="shared" si="11"/>
        <v>79.400000000000006</v>
      </c>
      <c r="CZ6" s="35">
        <f t="shared" si="11"/>
        <v>79.45</v>
      </c>
      <c r="DA6" s="35">
        <f t="shared" si="11"/>
        <v>79.459999999999994</v>
      </c>
      <c r="DB6" s="35">
        <f t="shared" si="11"/>
        <v>87.63</v>
      </c>
      <c r="DC6" s="35">
        <f t="shared" si="11"/>
        <v>87.6</v>
      </c>
      <c r="DD6" s="35">
        <f t="shared" si="11"/>
        <v>85.26</v>
      </c>
      <c r="DE6" s="35">
        <f t="shared" si="11"/>
        <v>85.37</v>
      </c>
      <c r="DF6" s="35">
        <f t="shared" si="11"/>
        <v>84.81</v>
      </c>
      <c r="DG6" s="34" t="str">
        <f>IF(DG7="","",IF(DG7="-","【-】","【"&amp;SUBSTITUTE(TEXT(DG7,"#,##0.00"),"-","△")&amp;"】"))</f>
        <v>【89.93】</v>
      </c>
      <c r="DH6" s="35">
        <f>IF(DH7="",NA(),DH7)</f>
        <v>32.76</v>
      </c>
      <c r="DI6" s="35">
        <f t="shared" ref="DI6:DQ6" si="12">IF(DI7="",NA(),DI7)</f>
        <v>40.94</v>
      </c>
      <c r="DJ6" s="35">
        <f t="shared" si="12"/>
        <v>42.44</v>
      </c>
      <c r="DK6" s="35">
        <f t="shared" si="12"/>
        <v>41</v>
      </c>
      <c r="DL6" s="35">
        <f t="shared" si="12"/>
        <v>42.49</v>
      </c>
      <c r="DM6" s="35">
        <f t="shared" si="12"/>
        <v>39.65</v>
      </c>
      <c r="DN6" s="35">
        <f t="shared" si="12"/>
        <v>45.25</v>
      </c>
      <c r="DO6" s="35">
        <f t="shared" si="12"/>
        <v>45.75</v>
      </c>
      <c r="DP6" s="35">
        <f t="shared" si="12"/>
        <v>46.9</v>
      </c>
      <c r="DQ6" s="35">
        <f t="shared" si="12"/>
        <v>47.28</v>
      </c>
      <c r="DR6" s="34" t="str">
        <f>IF(DR7="","",IF(DR7="-","【-】","【"&amp;SUBSTITUTE(TEXT(DR7,"#,##0.00"),"-","△")&amp;"】"))</f>
        <v>【48.12】</v>
      </c>
      <c r="DS6" s="35">
        <f>IF(DS7="",NA(),DS7)</f>
        <v>10.61</v>
      </c>
      <c r="DT6" s="35">
        <f t="shared" ref="DT6:EB6" si="13">IF(DT7="",NA(),DT7)</f>
        <v>12.13</v>
      </c>
      <c r="DU6" s="35">
        <f t="shared" si="13"/>
        <v>12.05</v>
      </c>
      <c r="DV6" s="35">
        <f t="shared" si="13"/>
        <v>13.67</v>
      </c>
      <c r="DW6" s="35">
        <f t="shared" si="13"/>
        <v>13.65</v>
      </c>
      <c r="DX6" s="35">
        <f t="shared" si="13"/>
        <v>9.7100000000000009</v>
      </c>
      <c r="DY6" s="35">
        <f t="shared" si="13"/>
        <v>10.71</v>
      </c>
      <c r="DZ6" s="35">
        <f t="shared" si="13"/>
        <v>10.54</v>
      </c>
      <c r="EA6" s="35">
        <f t="shared" si="13"/>
        <v>12.03</v>
      </c>
      <c r="EB6" s="35">
        <f t="shared" si="13"/>
        <v>12.19</v>
      </c>
      <c r="EC6" s="34" t="str">
        <f>IF(EC7="","",IF(EC7="-","【-】","【"&amp;SUBSTITUTE(TEXT(EC7,"#,##0.00"),"-","△")&amp;"】"))</f>
        <v>【15.89】</v>
      </c>
      <c r="ED6" s="35">
        <f>IF(ED7="",NA(),ED7)</f>
        <v>1.26</v>
      </c>
      <c r="EE6" s="35">
        <f t="shared" ref="EE6:EM6" si="14">IF(EE7="",NA(),EE7)</f>
        <v>0.37</v>
      </c>
      <c r="EF6" s="35">
        <f t="shared" si="14"/>
        <v>0.13</v>
      </c>
      <c r="EG6" s="35">
        <f t="shared" si="14"/>
        <v>0.99</v>
      </c>
      <c r="EH6" s="35">
        <f t="shared" si="14"/>
        <v>0.05</v>
      </c>
      <c r="EI6" s="35">
        <f t="shared" si="14"/>
        <v>0.83</v>
      </c>
      <c r="EJ6" s="35">
        <f t="shared" si="14"/>
        <v>0.72</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192023</v>
      </c>
      <c r="D7" s="37">
        <v>46</v>
      </c>
      <c r="E7" s="37">
        <v>1</v>
      </c>
      <c r="F7" s="37">
        <v>0</v>
      </c>
      <c r="G7" s="37">
        <v>1</v>
      </c>
      <c r="H7" s="37" t="s">
        <v>105</v>
      </c>
      <c r="I7" s="37" t="s">
        <v>106</v>
      </c>
      <c r="J7" s="37" t="s">
        <v>107</v>
      </c>
      <c r="K7" s="37" t="s">
        <v>108</v>
      </c>
      <c r="L7" s="37" t="s">
        <v>109</v>
      </c>
      <c r="M7" s="37" t="s">
        <v>110</v>
      </c>
      <c r="N7" s="38" t="s">
        <v>111</v>
      </c>
      <c r="O7" s="38">
        <v>61.85</v>
      </c>
      <c r="P7" s="38">
        <v>99.34</v>
      </c>
      <c r="Q7" s="38">
        <v>1501</v>
      </c>
      <c r="R7" s="38">
        <v>49598</v>
      </c>
      <c r="S7" s="38">
        <v>121.74</v>
      </c>
      <c r="T7" s="38">
        <v>407.41</v>
      </c>
      <c r="U7" s="38">
        <v>48961</v>
      </c>
      <c r="V7" s="38">
        <v>11.59</v>
      </c>
      <c r="W7" s="38">
        <v>4224.42</v>
      </c>
      <c r="X7" s="38">
        <v>96.61</v>
      </c>
      <c r="Y7" s="38">
        <v>104.93</v>
      </c>
      <c r="Z7" s="38">
        <v>100.33</v>
      </c>
      <c r="AA7" s="38">
        <v>103.66</v>
      </c>
      <c r="AB7" s="38">
        <v>118.6</v>
      </c>
      <c r="AC7" s="38">
        <v>107.8</v>
      </c>
      <c r="AD7" s="38">
        <v>111.96</v>
      </c>
      <c r="AE7" s="38">
        <v>109.64</v>
      </c>
      <c r="AF7" s="38">
        <v>110.95</v>
      </c>
      <c r="AG7" s="38">
        <v>110.68</v>
      </c>
      <c r="AH7" s="38">
        <v>113.39</v>
      </c>
      <c r="AI7" s="38">
        <v>10.54</v>
      </c>
      <c r="AJ7" s="38">
        <v>0</v>
      </c>
      <c r="AK7" s="38">
        <v>0</v>
      </c>
      <c r="AL7" s="38">
        <v>0</v>
      </c>
      <c r="AM7" s="38">
        <v>0</v>
      </c>
      <c r="AN7" s="38">
        <v>4.3899999999999997</v>
      </c>
      <c r="AO7" s="38">
        <v>0.41</v>
      </c>
      <c r="AP7" s="38">
        <v>3.62</v>
      </c>
      <c r="AQ7" s="38">
        <v>3.91</v>
      </c>
      <c r="AR7" s="38">
        <v>3.56</v>
      </c>
      <c r="AS7" s="38">
        <v>0.85</v>
      </c>
      <c r="AT7" s="38">
        <v>1189.8499999999999</v>
      </c>
      <c r="AU7" s="38">
        <v>138.05000000000001</v>
      </c>
      <c r="AV7" s="38">
        <v>161.55000000000001</v>
      </c>
      <c r="AW7" s="38">
        <v>142.30000000000001</v>
      </c>
      <c r="AX7" s="38">
        <v>175.55</v>
      </c>
      <c r="AY7" s="38">
        <v>739.59</v>
      </c>
      <c r="AZ7" s="38">
        <v>335.95</v>
      </c>
      <c r="BA7" s="38">
        <v>371.31</v>
      </c>
      <c r="BB7" s="38">
        <v>377.63</v>
      </c>
      <c r="BC7" s="38">
        <v>357.34</v>
      </c>
      <c r="BD7" s="38">
        <v>264.33999999999997</v>
      </c>
      <c r="BE7" s="38">
        <v>664.84</v>
      </c>
      <c r="BF7" s="38">
        <v>671.31</v>
      </c>
      <c r="BG7" s="38">
        <v>720.45</v>
      </c>
      <c r="BH7" s="38">
        <v>717.79</v>
      </c>
      <c r="BI7" s="38">
        <v>574.11</v>
      </c>
      <c r="BJ7" s="38">
        <v>324.08999999999997</v>
      </c>
      <c r="BK7" s="38">
        <v>319.82</v>
      </c>
      <c r="BL7" s="38">
        <v>373.09</v>
      </c>
      <c r="BM7" s="38">
        <v>364.71</v>
      </c>
      <c r="BN7" s="38">
        <v>373.69</v>
      </c>
      <c r="BO7" s="38">
        <v>274.27</v>
      </c>
      <c r="BP7" s="38">
        <v>88.63</v>
      </c>
      <c r="BQ7" s="38">
        <v>100.05</v>
      </c>
      <c r="BR7" s="38">
        <v>94.56</v>
      </c>
      <c r="BS7" s="38">
        <v>98.47</v>
      </c>
      <c r="BT7" s="38">
        <v>118.01</v>
      </c>
      <c r="BU7" s="38">
        <v>99.46</v>
      </c>
      <c r="BV7" s="38">
        <v>105.21</v>
      </c>
      <c r="BW7" s="38">
        <v>99.99</v>
      </c>
      <c r="BX7" s="38">
        <v>100.65</v>
      </c>
      <c r="BY7" s="38">
        <v>99.87</v>
      </c>
      <c r="BZ7" s="38">
        <v>104.36</v>
      </c>
      <c r="CA7" s="38">
        <v>76.42</v>
      </c>
      <c r="CB7" s="38">
        <v>67.78</v>
      </c>
      <c r="CC7" s="38">
        <v>71.77</v>
      </c>
      <c r="CD7" s="38">
        <v>68.95</v>
      </c>
      <c r="CE7" s="38">
        <v>69.739999999999995</v>
      </c>
      <c r="CF7" s="38">
        <v>171.78</v>
      </c>
      <c r="CG7" s="38">
        <v>162.59</v>
      </c>
      <c r="CH7" s="38">
        <v>171.15</v>
      </c>
      <c r="CI7" s="38">
        <v>170.19</v>
      </c>
      <c r="CJ7" s="38">
        <v>171.81</v>
      </c>
      <c r="CK7" s="38">
        <v>165.71</v>
      </c>
      <c r="CL7" s="38">
        <v>58.03</v>
      </c>
      <c r="CM7" s="38">
        <v>56.43</v>
      </c>
      <c r="CN7" s="38">
        <v>54.7</v>
      </c>
      <c r="CO7" s="38">
        <v>55.45</v>
      </c>
      <c r="CP7" s="38">
        <v>56.08</v>
      </c>
      <c r="CQ7" s="38">
        <v>59.68</v>
      </c>
      <c r="CR7" s="38">
        <v>59.17</v>
      </c>
      <c r="CS7" s="38">
        <v>58.53</v>
      </c>
      <c r="CT7" s="38">
        <v>59.01</v>
      </c>
      <c r="CU7" s="38">
        <v>60.03</v>
      </c>
      <c r="CV7" s="38">
        <v>60.41</v>
      </c>
      <c r="CW7" s="38">
        <v>79.33</v>
      </c>
      <c r="CX7" s="38">
        <v>79.31</v>
      </c>
      <c r="CY7" s="38">
        <v>79.400000000000006</v>
      </c>
      <c r="CZ7" s="38">
        <v>79.45</v>
      </c>
      <c r="DA7" s="38">
        <v>79.459999999999994</v>
      </c>
      <c r="DB7" s="38">
        <v>87.63</v>
      </c>
      <c r="DC7" s="38">
        <v>87.6</v>
      </c>
      <c r="DD7" s="38">
        <v>85.26</v>
      </c>
      <c r="DE7" s="38">
        <v>85.37</v>
      </c>
      <c r="DF7" s="38">
        <v>84.81</v>
      </c>
      <c r="DG7" s="38">
        <v>89.93</v>
      </c>
      <c r="DH7" s="38">
        <v>32.76</v>
      </c>
      <c r="DI7" s="38">
        <v>40.94</v>
      </c>
      <c r="DJ7" s="38">
        <v>42.44</v>
      </c>
      <c r="DK7" s="38">
        <v>41</v>
      </c>
      <c r="DL7" s="38">
        <v>42.49</v>
      </c>
      <c r="DM7" s="38">
        <v>39.65</v>
      </c>
      <c r="DN7" s="38">
        <v>45.25</v>
      </c>
      <c r="DO7" s="38">
        <v>45.75</v>
      </c>
      <c r="DP7" s="38">
        <v>46.9</v>
      </c>
      <c r="DQ7" s="38">
        <v>47.28</v>
      </c>
      <c r="DR7" s="38">
        <v>48.12</v>
      </c>
      <c r="DS7" s="38">
        <v>10.61</v>
      </c>
      <c r="DT7" s="38">
        <v>12.13</v>
      </c>
      <c r="DU7" s="38">
        <v>12.05</v>
      </c>
      <c r="DV7" s="38">
        <v>13.67</v>
      </c>
      <c r="DW7" s="38">
        <v>13.65</v>
      </c>
      <c r="DX7" s="38">
        <v>9.7100000000000009</v>
      </c>
      <c r="DY7" s="38">
        <v>10.71</v>
      </c>
      <c r="DZ7" s="38">
        <v>10.54</v>
      </c>
      <c r="EA7" s="38">
        <v>12.03</v>
      </c>
      <c r="EB7" s="38">
        <v>12.19</v>
      </c>
      <c r="EC7" s="38">
        <v>15.89</v>
      </c>
      <c r="ED7" s="38">
        <v>1.26</v>
      </c>
      <c r="EE7" s="38">
        <v>0.37</v>
      </c>
      <c r="EF7" s="38">
        <v>0.13</v>
      </c>
      <c r="EG7" s="38">
        <v>0.99</v>
      </c>
      <c r="EH7" s="38">
        <v>0.05</v>
      </c>
      <c r="EI7" s="38">
        <v>0.83</v>
      </c>
      <c r="EJ7" s="38">
        <v>0.72</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t瀧口　昇</cp:lastModifiedBy>
  <cp:lastPrinted>2019-01-28T06:11:45Z</cp:lastPrinted>
  <dcterms:created xsi:type="dcterms:W3CDTF">2018-12-03T08:31:00Z</dcterms:created>
  <dcterms:modified xsi:type="dcterms:W3CDTF">2019-01-28T06:11:51Z</dcterms:modified>
  <cp:category/>
</cp:coreProperties>
</file>