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ZVB72JfgNy0BOefS9XPJ4OCVkdLxUf/mb5jiwGfjCtCJ98dkbV7wWcG2H9XU1hhaW6gtIo9r96cDKAtmQd/kA==" workbookSaltValue="JGSaXDJYz1JZ3rZnTp1QPw=="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<sst xmlns="http://schemas.openxmlformats.org/spreadsheetml/2006/main" count="235" uniqueCount="123">
  <si>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</si>
  <si>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</si>
  <si>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</si>
  <si>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</si>
  <si>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</si>
  <si>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</si>
  <si>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</si>
  <si>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</si>
  <si>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</si>
  <si>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</si>
  <si>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</si>
  <si>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</si>
  <si>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</si>
  <si>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</si>
  <si>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</si>
  <si>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</si>
  <si>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</si>
  <si>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</si>
  <si>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</si>
  <si>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</si>
  <si>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</si>
  <si>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</si>
  <si>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</si>
  <si>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</si>
  <si>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</si>
  <si>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</si>
  <si>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</si>
  <si>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</si>
  <si>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</si>
  <si>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</si>
  <si>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</si>
  <si>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</si>
  <si>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</si>
  <si>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</si>
  <si>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</si>
  <si>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</si>
  <si>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</si>
  <si>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</si>
  <si>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</si>
  <si>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</si>
  <si>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</si>
  <si>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</si>
  <si>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</si>
  <si>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</si>
  <si>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</si>
  <si>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</si>
  <si>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</si>
  <si>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</si>
  <si>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</si>
  <si>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</si>
  <si>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</si>
  <si>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</si>
  <si>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</si>
  <si>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</si>
  <si>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</si>
  <si>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</si>
  <si>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</si>
  <si>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</si>
  <si>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</si>
  <si>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</si>
  <si>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</si>
  <si>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</si>
  <si>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</si>
  <si>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</si>
  <si>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</si>
  <si>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</si>
  <si>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</si>
  <si>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</si>
  <si>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</si>
  <si>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</si>
  <si>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</si>
  <si>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</si>
  <si>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</si>
  <si>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</si>
  <si>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</si>
  <si>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</si>
  <si>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</si>
  <si>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</si>
  <si>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</si>
  <si>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</si>
  <si>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</si>
  <si>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</si>
  <si>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</si>
  <si>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</si>
  <si>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</si>
  <si>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</si>
  <si>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</si>
  <si>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</si>
  <si>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</si>
  <si>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</si>
  <si>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</si>
  <si>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</si>
  <si>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</si>
  <si>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</si>
  <si>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</si>
  <si>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</si>
  <si>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</si>
  <si>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</si>
  <si>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</si>
  <si>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</si>
  <si>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</si>
  <si>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</si>
  <si>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</si>
  <si>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</si>
  <si>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</si>
  <si>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</si>
  <si>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</si>
  <si>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</si>
  <si>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</si>
  <si>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</si>
  <si>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</si>
  <si>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</si>
  <si>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</si>
  <si>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</si>
  <si>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</si>
  <si>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</si>
  <si>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</si>
  <si>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</si>
  <si>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</si>
  <si>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</si>
  <si>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本市の下水道事業は、人口減少や節水機器の普及等に伴う水需要の減少傾向が継続する厳しい経営環境のなか、経営計画に基づく事業を着実に進め、経営の健全化に努めてきた。
拡張期の事業であるため、保有資産も増大していくが、経営に影響を与えることのないよう、計画的・効率的に拡張事業を実施し、下水道使用料の増収に繋がるよう取り組んでいく。
今後も、平成29年度に策定した経営戦略に基づき、中・長期視点に立った施設整備を着実に実施し、健全で安定的な事業経営に努めていく。</t>
    <rPh sb="123" eb="126">
      <t>ケイカクテキ</t>
    </rPh>
    <rPh sb="168" eb="170">
      <t>ヘイセイ</t>
    </rPh>
    <rPh sb="172" eb="174">
      <t>ネンド</t>
    </rPh>
    <rPh sb="188" eb="189">
      <t>チュウ</t>
    </rPh>
    <rPh sb="190" eb="192">
      <t>チョウキ</t>
    </rPh>
    <rPh sb="192" eb="194">
      <t>シテン</t>
    </rPh>
    <rPh sb="195" eb="196">
      <t>タ</t>
    </rPh>
    <rPh sb="198" eb="200">
      <t>シセツ</t>
    </rPh>
    <rPh sb="200" eb="202">
      <t>セイビ</t>
    </rPh>
    <rPh sb="203" eb="205">
      <t>チャクジツ</t>
    </rPh>
    <rPh sb="206" eb="208">
      <t>ジッシ</t>
    </rPh>
    <phoneticPr fontId="4"/>
  </si>
  <si>
    <t xml:space="preserve">有形固定資産減価償却率及び管渠老朽化率は、建設からの経過年数が短いため、低い数値となっている。
管渠改善率は、法定耐用年数を経過した管渠がなく、改善を必要とする管渠が少ないため、類似団体と比較し低い数値となっている。
今後は、経過年数が増えていくことから、アセットマネジメントの手法を取り入れるなかで、施設の適切な維持管理を行うとともに、計画的・効率的に施設や管渠の更新を進めていく。
</t>
    <rPh sb="0" eb="2">
      <t>ユウケイ</t>
    </rPh>
    <rPh sb="2" eb="4">
      <t>コテイ</t>
    </rPh>
    <rPh sb="4" eb="6">
      <t>シサン</t>
    </rPh>
    <rPh sb="6" eb="8">
      <t>ゲンカ</t>
    </rPh>
    <rPh sb="8" eb="10">
      <t>ショウキャク</t>
    </rPh>
    <rPh sb="10" eb="11">
      <t>リツ</t>
    </rPh>
    <rPh sb="11" eb="12">
      <t>オヨ</t>
    </rPh>
    <rPh sb="13" eb="14">
      <t>カン</t>
    </rPh>
    <rPh sb="14" eb="15">
      <t>キョ</t>
    </rPh>
    <rPh sb="15" eb="18">
      <t>ロウキュウカ</t>
    </rPh>
    <rPh sb="18" eb="19">
      <t>リツ</t>
    </rPh>
    <rPh sb="21" eb="23">
      <t>ケンセツ</t>
    </rPh>
    <rPh sb="26" eb="28">
      <t>ケイカ</t>
    </rPh>
    <rPh sb="28" eb="30">
      <t>ネンスウ</t>
    </rPh>
    <rPh sb="31" eb="32">
      <t>ミジカ</t>
    </rPh>
    <rPh sb="36" eb="37">
      <t>ヒク</t>
    </rPh>
    <rPh sb="38" eb="40">
      <t>スウチ</t>
    </rPh>
    <rPh sb="48" eb="49">
      <t>カン</t>
    </rPh>
    <rPh sb="49" eb="50">
      <t>キョ</t>
    </rPh>
    <rPh sb="50" eb="52">
      <t>カイゼン</t>
    </rPh>
    <rPh sb="52" eb="53">
      <t>リツ</t>
    </rPh>
    <rPh sb="55" eb="57">
      <t>ホウテイ</t>
    </rPh>
    <rPh sb="57" eb="59">
      <t>タイヨウ</t>
    </rPh>
    <rPh sb="59" eb="61">
      <t>ネンスウ</t>
    </rPh>
    <rPh sb="62" eb="64">
      <t>ケイカ</t>
    </rPh>
    <rPh sb="66" eb="67">
      <t>カン</t>
    </rPh>
    <rPh sb="67" eb="68">
      <t>キョ</t>
    </rPh>
    <rPh sb="72" eb="74">
      <t>カイゼン</t>
    </rPh>
    <rPh sb="75" eb="77">
      <t>ヒツヨウ</t>
    </rPh>
    <rPh sb="80" eb="81">
      <t>カン</t>
    </rPh>
    <rPh sb="81" eb="82">
      <t>キョ</t>
    </rPh>
    <rPh sb="83" eb="84">
      <t>スク</t>
    </rPh>
    <rPh sb="89" eb="91">
      <t>ルイジ</t>
    </rPh>
    <rPh sb="91" eb="93">
      <t>ダンタイ</t>
    </rPh>
    <rPh sb="94" eb="96">
      <t>ヒカク</t>
    </rPh>
    <rPh sb="97" eb="98">
      <t>ヒク</t>
    </rPh>
    <rPh sb="99" eb="101">
      <t>スウチ</t>
    </rPh>
    <rPh sb="113" eb="115">
      <t>ケイカ</t>
    </rPh>
    <rPh sb="115" eb="117">
      <t>ネンスウ</t>
    </rPh>
    <rPh sb="118" eb="119">
      <t>フ</t>
    </rPh>
    <rPh sb="139" eb="141">
      <t>シュホウ</t>
    </rPh>
    <rPh sb="142" eb="143">
      <t>ト</t>
    </rPh>
    <rPh sb="144" eb="145">
      <t>イ</t>
    </rPh>
    <rPh sb="177" eb="179">
      <t>シセツ</t>
    </rPh>
    <phoneticPr fontId="4"/>
  </si>
  <si>
    <t>経常収支比率は、前年度に引き続き、100％を上回っており、下水道使用料や一般会計繰入金等の収益により費用は賄えている。今後も更なる経営の効率性を高めていく。
流動比率は、企業債残高が多額であるため、前年度と同様に低い数値となっているが、短期的な債務については、下水道使用料収入や一般会計繰入金・国庫補助金等で賄えていることから、支払能力は確保できている。
企業債残高対事業規模比率は、企業債の残高が影響し、前年度とほぼ変わらず高い比率である。
経費回収率の増加及び汚水処理原価の減少要因は、前年度に比較し、汚水処理費が減少したことによる。経費回収率は類似団体の平均より高いが、今後についても更なる経営の効率性を高めていく。
施設利用率は、類似団体の平均より高く、今後も計画的な施設更新を行っていく。
水洗化率は、類似団体の平均より高い数値である。今後も効果的な普及活動を進め、快適な生活環境を提供していく。</t>
    <rPh sb="169" eb="171">
      <t>カクホ</t>
    </rPh>
    <rPh sb="192" eb="194">
      <t>キギョウ</t>
    </rPh>
    <rPh sb="194" eb="195">
      <t>サイ</t>
    </rPh>
    <rPh sb="196" eb="198">
      <t>ザンダカ</t>
    </rPh>
    <rPh sb="199" eb="201">
      <t>エイキョウ</t>
    </rPh>
    <rPh sb="228" eb="230">
      <t>ゾウカ</t>
    </rPh>
    <rPh sb="239" eb="241">
      <t>ゲンショウ</t>
    </rPh>
    <rPh sb="259" eb="26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</si>
</sst>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0.02</c:v>
                </c:pt>
                <c:pt idx="1">
                  <c:v>0.02</c:v>
                </c:pt>
                <c:pt idx="2">
                  <c:v>0.01</c:v>
                </c:pt>
                <c:pt idx="3">
                  <c:v>0.01</c:v>
                </c:pt>
                <c:pt idx="4">
                  <c:v>0.01</c:v>
                </c:pt>
              </c:numCache>
            </c:numRef>
          </c:val>
          <c:extLst xmlns:c16r2="http://schemas.microsoft.com/office/drawing/2015/06/chart">
            <c:ext xmlns:c16="http://schemas.microsoft.com/office/drawing/2014/chart" uri="{C3380CC4-5D6E-409C-BE32-E72D297353CC}">
              <c16:uniqueId val="{00000000-08CF-4038-818F-7A6C62C9029D}"/>
            </c:ext>
          </c:extLst>
        </c:ser>
        <c:dLbls>
          <c:showLegendKey val="0"/>
          <c:showVal val="0"/>
          <c:showCatName val="0"/>
          <c:showSerName val="0"/>
          <c:showPercent val="0"/>
          <c:showBubbleSize val="0"/>
        </c:dLbls>
        <c:gapWidth val="150"/>
        <c:axId val="46738048"/>
        <c:axId val="467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8CF-4038-818F-7A6C62C9029D}"/>
            </c:ext>
          </c:extLst>
        </c:ser>
        <c:dLbls>
          <c:showLegendKey val="0"/>
          <c:showVal val="0"/>
          <c:showCatName val="0"/>
          <c:showSerName val="0"/>
          <c:showPercent val="0"/>
          <c:showBubbleSize val="0"/>
        </c:dLbls>
        <c:marker val="1"/>
        <c:smooth val="0"/>
        <c:axId val="46738048"/>
        <c:axId val="46752512"/>
      </c:lineChart>
      <c:dateAx>
        <c:axId val="46738048"/>
        <c:scaling>
          <c:orientation val="minMax"/>
        </c:scaling>
        <c:delete val="1"/>
        <c:axPos val="b"/>
        <c:numFmt formatCode="ge" sourceLinked="1"/>
        <c:majorTickMark val="none"/>
        <c:minorTickMark val="none"/>
        <c:tickLblPos val="none"/>
        <c:crossAx val="46752512"/>
        <c:crosses val="autoZero"/>
        <c:auto val="1"/>
        <c:lblOffset val="100"/>
        <c:baseTimeUnit val="years"/>
      </c:dateAx>
      <c:valAx>
        <c:axId val="467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7.65</c:v>
                </c:pt>
                <c:pt idx="1">
                  <c:v>7.24</c:v>
                </c:pt>
                <c:pt idx="2">
                  <c:v>7.8</c:v>
                </c:pt>
                <c:pt idx="3">
                  <c:v>79.489999999999995</c:v>
                </c:pt>
                <c:pt idx="4">
                  <c:v>77.290000000000006</c:v>
                </c:pt>
              </c:numCache>
            </c:numRef>
          </c:val>
          <c:extLst xmlns:c16r2="http://schemas.microsoft.com/office/drawing/2015/06/chart">
            <c:ext xmlns:c16="http://schemas.microsoft.com/office/drawing/2014/chart" uri="{C3380CC4-5D6E-409C-BE32-E72D297353CC}">
              <c16:uniqueId val="{00000000-83F0-49E7-ABE6-D51136F24594}"/>
            </c:ext>
          </c:extLst>
        </c:ser>
        <c:dLbls>
          <c:showLegendKey val="0"/>
          <c:showVal val="0"/>
          <c:showCatName val="0"/>
          <c:showSerName val="0"/>
          <c:showPercent val="0"/>
          <c:showBubbleSize val="0"/>
        </c:dLbls>
        <c:gapWidth val="150"/>
        <c:axId val="92711552"/>
        <c:axId val="927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83F0-49E7-ABE6-D51136F24594}"/>
            </c:ext>
          </c:extLst>
        </c:ser>
        <c:dLbls>
          <c:showLegendKey val="0"/>
          <c:showVal val="0"/>
          <c:showCatName val="0"/>
          <c:showSerName val="0"/>
          <c:showPercent val="0"/>
          <c:showBubbleSize val="0"/>
        </c:dLbls>
        <c:marker val="1"/>
        <c:smooth val="0"/>
        <c:axId val="92711552"/>
        <c:axId val="92721920"/>
      </c:lineChart>
      <c:dateAx>
        <c:axId val="92711552"/>
        <c:scaling>
          <c:orientation val="minMax"/>
        </c:scaling>
        <c:delete val="1"/>
        <c:axPos val="b"/>
        <c:numFmt formatCode="ge" sourceLinked="1"/>
        <c:majorTickMark val="none"/>
        <c:minorTickMark val="none"/>
        <c:tickLblPos val="none"/>
        <c:crossAx val="92721920"/>
        <c:crosses val="autoZero"/>
        <c:auto val="1"/>
        <c:lblOffset val="100"/>
        <c:baseTimeUnit val="years"/>
      </c:dateAx>
      <c:valAx>
        <c:axId val="927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89.18</c:v>
                </c:pt>
                <c:pt idx="1">
                  <c:v>90.17</c:v>
                </c:pt>
                <c:pt idx="2">
                  <c:v>88.7</c:v>
                </c:pt>
                <c:pt idx="3">
                  <c:v>92.46</c:v>
                </c:pt>
                <c:pt idx="4">
                  <c:v>91.19</c:v>
                </c:pt>
              </c:numCache>
            </c:numRef>
          </c:val>
          <c:extLst xmlns:c16r2="http://schemas.microsoft.com/office/drawing/2015/06/chart">
            <c:ext xmlns:c16="http://schemas.microsoft.com/office/drawing/2014/chart" uri="{C3380CC4-5D6E-409C-BE32-E72D297353CC}">
              <c16:uniqueId val="{00000000-C5C7-4520-926C-6BBE7B1C9E25}"/>
            </c:ext>
          </c:extLst>
        </c:ser>
        <c:dLbls>
          <c:showLegendKey val="0"/>
          <c:showVal val="0"/>
          <c:showCatName val="0"/>
          <c:showSerName val="0"/>
          <c:showPercent val="0"/>
          <c:showBubbleSize val="0"/>
        </c:dLbls>
        <c:gapWidth val="150"/>
        <c:axId val="92777472"/>
        <c:axId val="927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C5C7-4520-926C-6BBE7B1C9E25}"/>
            </c:ext>
          </c:extLst>
        </c:ser>
        <c:dLbls>
          <c:showLegendKey val="0"/>
          <c:showVal val="0"/>
          <c:showCatName val="0"/>
          <c:showSerName val="0"/>
          <c:showPercent val="0"/>
          <c:showBubbleSize val="0"/>
        </c:dLbls>
        <c:marker val="1"/>
        <c:smooth val="0"/>
        <c:axId val="92777472"/>
        <c:axId val="92783744"/>
      </c:lineChart>
      <c:dateAx>
        <c:axId val="92777472"/>
        <c:scaling>
          <c:orientation val="minMax"/>
        </c:scaling>
        <c:delete val="1"/>
        <c:axPos val="b"/>
        <c:numFmt formatCode="ge" sourceLinked="1"/>
        <c:majorTickMark val="none"/>
        <c:minorTickMark val="none"/>
        <c:tickLblPos val="none"/>
        <c:crossAx val="92783744"/>
        <c:crosses val="autoZero"/>
        <c:auto val="1"/>
        <c:lblOffset val="100"/>
        <c:baseTimeUnit val="years"/>
      </c:dateAx>
      <c:valAx>
        <c:axId val="927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100.02</c:v>
                </c:pt>
                <c:pt idx="1">
                  <c:v>113.4</c:v>
                </c:pt>
                <c:pt idx="2">
                  <c:v>128.44</c:v>
                </c:pt>
                <c:pt idx="3">
                  <c:v>109.66</c:v>
                </c:pt>
                <c:pt idx="4">
                  <c:v>107.8</c:v>
                </c:pt>
              </c:numCache>
            </c:numRef>
          </c:val>
          <c:extLst xmlns:c16r2="http://schemas.microsoft.com/office/drawing/2015/06/chart">
            <c:ext xmlns:c16="http://schemas.microsoft.com/office/drawing/2014/chart" uri="{C3380CC4-5D6E-409C-BE32-E72D297353CC}">
              <c16:uniqueId val="{00000000-3622-414C-8F8D-B646793D409F}"/>
            </c:ext>
          </c:extLst>
        </c:ser>
        <c:dLbls>
          <c:showLegendKey val="0"/>
          <c:showVal val="0"/>
          <c:showCatName val="0"/>
          <c:showSerName val="0"/>
          <c:showPercent val="0"/>
          <c:showBubbleSize val="0"/>
        </c:dLbls>
        <c:gapWidth val="150"/>
        <c:axId val="46775296"/>
        <c:axId val="467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3622-414C-8F8D-B646793D409F}"/>
            </c:ext>
          </c:extLst>
        </c:ser>
        <c:dLbls>
          <c:showLegendKey val="0"/>
          <c:showVal val="0"/>
          <c:showCatName val="0"/>
          <c:showSerName val="0"/>
          <c:showPercent val="0"/>
          <c:showBubbleSize val="0"/>
        </c:dLbls>
        <c:marker val="1"/>
        <c:smooth val="0"/>
        <c:axId val="46775296"/>
        <c:axId val="46777472"/>
      </c:lineChart>
      <c:dateAx>
        <c:axId val="46775296"/>
        <c:scaling>
          <c:orientation val="minMax"/>
        </c:scaling>
        <c:delete val="1"/>
        <c:axPos val="b"/>
        <c:numFmt formatCode="ge" sourceLinked="1"/>
        <c:majorTickMark val="none"/>
        <c:minorTickMark val="none"/>
        <c:tickLblPos val="none"/>
        <c:crossAx val="46777472"/>
        <c:crosses val="autoZero"/>
        <c:auto val="1"/>
        <c:lblOffset val="100"/>
        <c:baseTimeUnit val="years"/>
      </c:dateAx>
      <c:valAx>
        <c:axId val="46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10.94</c:v>
                </c:pt>
                <c:pt idx="1">
                  <c:v>16</c:v>
                </c:pt>
                <c:pt idx="2">
                  <c:v>17.73</c:v>
                </c:pt>
                <c:pt idx="3">
                  <c:v>19.25</c:v>
                </c:pt>
                <c:pt idx="4">
                  <c:v>20.53</c:v>
                </c:pt>
              </c:numCache>
            </c:numRef>
          </c:val>
          <c:extLst xmlns:c16r2="http://schemas.microsoft.com/office/drawing/2015/06/chart">
            <c:ext xmlns:c16="http://schemas.microsoft.com/office/drawing/2014/chart" uri="{C3380CC4-5D6E-409C-BE32-E72D297353CC}">
              <c16:uniqueId val="{00000000-0989-43E2-AD20-1D021747F9FB}"/>
            </c:ext>
          </c:extLst>
        </c:ser>
        <c:dLbls>
          <c:showLegendKey val="0"/>
          <c:showVal val="0"/>
          <c:showCatName val="0"/>
          <c:showSerName val="0"/>
          <c:showPercent val="0"/>
          <c:showBubbleSize val="0"/>
        </c:dLbls>
        <c:gapWidth val="150"/>
        <c:axId val="84364672"/>
        <c:axId val="843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0989-43E2-AD20-1D021747F9FB}"/>
            </c:ext>
          </c:extLst>
        </c:ser>
        <c:dLbls>
          <c:showLegendKey val="0"/>
          <c:showVal val="0"/>
          <c:showCatName val="0"/>
          <c:showSerName val="0"/>
          <c:showPercent val="0"/>
          <c:showBubbleSize val="0"/>
        </c:dLbls>
        <c:marker val="1"/>
        <c:smooth val="0"/>
        <c:axId val="84364672"/>
        <c:axId val="84391424"/>
      </c:lineChart>
      <c:dateAx>
        <c:axId val="84364672"/>
        <c:scaling>
          <c:orientation val="minMax"/>
        </c:scaling>
        <c:delete val="1"/>
        <c:axPos val="b"/>
        <c:numFmt formatCode="ge" sourceLinked="1"/>
        <c:majorTickMark val="none"/>
        <c:minorTickMark val="none"/>
        <c:tickLblPos val="none"/>
        <c:crossAx val="84391424"/>
        <c:crosses val="autoZero"/>
        <c:auto val="1"/>
        <c:lblOffset val="100"/>
        <c:baseTimeUnit val="years"/>
      </c:dateAx>
      <c:valAx>
        <c:axId val="843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E7-4856-9680-6B078DD089DF}"/>
            </c:ext>
          </c:extLst>
        </c:ser>
        <c:dLbls>
          <c:showLegendKey val="0"/>
          <c:showVal val="0"/>
          <c:showCatName val="0"/>
          <c:showSerName val="0"/>
          <c:showPercent val="0"/>
          <c:showBubbleSize val="0"/>
        </c:dLbls>
        <c:gapWidth val="150"/>
        <c:axId val="92889088"/>
        <c:axId val="928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D0E7-4856-9680-6B078DD089DF}"/>
            </c:ext>
          </c:extLst>
        </c:ser>
        <c:dLbls>
          <c:showLegendKey val="0"/>
          <c:showVal val="0"/>
          <c:showCatName val="0"/>
          <c:showSerName val="0"/>
          <c:showPercent val="0"/>
          <c:showBubbleSize val="0"/>
        </c:dLbls>
        <c:marker val="1"/>
        <c:smooth val="0"/>
        <c:axId val="92889088"/>
        <c:axId val="92891008"/>
      </c:lineChart>
      <c:dateAx>
        <c:axId val="92889088"/>
        <c:scaling>
          <c:orientation val="minMax"/>
        </c:scaling>
        <c:delete val="1"/>
        <c:axPos val="b"/>
        <c:numFmt formatCode="ge" sourceLinked="1"/>
        <c:majorTickMark val="none"/>
        <c:minorTickMark val="none"/>
        <c:tickLblPos val="none"/>
        <c:crossAx val="92891008"/>
        <c:crosses val="autoZero"/>
        <c:auto val="1"/>
        <c:lblOffset val="100"/>
        <c:baseTimeUnit val="years"/>
      </c:dateAx>
      <c:valAx>
        <c:axId val="92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90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24-4FA9-8EE1-6007445DC257}"/>
            </c:ext>
          </c:extLst>
        </c:ser>
        <c:dLbls>
          <c:showLegendKey val="0"/>
          <c:showVal val="0"/>
          <c:showCatName val="0"/>
          <c:showSerName val="0"/>
          <c:showPercent val="0"/>
          <c:showBubbleSize val="0"/>
        </c:dLbls>
        <c:gapWidth val="150"/>
        <c:axId val="93985408"/>
        <c:axId val="939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4924-4FA9-8EE1-6007445DC257}"/>
            </c:ext>
          </c:extLst>
        </c:ser>
        <c:dLbls>
          <c:showLegendKey val="0"/>
          <c:showVal val="0"/>
          <c:showCatName val="0"/>
          <c:showSerName val="0"/>
          <c:showPercent val="0"/>
          <c:showBubbleSize val="0"/>
        </c:dLbls>
        <c:marker val="1"/>
        <c:smooth val="0"/>
        <c:axId val="93985408"/>
        <c:axId val="93991680"/>
      </c:lineChart>
      <c:dateAx>
        <c:axId val="93985408"/>
        <c:scaling>
          <c:orientation val="minMax"/>
        </c:scaling>
        <c:delete val="1"/>
        <c:axPos val="b"/>
        <c:numFmt formatCode="ge" sourceLinked="1"/>
        <c:majorTickMark val="none"/>
        <c:minorTickMark val="none"/>
        <c:tickLblPos val="none"/>
        <c:crossAx val="93991680"/>
        <c:crosses val="autoZero"/>
        <c:auto val="1"/>
        <c:lblOffset val="100"/>
        <c:baseTimeUnit val="years"/>
      </c:dateAx>
      <c:valAx>
        <c:axId val="939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149.86000000000001</c:v>
                </c:pt>
                <c:pt idx="1">
                  <c:v>80.58</c:v>
                </c:pt>
                <c:pt idx="2">
                  <c:v>66.319999999999993</c:v>
                </c:pt>
                <c:pt idx="3">
                  <c:v>71.11</c:v>
                </c:pt>
                <c:pt idx="4">
                  <c:v>82.82</c:v>
                </c:pt>
              </c:numCache>
            </c:numRef>
          </c:val>
          <c:extLst xmlns:c16r2="http://schemas.microsoft.com/office/drawing/2015/06/chart">
            <c:ext xmlns:c16="http://schemas.microsoft.com/office/drawing/2014/chart" uri="{C3380CC4-5D6E-409C-BE32-E72D297353CC}">
              <c16:uniqueId val="{00000000-8ABD-4148-99EB-5FCB865BF2E1}"/>
            </c:ext>
          </c:extLst>
        </c:ser>
        <c:dLbls>
          <c:showLegendKey val="0"/>
          <c:showVal val="0"/>
          <c:showCatName val="0"/>
          <c:showSerName val="0"/>
          <c:showPercent val="0"/>
          <c:showBubbleSize val="0"/>
        </c:dLbls>
        <c:gapWidth val="150"/>
        <c:axId val="94018560"/>
        <c:axId val="9402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8ABD-4148-99EB-5FCB865BF2E1}"/>
            </c:ext>
          </c:extLst>
        </c:ser>
        <c:dLbls>
          <c:showLegendKey val="0"/>
          <c:showVal val="0"/>
          <c:showCatName val="0"/>
          <c:showSerName val="0"/>
          <c:showPercent val="0"/>
          <c:showBubbleSize val="0"/>
        </c:dLbls>
        <c:marker val="1"/>
        <c:smooth val="0"/>
        <c:axId val="94018560"/>
        <c:axId val="94020736"/>
      </c:lineChart>
      <c:dateAx>
        <c:axId val="94018560"/>
        <c:scaling>
          <c:orientation val="minMax"/>
        </c:scaling>
        <c:delete val="1"/>
        <c:axPos val="b"/>
        <c:numFmt formatCode="ge" sourceLinked="1"/>
        <c:majorTickMark val="none"/>
        <c:minorTickMark val="none"/>
        <c:tickLblPos val="none"/>
        <c:crossAx val="94020736"/>
        <c:crosses val="autoZero"/>
        <c:auto val="1"/>
        <c:lblOffset val="100"/>
        <c:baseTimeUnit val="years"/>
      </c:dateAx>
      <c:valAx>
        <c:axId val="940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1942.95</c:v>
                </c:pt>
                <c:pt idx="1">
                  <c:v>1971.02</c:v>
                </c:pt>
                <c:pt idx="2">
                  <c:v>1994.64</c:v>
                </c:pt>
                <c:pt idx="3">
                  <c:v>2001.83</c:v>
                </c:pt>
                <c:pt idx="4">
                  <c:v>2110.84</c:v>
                </c:pt>
              </c:numCache>
            </c:numRef>
          </c:val>
          <c:extLst xmlns:c16r2="http://schemas.microsoft.com/office/drawing/2015/06/chart">
            <c:ext xmlns:c16="http://schemas.microsoft.com/office/drawing/2014/chart" uri="{C3380CC4-5D6E-409C-BE32-E72D297353CC}">
              <c16:uniqueId val="{00000000-BDB7-4628-B56F-83178D8A4664}"/>
            </c:ext>
          </c:extLst>
        </c:ser>
        <c:dLbls>
          <c:showLegendKey val="0"/>
          <c:showVal val="0"/>
          <c:showCatName val="0"/>
          <c:showSerName val="0"/>
          <c:showPercent val="0"/>
          <c:showBubbleSize val="0"/>
        </c:dLbls>
        <c:gapWidth val="150"/>
        <c:axId val="94055808"/>
        <c:axId val="940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DB7-4628-B56F-83178D8A4664}"/>
            </c:ext>
          </c:extLst>
        </c:ser>
        <c:dLbls>
          <c:showLegendKey val="0"/>
          <c:showVal val="0"/>
          <c:showCatName val="0"/>
          <c:showSerName val="0"/>
          <c:showPercent val="0"/>
          <c:showBubbleSize val="0"/>
        </c:dLbls>
        <c:marker val="1"/>
        <c:smooth val="0"/>
        <c:axId val="94055808"/>
        <c:axId val="94062080"/>
      </c:lineChart>
      <c:dateAx>
        <c:axId val="94055808"/>
        <c:scaling>
          <c:orientation val="minMax"/>
        </c:scaling>
        <c:delete val="1"/>
        <c:axPos val="b"/>
        <c:numFmt formatCode="ge" sourceLinked="1"/>
        <c:majorTickMark val="none"/>
        <c:minorTickMark val="none"/>
        <c:tickLblPos val="none"/>
        <c:crossAx val="94062080"/>
        <c:crosses val="autoZero"/>
        <c:auto val="1"/>
        <c:lblOffset val="100"/>
        <c:baseTimeUnit val="years"/>
      </c:dateAx>
      <c:valAx>
        <c:axId val="940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99.92</c:v>
                </c:pt>
                <c:pt idx="1">
                  <c:v>138.02000000000001</c:v>
                </c:pt>
                <c:pt idx="2">
                  <c:v>125.31</c:v>
                </c:pt>
                <c:pt idx="3">
                  <c:v>83.25</c:v>
                </c:pt>
                <c:pt idx="4">
                  <c:v>97.88</c:v>
                </c:pt>
              </c:numCache>
            </c:numRef>
          </c:val>
          <c:extLst xmlns:c16r2="http://schemas.microsoft.com/office/drawing/2015/06/chart">
            <c:ext xmlns:c16="http://schemas.microsoft.com/office/drawing/2014/chart" uri="{C3380CC4-5D6E-409C-BE32-E72D297353CC}">
              <c16:uniqueId val="{00000000-D301-4E6D-AD3B-EB6D8A5178BF}"/>
            </c:ext>
          </c:extLst>
        </c:ser>
        <c:dLbls>
          <c:showLegendKey val="0"/>
          <c:showVal val="0"/>
          <c:showCatName val="0"/>
          <c:showSerName val="0"/>
          <c:showPercent val="0"/>
          <c:showBubbleSize val="0"/>
        </c:dLbls>
        <c:gapWidth val="150"/>
        <c:axId val="94097408"/>
        <c:axId val="940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D301-4E6D-AD3B-EB6D8A5178BF}"/>
            </c:ext>
          </c:extLst>
        </c:ser>
        <c:dLbls>
          <c:showLegendKey val="0"/>
          <c:showVal val="0"/>
          <c:showCatName val="0"/>
          <c:showSerName val="0"/>
          <c:showPercent val="0"/>
          <c:showBubbleSize val="0"/>
        </c:dLbls>
        <c:marker val="1"/>
        <c:smooth val="0"/>
        <c:axId val="94097408"/>
        <c:axId val="94099328"/>
      </c:lineChart>
      <c:dateAx>
        <c:axId val="94097408"/>
        <c:scaling>
          <c:orientation val="minMax"/>
        </c:scaling>
        <c:delete val="1"/>
        <c:axPos val="b"/>
        <c:numFmt formatCode="ge" sourceLinked="1"/>
        <c:majorTickMark val="none"/>
        <c:minorTickMark val="none"/>
        <c:tickLblPos val="none"/>
        <c:crossAx val="94099328"/>
        <c:crosses val="autoZero"/>
        <c:auto val="1"/>
        <c:lblOffset val="100"/>
        <c:baseTimeUnit val="years"/>
      </c:dateAx>
      <c:valAx>
        <c:axId val="940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173.78</c:v>
                </c:pt>
                <c:pt idx="1">
                  <c:v>126.13</c:v>
                </c:pt>
                <c:pt idx="2">
                  <c:v>139.01</c:v>
                </c:pt>
                <c:pt idx="3">
                  <c:v>210.35</c:v>
                </c:pt>
                <c:pt idx="4">
                  <c:v>176.48</c:v>
                </c:pt>
              </c:numCache>
            </c:numRef>
          </c:val>
          <c:extLst xmlns:c16r2="http://schemas.microsoft.com/office/drawing/2015/06/chart">
            <c:ext xmlns:c16="http://schemas.microsoft.com/office/drawing/2014/chart" uri="{C3380CC4-5D6E-409C-BE32-E72D297353CC}">
              <c16:uniqueId val="{00000000-5831-4799-8FA6-4710F55FBEB3}"/>
            </c:ext>
          </c:extLst>
        </c:ser>
        <c:dLbls>
          <c:showLegendKey val="0"/>
          <c:showVal val="0"/>
          <c:showCatName val="0"/>
          <c:showSerName val="0"/>
          <c:showPercent val="0"/>
          <c:showBubbleSize val="0"/>
        </c:dLbls>
        <c:gapWidth val="150"/>
        <c:axId val="92688768"/>
        <c:axId val="926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831-4799-8FA6-4710F55FBEB3}"/>
            </c:ext>
          </c:extLst>
        </c:ser>
        <c:dLbls>
          <c:showLegendKey val="0"/>
          <c:showVal val="0"/>
          <c:showCatName val="0"/>
          <c:showSerName val="0"/>
          <c:showPercent val="0"/>
          <c:showBubbleSize val="0"/>
        </c:dLbls>
        <c:marker val="1"/>
        <c:smooth val="0"/>
        <c:axId val="92688768"/>
        <c:axId val="92690688"/>
      </c:lineChart>
      <c:dateAx>
        <c:axId val="92688768"/>
        <c:scaling>
          <c:orientation val="minMax"/>
        </c:scaling>
        <c:delete val="1"/>
        <c:axPos val="b"/>
        <c:numFmt formatCode="ge" sourceLinked="1"/>
        <c:majorTickMark val="none"/>
        <c:minorTickMark val="none"/>
        <c:tickLblPos val="none"/>
        <c:crossAx val="92690688"/>
        <c:crosses val="autoZero"/>
        <c:auto val="1"/>
        <c:lblOffset val="100"/>
        <c:baseTimeUnit val="years"/>
      </c:dateAx>
      <c:valAx>
        <c:axId val="926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甲府市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7">
        <f>データ!S6</f>
        <v>190122</v>
      </c>
      <c r="AM8" s="67"/>
      <c r="AN8" s="67"/>
      <c r="AO8" s="67"/>
      <c r="AP8" s="67"/>
      <c r="AQ8" s="67"/>
      <c r="AR8" s="67"/>
      <c r="AS8" s="67"/>
      <c r="AT8" s="66">
        <f>データ!T6</f>
        <v>212.47</v>
      </c>
      <c r="AU8" s="66"/>
      <c r="AV8" s="66"/>
      <c r="AW8" s="66"/>
      <c r="AX8" s="66"/>
      <c r="AY8" s="66"/>
      <c r="AZ8" s="66"/>
      <c r="BA8" s="66"/>
      <c r="BB8" s="66">
        <f>データ!U6</f>
        <v>894.82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37.4</v>
      </c>
      <c r="J10" s="66"/>
      <c r="K10" s="66"/>
      <c r="L10" s="66"/>
      <c r="M10" s="66"/>
      <c r="N10" s="66"/>
      <c r="O10" s="66"/>
      <c r="P10" s="66">
        <f>データ!P6</f>
        <v>12.33</v>
      </c>
      <c r="Q10" s="66"/>
      <c r="R10" s="66"/>
      <c r="S10" s="66"/>
      <c r="T10" s="66"/>
      <c r="U10" s="66"/>
      <c r="V10" s="66"/>
      <c r="W10" s="66">
        <f>データ!Q6</f>
        <v>55.77</v>
      </c>
      <c r="X10" s="66"/>
      <c r="Y10" s="66"/>
      <c r="Z10" s="66"/>
      <c r="AA10" s="66"/>
      <c r="AB10" s="66"/>
      <c r="AC10" s="66"/>
      <c r="AD10" s="67">
        <f>データ!R6</f>
        <v>2386</v>
      </c>
      <c r="AE10" s="67"/>
      <c r="AF10" s="67"/>
      <c r="AG10" s="67"/>
      <c r="AH10" s="67"/>
      <c r="AI10" s="67"/>
      <c r="AJ10" s="67"/>
      <c r="AK10" s="2"/>
      <c r="AL10" s="67">
        <f>データ!V6</f>
        <v>23335</v>
      </c>
      <c r="AM10" s="67"/>
      <c r="AN10" s="67"/>
      <c r="AO10" s="67"/>
      <c r="AP10" s="67"/>
      <c r="AQ10" s="67"/>
      <c r="AR10" s="67"/>
      <c r="AS10" s="67"/>
      <c r="AT10" s="66">
        <f>データ!W6</f>
        <v>8.0299999999999994</v>
      </c>
      <c r="AU10" s="66"/>
      <c r="AV10" s="66"/>
      <c r="AW10" s="66"/>
      <c r="AX10" s="66"/>
      <c r="AY10" s="66"/>
      <c r="AZ10" s="66"/>
      <c r="BA10" s="66"/>
      <c r="BB10" s="66">
        <f>データ!X6</f>
        <v>2905.98</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nwVhbLjEYPtuf7QMD5xkei9pgOCW7qDeXly+b8veckT02zEXZ7mDsGIOAGkg06R5pyT3kH9Y2u7pS608aOfDXA==" saltValue="6UpeZO07wO72PGyFkBuQO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192015</v>
      </c>
      <c r="D6" s="33">
        <f t="shared" si="3"/>
        <v>46</v>
      </c>
      <c r="E6" s="33">
        <f t="shared" si="3"/>
        <v>17</v>
      </c>
      <c r="F6" s="33">
        <f t="shared" si="3"/>
        <v>4</v>
      </c>
      <c r="G6" s="33">
        <f t="shared" si="3"/>
        <v>0</v>
      </c>
      <c r="H6" s="33" t="str">
        <f t="shared" si="3"/>
        <v>山梨県　甲府市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37.4</v>
      </c>
      <c r="P6" s="34">
        <f t="shared" si="3"/>
        <v>12.33</v>
      </c>
      <c r="Q6" s="34">
        <f t="shared" si="3"/>
        <v>55.77</v>
      </c>
      <c r="R6" s="34">
        <f t="shared" si="3"/>
        <v>2386</v>
      </c>
      <c r="S6" s="34">
        <f t="shared" si="3"/>
        <v>190122</v>
      </c>
      <c r="T6" s="34">
        <f t="shared" si="3"/>
        <v>212.47</v>
      </c>
      <c r="U6" s="34">
        <f t="shared" si="3"/>
        <v>894.82</v>
      </c>
      <c r="V6" s="34">
        <f t="shared" si="3"/>
        <v>23335</v>
      </c>
      <c r="W6" s="34">
        <f t="shared" si="3"/>
        <v>8.0299999999999994</v>
      </c>
      <c r="X6" s="34">
        <f t="shared" si="3"/>
        <v>2905.98</v>
      </c>
      <c r="Y6" s="35">
        <f>IF(Y7="",NA(),Y7)</f>
        <v>100.02</v>
      </c>
      <c r="Z6" s="35">
        <f t="shared" ref="Z6:AH6" si="4">IF(Z7="",NA(),Z7)</f>
        <v>113.4</v>
      </c>
      <c r="AA6" s="35">
        <f t="shared" si="4"/>
        <v>128.44</v>
      </c>
      <c r="AB6" s="35">
        <f t="shared" si="4"/>
        <v>109.66</v>
      </c>
      <c r="AC6" s="35">
        <f t="shared" si="4"/>
        <v>107.8</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149.86000000000001</v>
      </c>
      <c r="AV6" s="35">
        <f t="shared" ref="AV6:BD6" si="6">IF(AV7="",NA(),AV7)</f>
        <v>80.58</v>
      </c>
      <c r="AW6" s="35">
        <f t="shared" si="6"/>
        <v>66.319999999999993</v>
      </c>
      <c r="AX6" s="35">
        <f t="shared" si="6"/>
        <v>71.11</v>
      </c>
      <c r="AY6" s="35">
        <f t="shared" si="6"/>
        <v>82.82</v>
      </c>
      <c r="AZ6" s="35">
        <f t="shared" si="6"/>
        <v>290.19</v>
      </c>
      <c r="BA6" s="35">
        <f t="shared" si="6"/>
        <v>63.22</v>
      </c>
      <c r="BB6" s="35">
        <f t="shared" si="6"/>
        <v>49.07</v>
      </c>
      <c r="BC6" s="35">
        <f t="shared" si="6"/>
        <v>46.78</v>
      </c>
      <c r="BD6" s="35">
        <f t="shared" si="6"/>
        <v>47.44</v>
      </c>
      <c r="BE6" s="34" t="str">
        <f>IF(BE7="","",IF(BE7="-","【-】","【"&amp;SUBSTITUTE(TEXT(BE7,"#,##0.00"),"-","△")&amp;"】"))</f>
        <v>【54.73】</v>
      </c>
      <c r="BF6" s="35">
        <f>IF(BF7="",NA(),BF7)</f>
        <v>1942.95</v>
      </c>
      <c r="BG6" s="35">
        <f t="shared" ref="BG6:BO6" si="7">IF(BG7="",NA(),BG7)</f>
        <v>1971.02</v>
      </c>
      <c r="BH6" s="35">
        <f t="shared" si="7"/>
        <v>1994.64</v>
      </c>
      <c r="BI6" s="35">
        <f t="shared" si="7"/>
        <v>2001.83</v>
      </c>
      <c r="BJ6" s="35">
        <f t="shared" si="7"/>
        <v>2110.84</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99.92</v>
      </c>
      <c r="BR6" s="35">
        <f t="shared" ref="BR6:BZ6" si="8">IF(BR7="",NA(),BR7)</f>
        <v>138.02000000000001</v>
      </c>
      <c r="BS6" s="35">
        <f t="shared" si="8"/>
        <v>125.31</v>
      </c>
      <c r="BT6" s="35">
        <f t="shared" si="8"/>
        <v>83.25</v>
      </c>
      <c r="BU6" s="35">
        <f t="shared" si="8"/>
        <v>97.88</v>
      </c>
      <c r="BV6" s="35">
        <f t="shared" si="8"/>
        <v>64.63</v>
      </c>
      <c r="BW6" s="35">
        <f t="shared" si="8"/>
        <v>66.56</v>
      </c>
      <c r="BX6" s="35">
        <f t="shared" si="8"/>
        <v>66.22</v>
      </c>
      <c r="BY6" s="35">
        <f t="shared" si="8"/>
        <v>69.87</v>
      </c>
      <c r="BZ6" s="35">
        <f t="shared" si="8"/>
        <v>74.3</v>
      </c>
      <c r="CA6" s="34" t="str">
        <f>IF(CA7="","",IF(CA7="-","【-】","【"&amp;SUBSTITUTE(TEXT(CA7,"#,##0.00"),"-","△")&amp;"】"))</f>
        <v>【75.58】</v>
      </c>
      <c r="CB6" s="35">
        <f>IF(CB7="",NA(),CB7)</f>
        <v>173.78</v>
      </c>
      <c r="CC6" s="35">
        <f t="shared" ref="CC6:CK6" si="9">IF(CC7="",NA(),CC7)</f>
        <v>126.13</v>
      </c>
      <c r="CD6" s="35">
        <f t="shared" si="9"/>
        <v>139.01</v>
      </c>
      <c r="CE6" s="35">
        <f t="shared" si="9"/>
        <v>210.35</v>
      </c>
      <c r="CF6" s="35">
        <f t="shared" si="9"/>
        <v>176.48</v>
      </c>
      <c r="CG6" s="35">
        <f t="shared" si="9"/>
        <v>245.75</v>
      </c>
      <c r="CH6" s="35">
        <f t="shared" si="9"/>
        <v>244.29</v>
      </c>
      <c r="CI6" s="35">
        <f t="shared" si="9"/>
        <v>246.72</v>
      </c>
      <c r="CJ6" s="35">
        <f t="shared" si="9"/>
        <v>234.96</v>
      </c>
      <c r="CK6" s="35">
        <f t="shared" si="9"/>
        <v>221.81</v>
      </c>
      <c r="CL6" s="34" t="str">
        <f>IF(CL7="","",IF(CL7="-","【-】","【"&amp;SUBSTITUTE(TEXT(CL7,"#,##0.00"),"-","△")&amp;"】"))</f>
        <v>【215.23】</v>
      </c>
      <c r="CM6" s="35">
        <f>IF(CM7="",NA(),CM7)</f>
        <v>7.65</v>
      </c>
      <c r="CN6" s="35">
        <f t="shared" ref="CN6:CV6" si="10">IF(CN7="",NA(),CN7)</f>
        <v>7.24</v>
      </c>
      <c r="CO6" s="35">
        <f t="shared" si="10"/>
        <v>7.8</v>
      </c>
      <c r="CP6" s="35">
        <f t="shared" si="10"/>
        <v>79.489999999999995</v>
      </c>
      <c r="CQ6" s="35">
        <f t="shared" si="10"/>
        <v>77.290000000000006</v>
      </c>
      <c r="CR6" s="35">
        <f t="shared" si="10"/>
        <v>43.65</v>
      </c>
      <c r="CS6" s="35">
        <f t="shared" si="10"/>
        <v>43.58</v>
      </c>
      <c r="CT6" s="35">
        <f t="shared" si="10"/>
        <v>41.35</v>
      </c>
      <c r="CU6" s="35">
        <f t="shared" si="10"/>
        <v>42.9</v>
      </c>
      <c r="CV6" s="35">
        <f t="shared" si="10"/>
        <v>43.36</v>
      </c>
      <c r="CW6" s="34" t="str">
        <f>IF(CW7="","",IF(CW7="-","【-】","【"&amp;SUBSTITUTE(TEXT(CW7,"#,##0.00"),"-","△")&amp;"】"))</f>
        <v>【42.66】</v>
      </c>
      <c r="CX6" s="35">
        <f>IF(CX7="",NA(),CX7)</f>
        <v>89.18</v>
      </c>
      <c r="CY6" s="35">
        <f t="shared" ref="CY6:DG6" si="11">IF(CY7="",NA(),CY7)</f>
        <v>90.17</v>
      </c>
      <c r="CZ6" s="35">
        <f t="shared" si="11"/>
        <v>88.7</v>
      </c>
      <c r="DA6" s="35">
        <f t="shared" si="11"/>
        <v>92.46</v>
      </c>
      <c r="DB6" s="35">
        <f t="shared" si="11"/>
        <v>91.19</v>
      </c>
      <c r="DC6" s="35">
        <f t="shared" si="11"/>
        <v>82.2</v>
      </c>
      <c r="DD6" s="35">
        <f t="shared" si="11"/>
        <v>82.35</v>
      </c>
      <c r="DE6" s="35">
        <f t="shared" si="11"/>
        <v>82.9</v>
      </c>
      <c r="DF6" s="35">
        <f t="shared" si="11"/>
        <v>83.5</v>
      </c>
      <c r="DG6" s="35">
        <f t="shared" si="11"/>
        <v>83.06</v>
      </c>
      <c r="DH6" s="34" t="str">
        <f>IF(DH7="","",IF(DH7="-","【-】","【"&amp;SUBSTITUTE(TEXT(DH7,"#,##0.00"),"-","△")&amp;"】"))</f>
        <v>【82.67】</v>
      </c>
      <c r="DI6" s="35">
        <f>IF(DI7="",NA(),DI7)</f>
        <v>10.94</v>
      </c>
      <c r="DJ6" s="35">
        <f t="shared" ref="DJ6:DR6" si="12">IF(DJ7="",NA(),DJ7)</f>
        <v>16</v>
      </c>
      <c r="DK6" s="35">
        <f t="shared" si="12"/>
        <v>17.73</v>
      </c>
      <c r="DL6" s="35">
        <f t="shared" si="12"/>
        <v>19.25</v>
      </c>
      <c r="DM6" s="35">
        <f t="shared" si="12"/>
        <v>20.53</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5">
        <f>IF(EE7="",NA(),EE7)</f>
        <v>0.02</v>
      </c>
      <c r="EF6" s="35">
        <f t="shared" ref="EF6:EN6" si="14">IF(EF7="",NA(),EF7)</f>
        <v>0.02</v>
      </c>
      <c r="EG6" s="35">
        <f t="shared" si="14"/>
        <v>0.01</v>
      </c>
      <c r="EH6" s="35">
        <f t="shared" si="14"/>
        <v>0.01</v>
      </c>
      <c r="EI6" s="35">
        <f t="shared" si="14"/>
        <v>0.01</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192015</v>
      </c>
      <c r="D7" s="37">
        <v>46</v>
      </c>
      <c r="E7" s="37">
        <v>17</v>
      </c>
      <c r="F7" s="37">
        <v>4</v>
      </c>
      <c r="G7" s="37">
        <v>0</v>
      </c>
      <c r="H7" s="37" t="s">
        <v>108</v>
      </c>
      <c r="I7" s="37" t="s">
        <v>109</v>
      </c>
      <c r="J7" s="37" t="s">
        <v>110</v>
      </c>
      <c r="K7" s="37" t="s">
        <v>111</v>
      </c>
      <c r="L7" s="37" t="s">
        <v>112</v>
      </c>
      <c r="M7" s="37" t="s">
        <v>113</v>
      </c>
      <c r="N7" s="38" t="s">
        <v>114</v>
      </c>
      <c r="O7" s="38">
        <v>37.4</v>
      </c>
      <c r="P7" s="38">
        <v>12.33</v>
      </c>
      <c r="Q7" s="38">
        <v>55.77</v>
      </c>
      <c r="R7" s="38">
        <v>2386</v>
      </c>
      <c r="S7" s="38">
        <v>190122</v>
      </c>
      <c r="T7" s="38">
        <v>212.47</v>
      </c>
      <c r="U7" s="38">
        <v>894.82</v>
      </c>
      <c r="V7" s="38">
        <v>23335</v>
      </c>
      <c r="W7" s="38">
        <v>8.0299999999999994</v>
      </c>
      <c r="X7" s="38">
        <v>2905.98</v>
      </c>
      <c r="Y7" s="38">
        <v>100.02</v>
      </c>
      <c r="Z7" s="38">
        <v>113.4</v>
      </c>
      <c r="AA7" s="38">
        <v>128.44</v>
      </c>
      <c r="AB7" s="38">
        <v>109.66</v>
      </c>
      <c r="AC7" s="38">
        <v>107.8</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149.86000000000001</v>
      </c>
      <c r="AV7" s="38">
        <v>80.58</v>
      </c>
      <c r="AW7" s="38">
        <v>66.319999999999993</v>
      </c>
      <c r="AX7" s="38">
        <v>71.11</v>
      </c>
      <c r="AY7" s="38">
        <v>82.82</v>
      </c>
      <c r="AZ7" s="38">
        <v>290.19</v>
      </c>
      <c r="BA7" s="38">
        <v>63.22</v>
      </c>
      <c r="BB7" s="38">
        <v>49.07</v>
      </c>
      <c r="BC7" s="38">
        <v>46.78</v>
      </c>
      <c r="BD7" s="38">
        <v>47.44</v>
      </c>
      <c r="BE7" s="38">
        <v>54.73</v>
      </c>
      <c r="BF7" s="38">
        <v>1942.95</v>
      </c>
      <c r="BG7" s="38">
        <v>1971.02</v>
      </c>
      <c r="BH7" s="38">
        <v>1994.64</v>
      </c>
      <c r="BI7" s="38">
        <v>2001.83</v>
      </c>
      <c r="BJ7" s="38">
        <v>2110.84</v>
      </c>
      <c r="BK7" s="38">
        <v>1569.13</v>
      </c>
      <c r="BL7" s="38">
        <v>1436</v>
      </c>
      <c r="BM7" s="38">
        <v>1434.89</v>
      </c>
      <c r="BN7" s="38">
        <v>1298.9100000000001</v>
      </c>
      <c r="BO7" s="38">
        <v>1243.71</v>
      </c>
      <c r="BP7" s="38">
        <v>1225.44</v>
      </c>
      <c r="BQ7" s="38">
        <v>99.92</v>
      </c>
      <c r="BR7" s="38">
        <v>138.02000000000001</v>
      </c>
      <c r="BS7" s="38">
        <v>125.31</v>
      </c>
      <c r="BT7" s="38">
        <v>83.25</v>
      </c>
      <c r="BU7" s="38">
        <v>97.88</v>
      </c>
      <c r="BV7" s="38">
        <v>64.63</v>
      </c>
      <c r="BW7" s="38">
        <v>66.56</v>
      </c>
      <c r="BX7" s="38">
        <v>66.22</v>
      </c>
      <c r="BY7" s="38">
        <v>69.87</v>
      </c>
      <c r="BZ7" s="38">
        <v>74.3</v>
      </c>
      <c r="CA7" s="38">
        <v>75.58</v>
      </c>
      <c r="CB7" s="38">
        <v>173.78</v>
      </c>
      <c r="CC7" s="38">
        <v>126.13</v>
      </c>
      <c r="CD7" s="38">
        <v>139.01</v>
      </c>
      <c r="CE7" s="38">
        <v>210.35</v>
      </c>
      <c r="CF7" s="38">
        <v>176.48</v>
      </c>
      <c r="CG7" s="38">
        <v>245.75</v>
      </c>
      <c r="CH7" s="38">
        <v>244.29</v>
      </c>
      <c r="CI7" s="38">
        <v>246.72</v>
      </c>
      <c r="CJ7" s="38">
        <v>234.96</v>
      </c>
      <c r="CK7" s="38">
        <v>221.81</v>
      </c>
      <c r="CL7" s="38">
        <v>215.23</v>
      </c>
      <c r="CM7" s="38">
        <v>7.65</v>
      </c>
      <c r="CN7" s="38">
        <v>7.24</v>
      </c>
      <c r="CO7" s="38">
        <v>7.8</v>
      </c>
      <c r="CP7" s="38">
        <v>79.489999999999995</v>
      </c>
      <c r="CQ7" s="38">
        <v>77.290000000000006</v>
      </c>
      <c r="CR7" s="38">
        <v>43.65</v>
      </c>
      <c r="CS7" s="38">
        <v>43.58</v>
      </c>
      <c r="CT7" s="38">
        <v>41.35</v>
      </c>
      <c r="CU7" s="38">
        <v>42.9</v>
      </c>
      <c r="CV7" s="38">
        <v>43.36</v>
      </c>
      <c r="CW7" s="38">
        <v>42.66</v>
      </c>
      <c r="CX7" s="38">
        <v>89.18</v>
      </c>
      <c r="CY7" s="38">
        <v>90.17</v>
      </c>
      <c r="CZ7" s="38">
        <v>88.7</v>
      </c>
      <c r="DA7" s="38">
        <v>92.46</v>
      </c>
      <c r="DB7" s="38">
        <v>91.19</v>
      </c>
      <c r="DC7" s="38">
        <v>82.2</v>
      </c>
      <c r="DD7" s="38">
        <v>82.35</v>
      </c>
      <c r="DE7" s="38">
        <v>82.9</v>
      </c>
      <c r="DF7" s="38">
        <v>83.5</v>
      </c>
      <c r="DG7" s="38">
        <v>83.06</v>
      </c>
      <c r="DH7" s="38">
        <v>82.67</v>
      </c>
      <c r="DI7" s="38">
        <v>10.94</v>
      </c>
      <c r="DJ7" s="38">
        <v>16</v>
      </c>
      <c r="DK7" s="38">
        <v>17.73</v>
      </c>
      <c r="DL7" s="38">
        <v>19.25</v>
      </c>
      <c r="DM7" s="38">
        <v>20.53</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0.02</v>
      </c>
      <c r="EF7" s="38">
        <v>0.02</v>
      </c>
      <c r="EG7" s="38">
        <v>0.01</v>
      </c>
      <c r="EH7" s="38">
        <v>0.01</v>
      </c>
      <c r="EI7" s="38">
        <v>0.01</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2019-01-21T02:50:42Z</cp:lastPrinted>
  <dcterms:created xsi:type="dcterms:W3CDTF">2018-12-03T08:52:56Z</dcterms:created>
  <dcterms:modified xsi:type="dcterms:W3CDTF">2019-02-05T07:48:51Z</dcterms:modified>
  <cp:category/>
</cp:coreProperties>
</file>