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経営係\経営比較分析表公表（総務省_病院事業）\H29\【経営比較分析表】2017_192015_46_060\"/>
    </mc:Choice>
  </mc:AlternateContent>
  <workbookProtection workbookAlgorithmName="SHA-512" workbookHashValue="qrx3qdSkIChaP3BJi3G+enNJMdzyFuKhhid7osHDhK7Q3jzlJ/CfS7EcflL2UDVJAlCFQKB1jUWBCE8Res8uww==" workbookSaltValue="z9FGR/utFb0FrNJQX9eoD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N78" i="4"/>
  <c r="AE54" i="4"/>
  <c r="AE32" i="4"/>
  <c r="KU54" i="4"/>
  <c r="KU32" i="4"/>
  <c r="HG54" i="4"/>
  <c r="HG32" i="4"/>
  <c r="JJ78" i="4"/>
  <c r="GR54" i="4"/>
  <c r="GR32" i="4"/>
  <c r="DD54" i="4"/>
  <c r="DD32" i="4"/>
  <c r="EO78" i="4"/>
  <c r="KF54" i="4"/>
  <c r="KF32" i="4"/>
  <c r="U78" i="4"/>
  <c r="P54" i="4"/>
  <c r="P32" i="4"/>
  <c r="LY54" i="4"/>
  <c r="LY32" i="4"/>
  <c r="IK54" i="4"/>
  <c r="IK32" i="4"/>
  <c r="LO78" i="4"/>
  <c r="BZ78" i="4"/>
  <c r="BI54" i="4"/>
  <c r="GT78" i="4"/>
  <c r="EW54" i="4"/>
  <c r="EW32" i="4"/>
  <c r="BI32" i="4"/>
  <c r="EH32" i="4"/>
  <c r="BG78" i="4"/>
  <c r="AT54" i="4"/>
  <c r="AT32" i="4"/>
  <c r="LJ54" i="4"/>
  <c r="LJ32" i="4"/>
  <c r="EH54" i="4"/>
  <c r="KV78" i="4"/>
  <c r="HV54" i="4"/>
  <c r="HV32" i="4"/>
  <c r="GA78" i="4"/>
</calcChain>
</file>

<file path=xl/sharedStrings.xml><?xml version="1.0" encoding="utf-8"?>
<sst xmlns="http://schemas.openxmlformats.org/spreadsheetml/2006/main" count="287" uniqueCount="161">
  <si>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</si>
  <si>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</si>
  <si>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</si>
  <si>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</si>
  <si>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</si>
  <si>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</si>
  <si>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</si>
  <si>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</si>
  <si>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</si>
  <si>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</si>
  <si>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</si>
  <si>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</si>
  <si>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</si>
  <si>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</si>
  <si>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</si>
  <si>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</si>
  <si>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</si>
  <si>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</si>
  <si>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</si>
  <si>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</si>
  <si>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</si>
  <si>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</si>
  <si>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</si>
  <si>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</si>
  <si>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</si>
  <si>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</si>
  <si>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</si>
  <si>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</si>
  <si>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</si>
  <si>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</si>
  <si>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</si>
  <si>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</si>
  <si>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</si>
  <si>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</si>
  <si>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</si>
  <si>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</si>
  <si>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</si>
  <si>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</si>
  <si>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</si>
  <si>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</si>
  <si>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</si>
  <si>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</si>
  <si>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</si>
  <si>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</si>
  <si>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</si>
  <si>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</si>
  <si>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</si>
  <si>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</si>
  <si>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</si>
  <si>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</si>
  <si>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</si>
  <si>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</si>
  <si>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</si>
  <si>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</si>
  <si>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</si>
  <si>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</si>
  <si>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</si>
  <si>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</si>
  <si>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</si>
  <si>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</si>
  <si>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</si>
  <si>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</si>
  <si>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</si>
  <si>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</si>
  <si>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</si>
  <si>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</si>
  <si>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</si>
  <si>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</si>
  <si>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</si>
  <si>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</si>
  <si>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</si>
  <si>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</si>
  <si>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</si>
  <si>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</si>
  <si>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</si>
  <si>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</si>
  <si>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</si>
  <si>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</si>
  <si>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</si>
  <si>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</si>
  <si>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</si>
  <si>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</si>
  <si>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</si>
  <si>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</si>
  <si>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</si>
  <si>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</si>
  <si>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</si>
  <si>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</si>
  <si>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</si>
  <si>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</si>
  <si>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</si>
  <si>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</si>
  <si>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</si>
  <si>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</si>
  <si>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</si>
  <si>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</si>
  <si>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</si>
  <si>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</si>
  <si>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</si>
  <si>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</si>
  <si>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</si>
  <si>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</si>
  <si>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</si>
  <si>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</si>
  <si>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</si>
  <si>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</si>
  <si>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</si>
  <si>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</si>
  <si>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</si>
  <si>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</si>
  <si>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</si>
  <si>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</si>
  <si>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</si>
  <si>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</si>
  <si>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</si>
  <si>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</si>
  <si>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</si>
  <si>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</si>
  <si>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</si>
  <si>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</si>
  <si>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</si>
  <si>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</si>
  <si>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</si>
  <si>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</si>
  <si>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</si>
  <si>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</si>
  <si>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</si>
  <si>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t>
    <phoneticPr fontId="5"/>
  </si>
  <si>
    <t>当該値(N-2)</t>
    <phoneticPr fontId="5"/>
  </si>
  <si>
    <t>当該値(N-1)</t>
    <phoneticPr fontId="5"/>
  </si>
  <si>
    <t>当該値(N)</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</si>
  <si>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</si>
  <si>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</si>
  <si>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</si>
  <si>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</si>
  <si>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</si>
  <si>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</si>
  <si>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甲府市</t>
  </si>
  <si>
    <t>甲府病院</t>
  </si>
  <si>
    <t>当然財務</t>
  </si>
  <si>
    <t>病院事業</t>
  </si>
  <si>
    <t>一般病院</t>
  </si>
  <si>
    <t>400床以上～500床未満</t>
  </si>
  <si>
    <t>非設置</t>
  </si>
  <si>
    <t>直営</t>
  </si>
  <si>
    <t>対象</t>
  </si>
  <si>
    <t>透 未 訓 ガ</t>
  </si>
  <si>
    <t>救 臨 が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</si>
  <si>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</si>
  <si>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</si>
  <si>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</si>
  <si>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</si>
  <si>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</si>
  <si>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</si>
  <si>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</si>
  <si>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</si>
  <si>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</si>
  <si>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山梨県地域保健医療計画において、地域の中核病院として位置づけられる中で、
＊二次救急医療機関
＊小児二次救急医療機関
＊がん診療連携拠点病院
＊地域周産期母子医療センター
＊地域災害拠点病院など
地域住民が求める医療・地域に不足するを提供する基幹病院としての役割を担っている。</t>
    <rPh sb="1" eb="4">
      <t>ヤマナシケン</t>
    </rPh>
    <rPh sb="4" eb="6">
      <t>チイキ</t>
    </rPh>
    <rPh sb="6" eb="8">
      <t>ホケン</t>
    </rPh>
    <rPh sb="8" eb="10">
      <t>イリョウ</t>
    </rPh>
    <rPh sb="10" eb="12">
      <t>ケイカク</t>
    </rPh>
    <rPh sb="17" eb="19">
      <t>チイキ</t>
    </rPh>
    <rPh sb="20" eb="22">
      <t>チュウカク</t>
    </rPh>
    <rPh sb="22" eb="24">
      <t>ビョウイン</t>
    </rPh>
    <rPh sb="27" eb="29">
      <t>イチ</t>
    </rPh>
    <rPh sb="34" eb="35">
      <t>ナカ</t>
    </rPh>
    <rPh sb="88" eb="90">
      <t>チイキ</t>
    </rPh>
    <rPh sb="90" eb="92">
      <t>サイガイ</t>
    </rPh>
    <rPh sb="92" eb="94">
      <t>キョテン</t>
    </rPh>
    <rPh sb="94" eb="96">
      <t>ビョウイン</t>
    </rPh>
    <phoneticPr fontId="18"/>
  </si>
  <si>
    <t>　医業収支比率は、病床利用率及び入院・外来患者1人1日当たり収益が横ばいであることに対して、費用が増加を続けていることから、平均値を下回る結果となった。
　費用では、材料費対医業収益比率は平均値を下回っているが、職員給与費対医業収益比率は平均値を上回る傾向が続いており、費用の効率性を低下させる要因となっている。
　経常収支比率は94.0％であり100％未満の状況が続いている。結果、累積欠損金比率についても平均値を大きく上回ることとなり、非常に厳しい経営状況におかれている。</t>
    <rPh sb="9" eb="11">
      <t>ビョウショウ</t>
    </rPh>
    <rPh sb="11" eb="14">
      <t>リヨウリツ</t>
    </rPh>
    <rPh sb="14" eb="15">
      <t>オヨ</t>
    </rPh>
    <rPh sb="16" eb="18">
      <t>ニュウイン</t>
    </rPh>
    <rPh sb="19" eb="21">
      <t>ガイライ</t>
    </rPh>
    <rPh sb="21" eb="23">
      <t>カンジャ</t>
    </rPh>
    <rPh sb="24" eb="25">
      <t>ニン</t>
    </rPh>
    <rPh sb="26" eb="27">
      <t>ニチ</t>
    </rPh>
    <rPh sb="27" eb="28">
      <t>ア</t>
    </rPh>
    <rPh sb="30" eb="32">
      <t>シュウエキ</t>
    </rPh>
    <rPh sb="42" eb="43">
      <t>タイ</t>
    </rPh>
    <rPh sb="46" eb="48">
      <t>ヒヨウ</t>
    </rPh>
    <rPh sb="49" eb="51">
      <t>ゾウカ</t>
    </rPh>
    <rPh sb="52" eb="53">
      <t>ツヅ</t>
    </rPh>
    <rPh sb="62" eb="65">
      <t>ヘイキンチ</t>
    </rPh>
    <rPh sb="69" eb="71">
      <t>ケッカ</t>
    </rPh>
    <rPh sb="78" eb="80">
      <t>ヒヨウ</t>
    </rPh>
    <rPh sb="83" eb="86">
      <t>ザイリョウヒ</t>
    </rPh>
    <rPh sb="86" eb="87">
      <t>タイ</t>
    </rPh>
    <rPh sb="87" eb="89">
      <t>イギョウ</t>
    </rPh>
    <rPh sb="89" eb="91">
      <t>シュウエキ</t>
    </rPh>
    <rPh sb="91" eb="93">
      <t>ヒリツ</t>
    </rPh>
    <rPh sb="94" eb="97">
      <t>ヘイキンチ</t>
    </rPh>
    <rPh sb="98" eb="100">
      <t>シタマワ</t>
    </rPh>
    <rPh sb="106" eb="108">
      <t>ショクイン</t>
    </rPh>
    <rPh sb="108" eb="110">
      <t>キュウヨ</t>
    </rPh>
    <rPh sb="110" eb="111">
      <t>ヒ</t>
    </rPh>
    <rPh sb="111" eb="112">
      <t>タイ</t>
    </rPh>
    <rPh sb="112" eb="114">
      <t>イギョウ</t>
    </rPh>
    <rPh sb="114" eb="116">
      <t>シュウエキ</t>
    </rPh>
    <rPh sb="116" eb="118">
      <t>ヒリツ</t>
    </rPh>
    <rPh sb="119" eb="121">
      <t>ヘイキン</t>
    </rPh>
    <rPh sb="121" eb="122">
      <t>チ</t>
    </rPh>
    <rPh sb="123" eb="125">
      <t>ウワマワ</t>
    </rPh>
    <rPh sb="126" eb="128">
      <t>ケイコウ</t>
    </rPh>
    <rPh sb="129" eb="130">
      <t>ツヅ</t>
    </rPh>
    <rPh sb="135" eb="137">
      <t>ヒヨウ</t>
    </rPh>
    <rPh sb="138" eb="141">
      <t>コウリツセイ</t>
    </rPh>
    <rPh sb="142" eb="144">
      <t>テイカ</t>
    </rPh>
    <rPh sb="147" eb="149">
      <t>ヨウイン</t>
    </rPh>
    <rPh sb="158" eb="160">
      <t>ケイジョウ</t>
    </rPh>
    <rPh sb="160" eb="162">
      <t>シュウシ</t>
    </rPh>
    <rPh sb="162" eb="164">
      <t>ヒリツ</t>
    </rPh>
    <rPh sb="177" eb="179">
      <t>ミマン</t>
    </rPh>
    <rPh sb="180" eb="182">
      <t>ジョウキョウ</t>
    </rPh>
    <rPh sb="183" eb="184">
      <t>ツヅ</t>
    </rPh>
    <rPh sb="189" eb="191">
      <t>ケッカ</t>
    </rPh>
    <rPh sb="192" eb="194">
      <t>ルイセキ</t>
    </rPh>
    <rPh sb="194" eb="197">
      <t>ケッソンキン</t>
    </rPh>
    <rPh sb="197" eb="199">
      <t>ヒリツ</t>
    </rPh>
    <rPh sb="204" eb="207">
      <t>ヘイキンチ</t>
    </rPh>
    <rPh sb="208" eb="209">
      <t>オオ</t>
    </rPh>
    <rPh sb="211" eb="213">
      <t>ウワマワ</t>
    </rPh>
    <rPh sb="220" eb="222">
      <t>ヒジョウ</t>
    </rPh>
    <rPh sb="223" eb="224">
      <t>キビ</t>
    </rPh>
    <rPh sb="226" eb="228">
      <t>ケイエイ</t>
    </rPh>
    <rPh sb="228" eb="230">
      <t>ジョウキョウ</t>
    </rPh>
    <phoneticPr fontId="18"/>
  </si>
  <si>
    <t>　移転開院してから18年を経過し、有形固定資産減価償却率は年々増加している。類似病院との比較においても数値は高く、施設全体の老朽化が進んでいる。有形固定資産の中でも医療機械備品の減価償却率はより高くなっており、更新の時期が近づいている。また、1床当たりの有形固定資産は、類似病院平均を上回っており、減価償却費として収益的支出の増大につながっている。</t>
    <rPh sb="1" eb="3">
      <t>イテン</t>
    </rPh>
    <rPh sb="3" eb="5">
      <t>カイイン</t>
    </rPh>
    <rPh sb="11" eb="12">
      <t>ネン</t>
    </rPh>
    <rPh sb="13" eb="15">
      <t>ケイカ</t>
    </rPh>
    <rPh sb="17" eb="19">
      <t>ユウケイ</t>
    </rPh>
    <rPh sb="19" eb="21">
      <t>コテイ</t>
    </rPh>
    <rPh sb="21" eb="23">
      <t>シサン</t>
    </rPh>
    <rPh sb="23" eb="25">
      <t>ゲンカ</t>
    </rPh>
    <rPh sb="25" eb="27">
      <t>ショウキャク</t>
    </rPh>
    <rPh sb="27" eb="28">
      <t>リツ</t>
    </rPh>
    <rPh sb="29" eb="33">
      <t>ネンネンゾウカ</t>
    </rPh>
    <rPh sb="38" eb="40">
      <t>ルイジ</t>
    </rPh>
    <rPh sb="40" eb="42">
      <t>ビョウイン</t>
    </rPh>
    <rPh sb="44" eb="46">
      <t>ヒカク</t>
    </rPh>
    <rPh sb="51" eb="53">
      <t>スウチ</t>
    </rPh>
    <rPh sb="54" eb="55">
      <t>タカ</t>
    </rPh>
    <rPh sb="57" eb="59">
      <t>シセツ</t>
    </rPh>
    <rPh sb="59" eb="61">
      <t>ゼンタイ</t>
    </rPh>
    <rPh sb="62" eb="65">
      <t>ロウキュウカ</t>
    </rPh>
    <rPh sb="66" eb="67">
      <t>スス</t>
    </rPh>
    <rPh sb="72" eb="74">
      <t>ユウケイ</t>
    </rPh>
    <rPh sb="74" eb="76">
      <t>コテイ</t>
    </rPh>
    <rPh sb="76" eb="78">
      <t>シサン</t>
    </rPh>
    <rPh sb="79" eb="80">
      <t>ナカ</t>
    </rPh>
    <rPh sb="82" eb="84">
      <t>イリョウ</t>
    </rPh>
    <rPh sb="84" eb="86">
      <t>キカイ</t>
    </rPh>
    <rPh sb="86" eb="88">
      <t>ビヒン</t>
    </rPh>
    <rPh sb="89" eb="91">
      <t>ゲンカ</t>
    </rPh>
    <rPh sb="91" eb="93">
      <t>ショウキャク</t>
    </rPh>
    <rPh sb="93" eb="94">
      <t>リツ</t>
    </rPh>
    <rPh sb="97" eb="98">
      <t>タカ</t>
    </rPh>
    <rPh sb="105" eb="107">
      <t>コウシン</t>
    </rPh>
    <rPh sb="108" eb="110">
      <t>ジキ</t>
    </rPh>
    <rPh sb="111" eb="112">
      <t>チカ</t>
    </rPh>
    <rPh sb="122" eb="123">
      <t>ショウ</t>
    </rPh>
    <rPh sb="123" eb="124">
      <t>ア</t>
    </rPh>
    <rPh sb="127" eb="129">
      <t>ユウケイ</t>
    </rPh>
    <rPh sb="129" eb="131">
      <t>コテイ</t>
    </rPh>
    <rPh sb="131" eb="133">
      <t>シサン</t>
    </rPh>
    <rPh sb="135" eb="137">
      <t>ルイジ</t>
    </rPh>
    <rPh sb="137" eb="139">
      <t>ビョウイン</t>
    </rPh>
    <rPh sb="139" eb="141">
      <t>ヘイキン</t>
    </rPh>
    <rPh sb="142" eb="144">
      <t>ウワマワ</t>
    </rPh>
    <rPh sb="149" eb="151">
      <t>ゲンカ</t>
    </rPh>
    <rPh sb="151" eb="153">
      <t>ショウキャク</t>
    </rPh>
    <rPh sb="153" eb="154">
      <t>ヒ</t>
    </rPh>
    <rPh sb="157" eb="160">
      <t>シュウエキテキ</t>
    </rPh>
    <rPh sb="160" eb="162">
      <t>シシュツ</t>
    </rPh>
    <rPh sb="163" eb="165">
      <t>ゾウダイ</t>
    </rPh>
    <phoneticPr fontId="18"/>
  </si>
  <si>
    <t>　有形固定資産減価償却率は高いが、経常収支比率は100％を下回っており、施設の老朽化が進んでいるにも関わらず、その更新投資を経常収益では賄えないなど、経営状況は非常に厳しい状況にある。
　自治体病院として、地域住民に良質な医療を安定的かつ継続的に提供するためにも、「新市立甲府病院改革プラン」に基づき、持続性のある経営基盤の確立に向けて収益確保と経費削減に取り組んでいく。</t>
    <rPh sb="1" eb="3">
      <t>ユウケイ</t>
    </rPh>
    <rPh sb="3" eb="5">
      <t>コテイ</t>
    </rPh>
    <rPh sb="5" eb="7">
      <t>シサン</t>
    </rPh>
    <rPh sb="7" eb="9">
      <t>ゲンカ</t>
    </rPh>
    <rPh sb="9" eb="11">
      <t>ショウキャク</t>
    </rPh>
    <rPh sb="11" eb="12">
      <t>リツ</t>
    </rPh>
    <rPh sb="13" eb="14">
      <t>タカ</t>
    </rPh>
    <rPh sb="17" eb="19">
      <t>ケイジョウ</t>
    </rPh>
    <rPh sb="19" eb="21">
      <t>シュウシ</t>
    </rPh>
    <rPh sb="21" eb="23">
      <t>ヒリツ</t>
    </rPh>
    <rPh sb="29" eb="31">
      <t>シタマワ</t>
    </rPh>
    <rPh sb="36" eb="38">
      <t>シセツ</t>
    </rPh>
    <rPh sb="39" eb="42">
      <t>ロウキュウカ</t>
    </rPh>
    <rPh sb="43" eb="44">
      <t>スス</t>
    </rPh>
    <rPh sb="50" eb="51">
      <t>カカ</t>
    </rPh>
    <rPh sb="57" eb="59">
      <t>コウシン</t>
    </rPh>
    <rPh sb="59" eb="61">
      <t>トウシ</t>
    </rPh>
    <rPh sb="62" eb="64">
      <t>ケイジョウ</t>
    </rPh>
    <rPh sb="64" eb="66">
      <t>シュウエキ</t>
    </rPh>
    <rPh sb="68" eb="69">
      <t>マカナ</t>
    </rPh>
    <rPh sb="75" eb="77">
      <t>ケイエイ</t>
    </rPh>
    <rPh sb="77" eb="79">
      <t>ジョウキョウ</t>
    </rPh>
    <rPh sb="80" eb="82">
      <t>ヒジョウ</t>
    </rPh>
    <rPh sb="83" eb="84">
      <t>キビ</t>
    </rPh>
    <rPh sb="86" eb="88">
      <t>ジョウキョウ</t>
    </rPh>
    <rPh sb="94" eb="97">
      <t>ジチタイ</t>
    </rPh>
    <rPh sb="97" eb="99">
      <t>ビョウイン</t>
    </rPh>
    <rPh sb="103" eb="105">
      <t>チイキ</t>
    </rPh>
    <rPh sb="105" eb="107">
      <t>ジュウミン</t>
    </rPh>
    <rPh sb="108" eb="110">
      <t>リョウシツ</t>
    </rPh>
    <rPh sb="111" eb="113">
      <t>イリョウ</t>
    </rPh>
    <rPh sb="114" eb="117">
      <t>アンテイテキ</t>
    </rPh>
    <rPh sb="119" eb="122">
      <t>ケイゾクテキ</t>
    </rPh>
    <rPh sb="123" eb="125">
      <t>テイキョウ</t>
    </rPh>
    <rPh sb="133" eb="134">
      <t>シン</t>
    </rPh>
    <rPh sb="134" eb="136">
      <t>シリツ</t>
    </rPh>
    <rPh sb="136" eb="138">
      <t>コウフ</t>
    </rPh>
    <rPh sb="138" eb="140">
      <t>ビョウイン</t>
    </rPh>
    <rPh sb="140" eb="142">
      <t>カイカク</t>
    </rPh>
    <rPh sb="147" eb="148">
      <t>モト</t>
    </rPh>
    <rPh sb="151" eb="154">
      <t>ジゾクセイ</t>
    </rPh>
    <rPh sb="157" eb="159">
      <t>ケイエイ</t>
    </rPh>
    <rPh sb="159" eb="161">
      <t>キバン</t>
    </rPh>
    <rPh sb="162" eb="164">
      <t>カクリツ</t>
    </rPh>
    <rPh sb="165" eb="166">
      <t>ム</t>
    </rPh>
    <rPh sb="168" eb="170">
      <t>シュウエキ</t>
    </rPh>
    <rPh sb="170" eb="172">
      <t>カクホ</t>
    </rPh>
    <rPh sb="173" eb="175">
      <t>ケイヒ</t>
    </rPh>
    <rPh sb="175" eb="177">
      <t>サクゲン</t>
    </rPh>
    <rPh sb="178" eb="179">
      <t>ト</t>
    </rPh>
    <rPh sb="180" eb="181">
      <t>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</si>
</sst>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4" fillId="0" borderId="0" xfId="0" applyFont="1" applyFill="1" applyBorder="1" applyAlignment="1">
      <alignment horizontal="center" vertical="center"/>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5" xfId="0" applyFont="1" applyBorder="1" applyAlignment="1">
      <alignment horizontal="left" vertical="center" shrinkToFit="1"/>
    </xf>
    <xf numFmtId="0" fontId="19" fillId="0" borderId="6" xfId="0" applyFont="1" applyBorder="1" applyAlignment="1">
      <alignment horizontal="left" vertical="center" shrinkToFit="1"/>
    </xf>
    <xf numFmtId="0" fontId="19" fillId="0" borderId="7" xfId="0" applyFont="1" applyBorder="1" applyAlignment="1">
      <alignment horizontal="left" vertical="center" shrinkToFit="1"/>
    </xf>
    <xf numFmtId="0" fontId="19" fillId="0" borderId="8"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9" xfId="0" applyFont="1" applyBorder="1" applyAlignment="1">
      <alignment horizontal="left" vertical="center"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72.8</c:v>
                </c:pt>
                <c:pt idx="1">
                  <c:v>73.099999999999994</c:v>
                </c:pt>
                <c:pt idx="2">
                  <c:v>72.599999999999994</c:v>
                </c:pt>
                <c:pt idx="3">
                  <c:v>73.599999999999994</c:v>
                </c:pt>
                <c:pt idx="4">
                  <c:v>74</c:v>
                </c:pt>
              </c:numCache>
            </c:numRef>
          </c:val>
          <c:extLst xmlns:c16r2="http://schemas.microsoft.com/office/drawing/2015/06/chart">
            <c:ext xmlns:c16="http://schemas.microsoft.com/office/drawing/2014/chart" uri="{C3380CC4-5D6E-409C-BE32-E72D297353CC}">
              <c16:uniqueId val="{00000000-AACF-483C-81C2-2A714654AE5C}"/>
            </c:ext>
          </c:extLst>
        </c:ser>
        <c:dLbls>
          <c:showLegendKey val="0"/>
          <c:showVal val="0"/>
          <c:showCatName val="0"/>
          <c:showSerName val="0"/>
          <c:showPercent val="0"/>
          <c:showBubbleSize val="0"/>
        </c:dLbls>
        <c:gapWidth val="150"/>
        <c:axId val="418845488"/>
        <c:axId val="41884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AACF-483C-81C2-2A714654AE5C}"/>
            </c:ext>
          </c:extLst>
        </c:ser>
        <c:dLbls>
          <c:showLegendKey val="0"/>
          <c:showVal val="0"/>
          <c:showCatName val="0"/>
          <c:showSerName val="0"/>
          <c:showPercent val="0"/>
          <c:showBubbleSize val="0"/>
        </c:dLbls>
        <c:marker val="1"/>
        <c:smooth val="0"/>
        <c:axId val="418845488"/>
        <c:axId val="418845880"/>
      </c:lineChart>
      <c:dateAx>
        <c:axId val="418845488"/>
        <c:scaling>
          <c:orientation val="minMax"/>
        </c:scaling>
        <c:delete val="1"/>
        <c:axPos val="b"/>
        <c:numFmt formatCode="ge" sourceLinked="1"/>
        <c:majorTickMark val="none"/>
        <c:minorTickMark val="none"/>
        <c:tickLblPos val="none"/>
        <c:crossAx val="418845880"/>
        <c:crosses val="autoZero"/>
        <c:auto val="1"/>
        <c:lblOffset val="100"/>
        <c:baseTimeUnit val="years"/>
      </c:dateAx>
      <c:valAx>
        <c:axId val="41884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84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10314</c:v>
                </c:pt>
                <c:pt idx="1">
                  <c:v>10704</c:v>
                </c:pt>
                <c:pt idx="2">
                  <c:v>11257</c:v>
                </c:pt>
                <c:pt idx="3">
                  <c:v>11094</c:v>
                </c:pt>
                <c:pt idx="4">
                  <c:v>11221</c:v>
                </c:pt>
              </c:numCache>
            </c:numRef>
          </c:val>
          <c:extLst xmlns:c16r2="http://schemas.microsoft.com/office/drawing/2015/06/chart">
            <c:ext xmlns:c16="http://schemas.microsoft.com/office/drawing/2014/chart" uri="{C3380CC4-5D6E-409C-BE32-E72D297353CC}">
              <c16:uniqueId val="{00000000-9F29-4621-9082-BC3497812D33}"/>
            </c:ext>
          </c:extLst>
        </c:ser>
        <c:dLbls>
          <c:showLegendKey val="0"/>
          <c:showVal val="0"/>
          <c:showCatName val="0"/>
          <c:showSerName val="0"/>
          <c:showPercent val="0"/>
          <c:showBubbleSize val="0"/>
        </c:dLbls>
        <c:gapWidth val="150"/>
        <c:axId val="354159160"/>
        <c:axId val="3541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9F29-4621-9082-BC3497812D33}"/>
            </c:ext>
          </c:extLst>
        </c:ser>
        <c:dLbls>
          <c:showLegendKey val="0"/>
          <c:showVal val="0"/>
          <c:showCatName val="0"/>
          <c:showSerName val="0"/>
          <c:showPercent val="0"/>
          <c:showBubbleSize val="0"/>
        </c:dLbls>
        <c:marker val="1"/>
        <c:smooth val="0"/>
        <c:axId val="354159160"/>
        <c:axId val="354159552"/>
      </c:lineChart>
      <c:dateAx>
        <c:axId val="354159160"/>
        <c:scaling>
          <c:orientation val="minMax"/>
        </c:scaling>
        <c:delete val="1"/>
        <c:axPos val="b"/>
        <c:numFmt formatCode="ge" sourceLinked="1"/>
        <c:majorTickMark val="none"/>
        <c:minorTickMark val="none"/>
        <c:tickLblPos val="none"/>
        <c:crossAx val="354159552"/>
        <c:crosses val="autoZero"/>
        <c:auto val="1"/>
        <c:lblOffset val="100"/>
        <c:baseTimeUnit val="years"/>
      </c:dateAx>
      <c:valAx>
        <c:axId val="354159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15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44375</c:v>
                </c:pt>
                <c:pt idx="1">
                  <c:v>46017</c:v>
                </c:pt>
                <c:pt idx="2">
                  <c:v>46528</c:v>
                </c:pt>
                <c:pt idx="3">
                  <c:v>46567</c:v>
                </c:pt>
                <c:pt idx="4">
                  <c:v>46848</c:v>
                </c:pt>
              </c:numCache>
            </c:numRef>
          </c:val>
          <c:extLst xmlns:c16r2="http://schemas.microsoft.com/office/drawing/2015/06/chart">
            <c:ext xmlns:c16="http://schemas.microsoft.com/office/drawing/2014/chart" uri="{C3380CC4-5D6E-409C-BE32-E72D297353CC}">
              <c16:uniqueId val="{00000000-9052-48B4-BB77-B5E1357A30B6}"/>
            </c:ext>
          </c:extLst>
        </c:ser>
        <c:dLbls>
          <c:showLegendKey val="0"/>
          <c:showVal val="0"/>
          <c:showCatName val="0"/>
          <c:showSerName val="0"/>
          <c:showPercent val="0"/>
          <c:showBubbleSize val="0"/>
        </c:dLbls>
        <c:gapWidth val="150"/>
        <c:axId val="348214080"/>
        <c:axId val="4080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9052-48B4-BB77-B5E1357A30B6}"/>
            </c:ext>
          </c:extLst>
        </c:ser>
        <c:dLbls>
          <c:showLegendKey val="0"/>
          <c:showVal val="0"/>
          <c:showCatName val="0"/>
          <c:showSerName val="0"/>
          <c:showPercent val="0"/>
          <c:showBubbleSize val="0"/>
        </c:dLbls>
        <c:marker val="1"/>
        <c:smooth val="0"/>
        <c:axId val="348214080"/>
        <c:axId val="408024576"/>
      </c:lineChart>
      <c:dateAx>
        <c:axId val="348214080"/>
        <c:scaling>
          <c:orientation val="minMax"/>
        </c:scaling>
        <c:delete val="1"/>
        <c:axPos val="b"/>
        <c:numFmt formatCode="ge" sourceLinked="1"/>
        <c:majorTickMark val="none"/>
        <c:minorTickMark val="none"/>
        <c:tickLblPos val="none"/>
        <c:crossAx val="408024576"/>
        <c:crosses val="autoZero"/>
        <c:auto val="1"/>
        <c:lblOffset val="100"/>
        <c:baseTimeUnit val="years"/>
      </c:dateAx>
      <c:valAx>
        <c:axId val="40802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21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130.5</c:v>
                </c:pt>
                <c:pt idx="1">
                  <c:v>138.6</c:v>
                </c:pt>
                <c:pt idx="2">
                  <c:v>140.80000000000001</c:v>
                </c:pt>
                <c:pt idx="3">
                  <c:v>146</c:v>
                </c:pt>
                <c:pt idx="4">
                  <c:v>152.1</c:v>
                </c:pt>
              </c:numCache>
            </c:numRef>
          </c:val>
          <c:extLst xmlns:c16r2="http://schemas.microsoft.com/office/drawing/2015/06/chart">
            <c:ext xmlns:c16="http://schemas.microsoft.com/office/drawing/2014/chart" uri="{C3380CC4-5D6E-409C-BE32-E72D297353CC}">
              <c16:uniqueId val="{00000000-124F-4EB7-90F1-B76807D2B110}"/>
            </c:ext>
          </c:extLst>
        </c:ser>
        <c:dLbls>
          <c:showLegendKey val="0"/>
          <c:showVal val="0"/>
          <c:showCatName val="0"/>
          <c:showSerName val="0"/>
          <c:showPercent val="0"/>
          <c:showBubbleSize val="0"/>
        </c:dLbls>
        <c:gapWidth val="150"/>
        <c:axId val="421991120"/>
        <c:axId val="42199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124F-4EB7-90F1-B76807D2B110}"/>
            </c:ext>
          </c:extLst>
        </c:ser>
        <c:dLbls>
          <c:showLegendKey val="0"/>
          <c:showVal val="0"/>
          <c:showCatName val="0"/>
          <c:showSerName val="0"/>
          <c:showPercent val="0"/>
          <c:showBubbleSize val="0"/>
        </c:dLbls>
        <c:marker val="1"/>
        <c:smooth val="0"/>
        <c:axId val="421991120"/>
        <c:axId val="421991512"/>
      </c:lineChart>
      <c:dateAx>
        <c:axId val="421991120"/>
        <c:scaling>
          <c:orientation val="minMax"/>
        </c:scaling>
        <c:delete val="1"/>
        <c:axPos val="b"/>
        <c:numFmt formatCode="ge" sourceLinked="1"/>
        <c:majorTickMark val="none"/>
        <c:minorTickMark val="none"/>
        <c:tickLblPos val="none"/>
        <c:crossAx val="421991512"/>
        <c:crosses val="autoZero"/>
        <c:auto val="1"/>
        <c:lblOffset val="100"/>
        <c:baseTimeUnit val="years"/>
      </c:dateAx>
      <c:valAx>
        <c:axId val="42199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99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88.7</c:v>
                </c:pt>
                <c:pt idx="1">
                  <c:v>88.2</c:v>
                </c:pt>
                <c:pt idx="2">
                  <c:v>90.3</c:v>
                </c:pt>
                <c:pt idx="3">
                  <c:v>93.6</c:v>
                </c:pt>
                <c:pt idx="4">
                  <c:v>90.1</c:v>
                </c:pt>
              </c:numCache>
            </c:numRef>
          </c:val>
          <c:extLst xmlns:c16r2="http://schemas.microsoft.com/office/drawing/2015/06/chart">
            <c:ext xmlns:c16="http://schemas.microsoft.com/office/drawing/2014/chart" uri="{C3380CC4-5D6E-409C-BE32-E72D297353CC}">
              <c16:uniqueId val="{00000000-B518-4A2A-A51D-9CA385090E1B}"/>
            </c:ext>
          </c:extLst>
        </c:ser>
        <c:dLbls>
          <c:showLegendKey val="0"/>
          <c:showVal val="0"/>
          <c:showCatName val="0"/>
          <c:showSerName val="0"/>
          <c:showPercent val="0"/>
          <c:showBubbleSize val="0"/>
        </c:dLbls>
        <c:gapWidth val="150"/>
        <c:axId val="421992296"/>
        <c:axId val="42199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B518-4A2A-A51D-9CA385090E1B}"/>
            </c:ext>
          </c:extLst>
        </c:ser>
        <c:dLbls>
          <c:showLegendKey val="0"/>
          <c:showVal val="0"/>
          <c:showCatName val="0"/>
          <c:showSerName val="0"/>
          <c:showPercent val="0"/>
          <c:showBubbleSize val="0"/>
        </c:dLbls>
        <c:marker val="1"/>
        <c:smooth val="0"/>
        <c:axId val="421992296"/>
        <c:axId val="421992688"/>
      </c:lineChart>
      <c:dateAx>
        <c:axId val="421992296"/>
        <c:scaling>
          <c:orientation val="minMax"/>
        </c:scaling>
        <c:delete val="1"/>
        <c:axPos val="b"/>
        <c:numFmt formatCode="ge" sourceLinked="1"/>
        <c:majorTickMark val="none"/>
        <c:minorTickMark val="none"/>
        <c:tickLblPos val="none"/>
        <c:crossAx val="421992688"/>
        <c:crosses val="autoZero"/>
        <c:auto val="1"/>
        <c:lblOffset val="100"/>
        <c:baseTimeUnit val="years"/>
      </c:dateAx>
      <c:valAx>
        <c:axId val="42199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99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93.2</c:v>
                </c:pt>
                <c:pt idx="1">
                  <c:v>92.4</c:v>
                </c:pt>
                <c:pt idx="2">
                  <c:v>93.9</c:v>
                </c:pt>
                <c:pt idx="3">
                  <c:v>97.5</c:v>
                </c:pt>
                <c:pt idx="4">
                  <c:v>94</c:v>
                </c:pt>
              </c:numCache>
            </c:numRef>
          </c:val>
          <c:extLst xmlns:c16r2="http://schemas.microsoft.com/office/drawing/2015/06/chart">
            <c:ext xmlns:c16="http://schemas.microsoft.com/office/drawing/2014/chart" uri="{C3380CC4-5D6E-409C-BE32-E72D297353CC}">
              <c16:uniqueId val="{00000000-8AC7-429F-9D2B-FB01A33A03EF}"/>
            </c:ext>
          </c:extLst>
        </c:ser>
        <c:dLbls>
          <c:showLegendKey val="0"/>
          <c:showVal val="0"/>
          <c:showCatName val="0"/>
          <c:showSerName val="0"/>
          <c:showPercent val="0"/>
          <c:showBubbleSize val="0"/>
        </c:dLbls>
        <c:gapWidth val="150"/>
        <c:axId val="417903744"/>
        <c:axId val="41790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8AC7-429F-9D2B-FB01A33A03EF}"/>
            </c:ext>
          </c:extLst>
        </c:ser>
        <c:dLbls>
          <c:showLegendKey val="0"/>
          <c:showVal val="0"/>
          <c:showCatName val="0"/>
          <c:showSerName val="0"/>
          <c:showPercent val="0"/>
          <c:showBubbleSize val="0"/>
        </c:dLbls>
        <c:marker val="1"/>
        <c:smooth val="0"/>
        <c:axId val="417903744"/>
        <c:axId val="417904136"/>
      </c:lineChart>
      <c:dateAx>
        <c:axId val="417903744"/>
        <c:scaling>
          <c:orientation val="minMax"/>
        </c:scaling>
        <c:delete val="1"/>
        <c:axPos val="b"/>
        <c:numFmt formatCode="ge" sourceLinked="1"/>
        <c:majorTickMark val="none"/>
        <c:minorTickMark val="none"/>
        <c:tickLblPos val="none"/>
        <c:crossAx val="417904136"/>
        <c:crosses val="autoZero"/>
        <c:auto val="1"/>
        <c:lblOffset val="100"/>
        <c:baseTimeUnit val="years"/>
      </c:dateAx>
      <c:valAx>
        <c:axId val="41790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790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60.3</c:v>
                </c:pt>
                <c:pt idx="1">
                  <c:v>64.8</c:v>
                </c:pt>
                <c:pt idx="2">
                  <c:v>67.5</c:v>
                </c:pt>
                <c:pt idx="3">
                  <c:v>67.8</c:v>
                </c:pt>
                <c:pt idx="4">
                  <c:v>68.900000000000006</c:v>
                </c:pt>
              </c:numCache>
            </c:numRef>
          </c:val>
          <c:extLst xmlns:c16r2="http://schemas.microsoft.com/office/drawing/2015/06/chart">
            <c:ext xmlns:c16="http://schemas.microsoft.com/office/drawing/2014/chart" uri="{C3380CC4-5D6E-409C-BE32-E72D297353CC}">
              <c16:uniqueId val="{00000000-1241-4C04-A336-1B387F52B387}"/>
            </c:ext>
          </c:extLst>
        </c:ser>
        <c:dLbls>
          <c:showLegendKey val="0"/>
          <c:showVal val="0"/>
          <c:showCatName val="0"/>
          <c:showSerName val="0"/>
          <c:showPercent val="0"/>
          <c:showBubbleSize val="0"/>
        </c:dLbls>
        <c:gapWidth val="150"/>
        <c:axId val="417904920"/>
        <c:axId val="4135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1241-4C04-A336-1B387F52B387}"/>
            </c:ext>
          </c:extLst>
        </c:ser>
        <c:dLbls>
          <c:showLegendKey val="0"/>
          <c:showVal val="0"/>
          <c:showCatName val="0"/>
          <c:showSerName val="0"/>
          <c:showPercent val="0"/>
          <c:showBubbleSize val="0"/>
        </c:dLbls>
        <c:marker val="1"/>
        <c:smooth val="0"/>
        <c:axId val="417904920"/>
        <c:axId val="413552672"/>
      </c:lineChart>
      <c:dateAx>
        <c:axId val="417904920"/>
        <c:scaling>
          <c:orientation val="minMax"/>
        </c:scaling>
        <c:delete val="1"/>
        <c:axPos val="b"/>
        <c:numFmt formatCode="ge" sourceLinked="1"/>
        <c:majorTickMark val="none"/>
        <c:minorTickMark val="none"/>
        <c:tickLblPos val="none"/>
        <c:crossAx val="413552672"/>
        <c:crosses val="autoZero"/>
        <c:auto val="1"/>
        <c:lblOffset val="100"/>
        <c:baseTimeUnit val="years"/>
      </c:dateAx>
      <c:valAx>
        <c:axId val="4135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90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82.1</c:v>
                </c:pt>
                <c:pt idx="1">
                  <c:v>85.4</c:v>
                </c:pt>
                <c:pt idx="2">
                  <c:v>84.7</c:v>
                </c:pt>
                <c:pt idx="3">
                  <c:v>81.099999999999994</c:v>
                </c:pt>
                <c:pt idx="4">
                  <c:v>80.7</c:v>
                </c:pt>
              </c:numCache>
            </c:numRef>
          </c:val>
          <c:extLst xmlns:c16r2="http://schemas.microsoft.com/office/drawing/2015/06/chart">
            <c:ext xmlns:c16="http://schemas.microsoft.com/office/drawing/2014/chart" uri="{C3380CC4-5D6E-409C-BE32-E72D297353CC}">
              <c16:uniqueId val="{00000000-29FE-458D-8A87-B38778FAFD8B}"/>
            </c:ext>
          </c:extLst>
        </c:ser>
        <c:dLbls>
          <c:showLegendKey val="0"/>
          <c:showVal val="0"/>
          <c:showCatName val="0"/>
          <c:showSerName val="0"/>
          <c:showPercent val="0"/>
          <c:showBubbleSize val="0"/>
        </c:dLbls>
        <c:gapWidth val="150"/>
        <c:axId val="413553456"/>
        <c:axId val="41355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29FE-458D-8A87-B38778FAFD8B}"/>
            </c:ext>
          </c:extLst>
        </c:ser>
        <c:dLbls>
          <c:showLegendKey val="0"/>
          <c:showVal val="0"/>
          <c:showCatName val="0"/>
          <c:showSerName val="0"/>
          <c:showPercent val="0"/>
          <c:showBubbleSize val="0"/>
        </c:dLbls>
        <c:marker val="1"/>
        <c:smooth val="0"/>
        <c:axId val="413553456"/>
        <c:axId val="413553848"/>
      </c:lineChart>
      <c:dateAx>
        <c:axId val="413553456"/>
        <c:scaling>
          <c:orientation val="minMax"/>
        </c:scaling>
        <c:delete val="1"/>
        <c:axPos val="b"/>
        <c:numFmt formatCode="ge" sourceLinked="1"/>
        <c:majorTickMark val="none"/>
        <c:minorTickMark val="none"/>
        <c:tickLblPos val="none"/>
        <c:crossAx val="413553848"/>
        <c:crosses val="autoZero"/>
        <c:auto val="1"/>
        <c:lblOffset val="100"/>
        <c:baseTimeUnit val="years"/>
      </c:dateAx>
      <c:valAx>
        <c:axId val="41355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55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57064819</c:v>
                </c:pt>
                <c:pt idx="1">
                  <c:v>57373782</c:v>
                </c:pt>
                <c:pt idx="2">
                  <c:v>57861453</c:v>
                </c:pt>
                <c:pt idx="3">
                  <c:v>57326527</c:v>
                </c:pt>
                <c:pt idx="4">
                  <c:v>57456034</c:v>
                </c:pt>
              </c:numCache>
            </c:numRef>
          </c:val>
          <c:extLst xmlns:c16r2="http://schemas.microsoft.com/office/drawing/2015/06/chart">
            <c:ext xmlns:c16="http://schemas.microsoft.com/office/drawing/2014/chart" uri="{C3380CC4-5D6E-409C-BE32-E72D297353CC}">
              <c16:uniqueId val="{00000000-A09F-4ED8-B3BD-3A6A9DC0C93F}"/>
            </c:ext>
          </c:extLst>
        </c:ser>
        <c:dLbls>
          <c:showLegendKey val="0"/>
          <c:showVal val="0"/>
          <c:showCatName val="0"/>
          <c:showSerName val="0"/>
          <c:showPercent val="0"/>
          <c:showBubbleSize val="0"/>
        </c:dLbls>
        <c:gapWidth val="150"/>
        <c:axId val="423155784"/>
        <c:axId val="42315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A09F-4ED8-B3BD-3A6A9DC0C93F}"/>
            </c:ext>
          </c:extLst>
        </c:ser>
        <c:dLbls>
          <c:showLegendKey val="0"/>
          <c:showVal val="0"/>
          <c:showCatName val="0"/>
          <c:showSerName val="0"/>
          <c:showPercent val="0"/>
          <c:showBubbleSize val="0"/>
        </c:dLbls>
        <c:marker val="1"/>
        <c:smooth val="0"/>
        <c:axId val="423155784"/>
        <c:axId val="423156176"/>
      </c:lineChart>
      <c:dateAx>
        <c:axId val="423155784"/>
        <c:scaling>
          <c:orientation val="minMax"/>
        </c:scaling>
        <c:delete val="1"/>
        <c:axPos val="b"/>
        <c:numFmt formatCode="ge" sourceLinked="1"/>
        <c:majorTickMark val="none"/>
        <c:minorTickMark val="none"/>
        <c:tickLblPos val="none"/>
        <c:crossAx val="423156176"/>
        <c:crosses val="autoZero"/>
        <c:auto val="1"/>
        <c:lblOffset val="100"/>
        <c:baseTimeUnit val="years"/>
      </c:dateAx>
      <c:valAx>
        <c:axId val="42315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15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21.2</c:v>
                </c:pt>
                <c:pt idx="1">
                  <c:v>20.399999999999999</c:v>
                </c:pt>
                <c:pt idx="2">
                  <c:v>20.6</c:v>
                </c:pt>
                <c:pt idx="3">
                  <c:v>19.899999999999999</c:v>
                </c:pt>
                <c:pt idx="4">
                  <c:v>20.399999999999999</c:v>
                </c:pt>
              </c:numCache>
            </c:numRef>
          </c:val>
          <c:extLst xmlns:c16r2="http://schemas.microsoft.com/office/drawing/2015/06/chart">
            <c:ext xmlns:c16="http://schemas.microsoft.com/office/drawing/2014/chart" uri="{C3380CC4-5D6E-409C-BE32-E72D297353CC}">
              <c16:uniqueId val="{00000000-718B-4C4C-BC12-77F56D5A41A5}"/>
            </c:ext>
          </c:extLst>
        </c:ser>
        <c:dLbls>
          <c:showLegendKey val="0"/>
          <c:showVal val="0"/>
          <c:showCatName val="0"/>
          <c:showSerName val="0"/>
          <c:showPercent val="0"/>
          <c:showBubbleSize val="0"/>
        </c:dLbls>
        <c:gapWidth val="150"/>
        <c:axId val="423156960"/>
        <c:axId val="42315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718B-4C4C-BC12-77F56D5A41A5}"/>
            </c:ext>
          </c:extLst>
        </c:ser>
        <c:dLbls>
          <c:showLegendKey val="0"/>
          <c:showVal val="0"/>
          <c:showCatName val="0"/>
          <c:showSerName val="0"/>
          <c:showPercent val="0"/>
          <c:showBubbleSize val="0"/>
        </c:dLbls>
        <c:marker val="1"/>
        <c:smooth val="0"/>
        <c:axId val="423156960"/>
        <c:axId val="423157352"/>
      </c:lineChart>
      <c:dateAx>
        <c:axId val="423156960"/>
        <c:scaling>
          <c:orientation val="minMax"/>
        </c:scaling>
        <c:delete val="1"/>
        <c:axPos val="b"/>
        <c:numFmt formatCode="ge" sourceLinked="1"/>
        <c:majorTickMark val="none"/>
        <c:minorTickMark val="none"/>
        <c:tickLblPos val="none"/>
        <c:crossAx val="423157352"/>
        <c:crosses val="autoZero"/>
        <c:auto val="1"/>
        <c:lblOffset val="100"/>
        <c:baseTimeUnit val="years"/>
      </c:dateAx>
      <c:valAx>
        <c:axId val="423157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15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58.3</c:v>
                </c:pt>
                <c:pt idx="1">
                  <c:v>56.9</c:v>
                </c:pt>
                <c:pt idx="2">
                  <c:v>56.7</c:v>
                </c:pt>
                <c:pt idx="3">
                  <c:v>58.4</c:v>
                </c:pt>
                <c:pt idx="4">
                  <c:v>61.2</c:v>
                </c:pt>
              </c:numCache>
            </c:numRef>
          </c:val>
          <c:extLst xmlns:c16r2="http://schemas.microsoft.com/office/drawing/2015/06/chart">
            <c:ext xmlns:c16="http://schemas.microsoft.com/office/drawing/2014/chart" uri="{C3380CC4-5D6E-409C-BE32-E72D297353CC}">
              <c16:uniqueId val="{00000000-00BE-41A2-A839-7D199E64093F}"/>
            </c:ext>
          </c:extLst>
        </c:ser>
        <c:dLbls>
          <c:showLegendKey val="0"/>
          <c:showVal val="0"/>
          <c:showCatName val="0"/>
          <c:showSerName val="0"/>
          <c:showPercent val="0"/>
          <c:showBubbleSize val="0"/>
        </c:dLbls>
        <c:gapWidth val="150"/>
        <c:axId val="415811176"/>
        <c:axId val="580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00BE-41A2-A839-7D199E64093F}"/>
            </c:ext>
          </c:extLst>
        </c:ser>
        <c:dLbls>
          <c:showLegendKey val="0"/>
          <c:showVal val="0"/>
          <c:showCatName val="0"/>
          <c:showSerName val="0"/>
          <c:showPercent val="0"/>
          <c:showBubbleSize val="0"/>
        </c:dLbls>
        <c:marker val="1"/>
        <c:smooth val="0"/>
        <c:axId val="415811176"/>
        <c:axId val="58079424"/>
      </c:lineChart>
      <c:dateAx>
        <c:axId val="415811176"/>
        <c:scaling>
          <c:orientation val="minMax"/>
        </c:scaling>
        <c:delete val="1"/>
        <c:axPos val="b"/>
        <c:numFmt formatCode="ge" sourceLinked="1"/>
        <c:majorTickMark val="none"/>
        <c:minorTickMark val="none"/>
        <c:tickLblPos val="none"/>
        <c:crossAx val="58079424"/>
        <c:crosses val="autoZero"/>
        <c:auto val="1"/>
        <c:lblOffset val="100"/>
        <c:baseTimeUnit val="years"/>
      </c:dateAx>
      <c:valAx>
        <c:axId val="5807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81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W5" zoomScale="90" zoomScaleNormal="90" zoomScaleSheetLayoutView="70" workbookViewId="0">
      <selection activeCell="NJ16" sqref="NJ16:NX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c r="NX2" s="125"/>
    </row>
    <row r="3" spans="1:388" ht="9.75" customHeight="1">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c r="NX3" s="125"/>
    </row>
    <row r="4" spans="1:388" ht="9.75" customHeight="1">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6" t="str">
        <f>データ!H6</f>
        <v>山梨県甲府市　甲府病院</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8" t="s">
        <v>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20"/>
      <c r="AU7" s="118" t="s">
        <v>2</v>
      </c>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20"/>
      <c r="CN7" s="118" t="s">
        <v>3</v>
      </c>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20"/>
      <c r="EG7" s="118" t="s">
        <v>4</v>
      </c>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20"/>
      <c r="FZ7" s="118" t="s">
        <v>5</v>
      </c>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20"/>
      <c r="ID7" s="118" t="s">
        <v>6</v>
      </c>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20"/>
      <c r="JW7" s="118" t="s">
        <v>7</v>
      </c>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20"/>
      <c r="LP7" s="118" t="s">
        <v>8</v>
      </c>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20"/>
      <c r="NI7" s="3"/>
      <c r="NJ7" s="6" t="s">
        <v>9</v>
      </c>
      <c r="NK7" s="7"/>
      <c r="NL7" s="7"/>
      <c r="NM7" s="7"/>
      <c r="NN7" s="7"/>
      <c r="NO7" s="7"/>
      <c r="NP7" s="7"/>
      <c r="NQ7" s="7"/>
      <c r="NR7" s="7"/>
      <c r="NS7" s="7"/>
      <c r="NT7" s="7"/>
      <c r="NU7" s="7"/>
      <c r="NV7" s="7"/>
      <c r="NW7" s="8"/>
      <c r="NX7" s="3"/>
    </row>
    <row r="8" spans="1:388" ht="18.75" customHeight="1">
      <c r="A8" s="2"/>
      <c r="B8" s="113" t="str">
        <f>データ!K6</f>
        <v>当然財務</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5"/>
      <c r="AU8" s="113" t="str">
        <f>データ!L6</f>
        <v>病院事業</v>
      </c>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5"/>
      <c r="CN8" s="113" t="str">
        <f>データ!M6</f>
        <v>一般病院</v>
      </c>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5"/>
      <c r="EG8" s="113" t="str">
        <f>データ!N6</f>
        <v>400床以上～500床未満</v>
      </c>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5"/>
      <c r="FZ8" s="113" t="str">
        <f>データ!O7</f>
        <v>非設置</v>
      </c>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5"/>
      <c r="ID8" s="106">
        <f>データ!Y6</f>
        <v>402</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3" t="s">
        <v>10</v>
      </c>
      <c r="NK8" s="124"/>
      <c r="NL8" s="9" t="s">
        <v>11</v>
      </c>
      <c r="NM8" s="10"/>
      <c r="NN8" s="10"/>
      <c r="NO8" s="10"/>
      <c r="NP8" s="10"/>
      <c r="NQ8" s="10"/>
      <c r="NR8" s="10"/>
      <c r="NS8" s="10"/>
      <c r="NT8" s="10"/>
      <c r="NU8" s="10"/>
      <c r="NV8" s="10"/>
      <c r="NW8" s="11"/>
      <c r="NX8" s="3"/>
    </row>
    <row r="9" spans="1:388" ht="18.75" customHeight="1">
      <c r="A9" s="2"/>
      <c r="B9" s="118" t="s">
        <v>12</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20"/>
      <c r="AU9" s="118" t="s">
        <v>13</v>
      </c>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20"/>
      <c r="CN9" s="118" t="s">
        <v>14</v>
      </c>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20"/>
      <c r="EG9" s="118" t="s">
        <v>15</v>
      </c>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20"/>
      <c r="FZ9" s="118" t="s">
        <v>16</v>
      </c>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20"/>
      <c r="ID9" s="118" t="s">
        <v>17</v>
      </c>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c r="JS9" s="119"/>
      <c r="JT9" s="119"/>
      <c r="JU9" s="119"/>
      <c r="JV9" s="120"/>
      <c r="JW9" s="118" t="s">
        <v>18</v>
      </c>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20"/>
      <c r="LP9" s="118" t="s">
        <v>19</v>
      </c>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20"/>
      <c r="NI9" s="3"/>
      <c r="NJ9" s="121" t="s">
        <v>20</v>
      </c>
      <c r="NK9" s="122"/>
      <c r="NL9" s="12" t="s">
        <v>21</v>
      </c>
      <c r="NM9" s="13"/>
      <c r="NN9" s="13"/>
      <c r="NO9" s="13"/>
      <c r="NP9" s="13"/>
      <c r="NQ9" s="13"/>
      <c r="NR9" s="13"/>
      <c r="NS9" s="13"/>
      <c r="NT9" s="13"/>
      <c r="NU9" s="14"/>
      <c r="NV9" s="14"/>
      <c r="NW9" s="15"/>
      <c r="NX9" s="3"/>
    </row>
    <row r="10" spans="1:388" ht="18.75" customHeight="1">
      <c r="A10" s="2"/>
      <c r="B10" s="113" t="str">
        <f>データ!P6</f>
        <v>直営</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5"/>
      <c r="AU10" s="106">
        <f>データ!Q6</f>
        <v>31</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3" t="str">
        <f>データ!R6</f>
        <v>対象</v>
      </c>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5"/>
      <c r="EG10" s="113" t="str">
        <f>データ!S6</f>
        <v>透 未 訓 ガ</v>
      </c>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5"/>
      <c r="FZ10" s="113" t="str">
        <f>データ!T6</f>
        <v>救 臨 が 感 災 輪</v>
      </c>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5"/>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f>データ!AC6</f>
        <v>6</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408</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6" t="s">
        <v>22</v>
      </c>
      <c r="NK10" s="117"/>
      <c r="NL10" s="16" t="s">
        <v>23</v>
      </c>
      <c r="NM10" s="17"/>
      <c r="NN10" s="17"/>
      <c r="NO10" s="17"/>
      <c r="NP10" s="17"/>
      <c r="NQ10" s="17"/>
      <c r="NR10" s="17"/>
      <c r="NS10" s="17"/>
      <c r="NT10" s="17"/>
      <c r="NU10" s="17"/>
      <c r="NV10" s="17"/>
      <c r="NW10" s="18"/>
      <c r="NX10" s="3"/>
    </row>
    <row r="11" spans="1:388" ht="18.75" customHeight="1">
      <c r="A11" s="2"/>
      <c r="B11" s="118" t="s">
        <v>24</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20"/>
      <c r="AU11" s="118" t="s">
        <v>25</v>
      </c>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20"/>
      <c r="CN11" s="118" t="s">
        <v>26</v>
      </c>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20"/>
      <c r="EG11" s="118" t="s">
        <v>27</v>
      </c>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20"/>
      <c r="ID11" s="118" t="s">
        <v>28</v>
      </c>
      <c r="IE11" s="119"/>
      <c r="IF11" s="119"/>
      <c r="IG11" s="119"/>
      <c r="IH11" s="119"/>
      <c r="II11" s="119"/>
      <c r="IJ11" s="119"/>
      <c r="IK11" s="119"/>
      <c r="IL11" s="119"/>
      <c r="IM11" s="119"/>
      <c r="IN11" s="119"/>
      <c r="IO11" s="119"/>
      <c r="IP11" s="119"/>
      <c r="IQ11" s="119"/>
      <c r="IR11" s="119"/>
      <c r="IS11" s="119"/>
      <c r="IT11" s="119"/>
      <c r="IU11" s="119"/>
      <c r="IV11" s="119"/>
      <c r="IW11" s="119"/>
      <c r="IX11" s="119"/>
      <c r="IY11" s="119"/>
      <c r="IZ11" s="119"/>
      <c r="JA11" s="119"/>
      <c r="JB11" s="119"/>
      <c r="JC11" s="119"/>
      <c r="JD11" s="119"/>
      <c r="JE11" s="119"/>
      <c r="JF11" s="119"/>
      <c r="JG11" s="119"/>
      <c r="JH11" s="119"/>
      <c r="JI11" s="119"/>
      <c r="JJ11" s="119"/>
      <c r="JK11" s="119"/>
      <c r="JL11" s="119"/>
      <c r="JM11" s="119"/>
      <c r="JN11" s="119"/>
      <c r="JO11" s="119"/>
      <c r="JP11" s="119"/>
      <c r="JQ11" s="119"/>
      <c r="JR11" s="119"/>
      <c r="JS11" s="119"/>
      <c r="JT11" s="119"/>
      <c r="JU11" s="119"/>
      <c r="JV11" s="120"/>
      <c r="JW11" s="118" t="s">
        <v>29</v>
      </c>
      <c r="JX11" s="119"/>
      <c r="JY11" s="119"/>
      <c r="JZ11" s="119"/>
      <c r="KA11" s="119"/>
      <c r="KB11" s="119"/>
      <c r="KC11" s="119"/>
      <c r="KD11" s="119"/>
      <c r="KE11" s="119"/>
      <c r="KF11" s="119"/>
      <c r="KG11" s="119"/>
      <c r="KH11" s="119"/>
      <c r="KI11" s="119"/>
      <c r="KJ11" s="119"/>
      <c r="KK11" s="119"/>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20"/>
      <c r="LP11" s="118" t="s">
        <v>30</v>
      </c>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20"/>
      <c r="NI11" s="19"/>
      <c r="NJ11" s="3"/>
      <c r="NK11" s="3"/>
      <c r="NL11" s="3"/>
      <c r="NM11" s="3"/>
      <c r="NN11" s="3"/>
      <c r="NO11" s="3"/>
      <c r="NP11" s="3"/>
      <c r="NQ11" s="3"/>
      <c r="NR11" s="3"/>
      <c r="NS11" s="3"/>
      <c r="NT11" s="3"/>
      <c r="NU11" s="3"/>
      <c r="NV11" s="3"/>
      <c r="NW11" s="3"/>
      <c r="NX11" s="3"/>
    </row>
    <row r="12" spans="1:388" ht="18.75" customHeight="1">
      <c r="A12" s="2"/>
      <c r="B12" s="106">
        <f>データ!U6</f>
        <v>190122</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28066</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3" t="str">
        <f>データ!W6</f>
        <v>非該当</v>
      </c>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5"/>
      <c r="EG12" s="113" t="str">
        <f>データ!X6</f>
        <v>７：１</v>
      </c>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5"/>
      <c r="ID12" s="106">
        <f>データ!AE6</f>
        <v>397</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397</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7"/>
      <c r="NF16" s="7"/>
      <c r="NG16" s="7"/>
      <c r="NH16" s="8"/>
      <c r="NI16" s="2"/>
      <c r="NJ16" s="110" t="s">
        <v>157</v>
      </c>
      <c r="NK16" s="111"/>
      <c r="NL16" s="111"/>
      <c r="NM16" s="111"/>
      <c r="NN16" s="111"/>
      <c r="NO16" s="111"/>
      <c r="NP16" s="111"/>
      <c r="NQ16" s="111"/>
      <c r="NR16" s="111"/>
      <c r="NS16" s="111"/>
      <c r="NT16" s="111"/>
      <c r="NU16" s="111"/>
      <c r="NV16" s="111"/>
      <c r="NW16" s="111"/>
      <c r="NX16" s="112"/>
    </row>
    <row r="17" spans="1:388" ht="13.5" customHeight="1">
      <c r="A17" s="2"/>
      <c r="B17" s="22"/>
      <c r="C17" s="23"/>
      <c r="D17" s="23"/>
      <c r="E17" s="2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5" t="s">
        <v>36</v>
      </c>
      <c r="NK28" s="136"/>
      <c r="NL28" s="136"/>
      <c r="NM28" s="136"/>
      <c r="NN28" s="136"/>
      <c r="NO28" s="136"/>
      <c r="NP28" s="136"/>
      <c r="NQ28" s="136"/>
      <c r="NR28" s="136"/>
      <c r="NS28" s="136"/>
      <c r="NT28" s="136"/>
      <c r="NU28" s="136"/>
      <c r="NV28" s="136"/>
      <c r="NW28" s="136"/>
      <c r="NX28" s="137"/>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8"/>
      <c r="NK29" s="139"/>
      <c r="NL29" s="139"/>
      <c r="NM29" s="139"/>
      <c r="NN29" s="139"/>
      <c r="NO29" s="139"/>
      <c r="NP29" s="139"/>
      <c r="NQ29" s="139"/>
      <c r="NR29" s="139"/>
      <c r="NS29" s="139"/>
      <c r="NT29" s="139"/>
      <c r="NU29" s="139"/>
      <c r="NV29" s="139"/>
      <c r="NW29" s="139"/>
      <c r="NX29" s="140"/>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158</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2" t="s">
        <v>37</v>
      </c>
      <c r="H33" s="92"/>
      <c r="I33" s="92"/>
      <c r="J33" s="92"/>
      <c r="K33" s="92"/>
      <c r="L33" s="92"/>
      <c r="M33" s="92"/>
      <c r="N33" s="92"/>
      <c r="O33" s="92"/>
      <c r="P33" s="93">
        <f>データ!AH7</f>
        <v>93.2</v>
      </c>
      <c r="Q33" s="94"/>
      <c r="R33" s="94"/>
      <c r="S33" s="94"/>
      <c r="T33" s="94"/>
      <c r="U33" s="94"/>
      <c r="V33" s="94"/>
      <c r="W33" s="94"/>
      <c r="X33" s="94"/>
      <c r="Y33" s="94"/>
      <c r="Z33" s="94"/>
      <c r="AA33" s="94"/>
      <c r="AB33" s="94"/>
      <c r="AC33" s="94"/>
      <c r="AD33" s="95"/>
      <c r="AE33" s="93">
        <f>データ!AI7</f>
        <v>92.4</v>
      </c>
      <c r="AF33" s="94"/>
      <c r="AG33" s="94"/>
      <c r="AH33" s="94"/>
      <c r="AI33" s="94"/>
      <c r="AJ33" s="94"/>
      <c r="AK33" s="94"/>
      <c r="AL33" s="94"/>
      <c r="AM33" s="94"/>
      <c r="AN33" s="94"/>
      <c r="AO33" s="94"/>
      <c r="AP33" s="94"/>
      <c r="AQ33" s="94"/>
      <c r="AR33" s="94"/>
      <c r="AS33" s="95"/>
      <c r="AT33" s="93">
        <f>データ!AJ7</f>
        <v>93.9</v>
      </c>
      <c r="AU33" s="94"/>
      <c r="AV33" s="94"/>
      <c r="AW33" s="94"/>
      <c r="AX33" s="94"/>
      <c r="AY33" s="94"/>
      <c r="AZ33" s="94"/>
      <c r="BA33" s="94"/>
      <c r="BB33" s="94"/>
      <c r="BC33" s="94"/>
      <c r="BD33" s="94"/>
      <c r="BE33" s="94"/>
      <c r="BF33" s="94"/>
      <c r="BG33" s="94"/>
      <c r="BH33" s="95"/>
      <c r="BI33" s="93">
        <f>データ!AK7</f>
        <v>97.5</v>
      </c>
      <c r="BJ33" s="94"/>
      <c r="BK33" s="94"/>
      <c r="BL33" s="94"/>
      <c r="BM33" s="94"/>
      <c r="BN33" s="94"/>
      <c r="BO33" s="94"/>
      <c r="BP33" s="94"/>
      <c r="BQ33" s="94"/>
      <c r="BR33" s="94"/>
      <c r="BS33" s="94"/>
      <c r="BT33" s="94"/>
      <c r="BU33" s="94"/>
      <c r="BV33" s="94"/>
      <c r="BW33" s="95"/>
      <c r="BX33" s="93">
        <f>データ!AL7</f>
        <v>94</v>
      </c>
      <c r="BY33" s="94"/>
      <c r="BZ33" s="94"/>
      <c r="CA33" s="94"/>
      <c r="CB33" s="94"/>
      <c r="CC33" s="94"/>
      <c r="CD33" s="94"/>
      <c r="CE33" s="94"/>
      <c r="CF33" s="94"/>
      <c r="CG33" s="94"/>
      <c r="CH33" s="94"/>
      <c r="CI33" s="94"/>
      <c r="CJ33" s="94"/>
      <c r="CK33" s="94"/>
      <c r="CL33" s="95"/>
      <c r="CO33" s="5"/>
      <c r="CP33" s="5"/>
      <c r="CQ33" s="5"/>
      <c r="CR33" s="5"/>
      <c r="CS33" s="5"/>
      <c r="CT33" s="5"/>
      <c r="CU33" s="92" t="s">
        <v>37</v>
      </c>
      <c r="CV33" s="92"/>
      <c r="CW33" s="92"/>
      <c r="CX33" s="92"/>
      <c r="CY33" s="92"/>
      <c r="CZ33" s="92"/>
      <c r="DA33" s="92"/>
      <c r="DB33" s="92"/>
      <c r="DC33" s="92"/>
      <c r="DD33" s="93">
        <f>データ!AS7</f>
        <v>88.7</v>
      </c>
      <c r="DE33" s="94"/>
      <c r="DF33" s="94"/>
      <c r="DG33" s="94"/>
      <c r="DH33" s="94"/>
      <c r="DI33" s="94"/>
      <c r="DJ33" s="94"/>
      <c r="DK33" s="94"/>
      <c r="DL33" s="94"/>
      <c r="DM33" s="94"/>
      <c r="DN33" s="94"/>
      <c r="DO33" s="94"/>
      <c r="DP33" s="94"/>
      <c r="DQ33" s="94"/>
      <c r="DR33" s="95"/>
      <c r="DS33" s="93">
        <f>データ!AT7</f>
        <v>88.2</v>
      </c>
      <c r="DT33" s="94"/>
      <c r="DU33" s="94"/>
      <c r="DV33" s="94"/>
      <c r="DW33" s="94"/>
      <c r="DX33" s="94"/>
      <c r="DY33" s="94"/>
      <c r="DZ33" s="94"/>
      <c r="EA33" s="94"/>
      <c r="EB33" s="94"/>
      <c r="EC33" s="94"/>
      <c r="ED33" s="94"/>
      <c r="EE33" s="94"/>
      <c r="EF33" s="94"/>
      <c r="EG33" s="95"/>
      <c r="EH33" s="93">
        <f>データ!AU7</f>
        <v>90.3</v>
      </c>
      <c r="EI33" s="94"/>
      <c r="EJ33" s="94"/>
      <c r="EK33" s="94"/>
      <c r="EL33" s="94"/>
      <c r="EM33" s="94"/>
      <c r="EN33" s="94"/>
      <c r="EO33" s="94"/>
      <c r="EP33" s="94"/>
      <c r="EQ33" s="94"/>
      <c r="ER33" s="94"/>
      <c r="ES33" s="94"/>
      <c r="ET33" s="94"/>
      <c r="EU33" s="94"/>
      <c r="EV33" s="95"/>
      <c r="EW33" s="93">
        <f>データ!AV7</f>
        <v>93.6</v>
      </c>
      <c r="EX33" s="94"/>
      <c r="EY33" s="94"/>
      <c r="EZ33" s="94"/>
      <c r="FA33" s="94"/>
      <c r="FB33" s="94"/>
      <c r="FC33" s="94"/>
      <c r="FD33" s="94"/>
      <c r="FE33" s="94"/>
      <c r="FF33" s="94"/>
      <c r="FG33" s="94"/>
      <c r="FH33" s="94"/>
      <c r="FI33" s="94"/>
      <c r="FJ33" s="94"/>
      <c r="FK33" s="95"/>
      <c r="FL33" s="93">
        <f>データ!AW7</f>
        <v>90.1</v>
      </c>
      <c r="FM33" s="94"/>
      <c r="FN33" s="94"/>
      <c r="FO33" s="94"/>
      <c r="FP33" s="94"/>
      <c r="FQ33" s="94"/>
      <c r="FR33" s="94"/>
      <c r="FS33" s="94"/>
      <c r="FT33" s="94"/>
      <c r="FU33" s="94"/>
      <c r="FV33" s="94"/>
      <c r="FW33" s="94"/>
      <c r="FX33" s="94"/>
      <c r="FY33" s="94"/>
      <c r="FZ33" s="95"/>
      <c r="GA33" s="5"/>
      <c r="GB33" s="5"/>
      <c r="GC33" s="5"/>
      <c r="GD33" s="5"/>
      <c r="GE33" s="5"/>
      <c r="GF33" s="5"/>
      <c r="GG33" s="5"/>
      <c r="GH33" s="5"/>
      <c r="GI33" s="92" t="s">
        <v>37</v>
      </c>
      <c r="GJ33" s="92"/>
      <c r="GK33" s="92"/>
      <c r="GL33" s="92"/>
      <c r="GM33" s="92"/>
      <c r="GN33" s="92"/>
      <c r="GO33" s="92"/>
      <c r="GP33" s="92"/>
      <c r="GQ33" s="92"/>
      <c r="GR33" s="93">
        <f>データ!BD7</f>
        <v>130.5</v>
      </c>
      <c r="GS33" s="94"/>
      <c r="GT33" s="94"/>
      <c r="GU33" s="94"/>
      <c r="GV33" s="94"/>
      <c r="GW33" s="94"/>
      <c r="GX33" s="94"/>
      <c r="GY33" s="94"/>
      <c r="GZ33" s="94"/>
      <c r="HA33" s="94"/>
      <c r="HB33" s="94"/>
      <c r="HC33" s="94"/>
      <c r="HD33" s="94"/>
      <c r="HE33" s="94"/>
      <c r="HF33" s="95"/>
      <c r="HG33" s="93">
        <f>データ!BE7</f>
        <v>138.6</v>
      </c>
      <c r="HH33" s="94"/>
      <c r="HI33" s="94"/>
      <c r="HJ33" s="94"/>
      <c r="HK33" s="94"/>
      <c r="HL33" s="94"/>
      <c r="HM33" s="94"/>
      <c r="HN33" s="94"/>
      <c r="HO33" s="94"/>
      <c r="HP33" s="94"/>
      <c r="HQ33" s="94"/>
      <c r="HR33" s="94"/>
      <c r="HS33" s="94"/>
      <c r="HT33" s="94"/>
      <c r="HU33" s="95"/>
      <c r="HV33" s="93">
        <f>データ!BF7</f>
        <v>140.80000000000001</v>
      </c>
      <c r="HW33" s="94"/>
      <c r="HX33" s="94"/>
      <c r="HY33" s="94"/>
      <c r="HZ33" s="94"/>
      <c r="IA33" s="94"/>
      <c r="IB33" s="94"/>
      <c r="IC33" s="94"/>
      <c r="ID33" s="94"/>
      <c r="IE33" s="94"/>
      <c r="IF33" s="94"/>
      <c r="IG33" s="94"/>
      <c r="IH33" s="94"/>
      <c r="II33" s="94"/>
      <c r="IJ33" s="95"/>
      <c r="IK33" s="93">
        <f>データ!BG7</f>
        <v>146</v>
      </c>
      <c r="IL33" s="94"/>
      <c r="IM33" s="94"/>
      <c r="IN33" s="94"/>
      <c r="IO33" s="94"/>
      <c r="IP33" s="94"/>
      <c r="IQ33" s="94"/>
      <c r="IR33" s="94"/>
      <c r="IS33" s="94"/>
      <c r="IT33" s="94"/>
      <c r="IU33" s="94"/>
      <c r="IV33" s="94"/>
      <c r="IW33" s="94"/>
      <c r="IX33" s="94"/>
      <c r="IY33" s="95"/>
      <c r="IZ33" s="93">
        <f>データ!BH7</f>
        <v>152.1</v>
      </c>
      <c r="JA33" s="94"/>
      <c r="JB33" s="94"/>
      <c r="JC33" s="94"/>
      <c r="JD33" s="94"/>
      <c r="JE33" s="94"/>
      <c r="JF33" s="94"/>
      <c r="JG33" s="94"/>
      <c r="JH33" s="94"/>
      <c r="JI33" s="94"/>
      <c r="JJ33" s="94"/>
      <c r="JK33" s="94"/>
      <c r="JL33" s="94"/>
      <c r="JM33" s="94"/>
      <c r="JN33" s="95"/>
      <c r="JO33" s="5"/>
      <c r="JP33" s="5"/>
      <c r="JQ33" s="5"/>
      <c r="JR33" s="5"/>
      <c r="JS33" s="5"/>
      <c r="JT33" s="5"/>
      <c r="JU33" s="5"/>
      <c r="JV33" s="5"/>
      <c r="JW33" s="92" t="s">
        <v>37</v>
      </c>
      <c r="JX33" s="92"/>
      <c r="JY33" s="92"/>
      <c r="JZ33" s="92"/>
      <c r="KA33" s="92"/>
      <c r="KB33" s="92"/>
      <c r="KC33" s="92"/>
      <c r="KD33" s="92"/>
      <c r="KE33" s="92"/>
      <c r="KF33" s="93">
        <f>データ!BO7</f>
        <v>72.8</v>
      </c>
      <c r="KG33" s="94"/>
      <c r="KH33" s="94"/>
      <c r="KI33" s="94"/>
      <c r="KJ33" s="94"/>
      <c r="KK33" s="94"/>
      <c r="KL33" s="94"/>
      <c r="KM33" s="94"/>
      <c r="KN33" s="94"/>
      <c r="KO33" s="94"/>
      <c r="KP33" s="94"/>
      <c r="KQ33" s="94"/>
      <c r="KR33" s="94"/>
      <c r="KS33" s="94"/>
      <c r="KT33" s="95"/>
      <c r="KU33" s="93">
        <f>データ!BP7</f>
        <v>73.099999999999994</v>
      </c>
      <c r="KV33" s="94"/>
      <c r="KW33" s="94"/>
      <c r="KX33" s="94"/>
      <c r="KY33" s="94"/>
      <c r="KZ33" s="94"/>
      <c r="LA33" s="94"/>
      <c r="LB33" s="94"/>
      <c r="LC33" s="94"/>
      <c r="LD33" s="94"/>
      <c r="LE33" s="94"/>
      <c r="LF33" s="94"/>
      <c r="LG33" s="94"/>
      <c r="LH33" s="94"/>
      <c r="LI33" s="95"/>
      <c r="LJ33" s="93">
        <f>データ!BQ7</f>
        <v>72.599999999999994</v>
      </c>
      <c r="LK33" s="94"/>
      <c r="LL33" s="94"/>
      <c r="LM33" s="94"/>
      <c r="LN33" s="94"/>
      <c r="LO33" s="94"/>
      <c r="LP33" s="94"/>
      <c r="LQ33" s="94"/>
      <c r="LR33" s="94"/>
      <c r="LS33" s="94"/>
      <c r="LT33" s="94"/>
      <c r="LU33" s="94"/>
      <c r="LV33" s="94"/>
      <c r="LW33" s="94"/>
      <c r="LX33" s="95"/>
      <c r="LY33" s="93">
        <f>データ!BR7</f>
        <v>73.599999999999994</v>
      </c>
      <c r="LZ33" s="94"/>
      <c r="MA33" s="94"/>
      <c r="MB33" s="94"/>
      <c r="MC33" s="94"/>
      <c r="MD33" s="94"/>
      <c r="ME33" s="94"/>
      <c r="MF33" s="94"/>
      <c r="MG33" s="94"/>
      <c r="MH33" s="94"/>
      <c r="MI33" s="94"/>
      <c r="MJ33" s="94"/>
      <c r="MK33" s="94"/>
      <c r="ML33" s="94"/>
      <c r="MM33" s="95"/>
      <c r="MN33" s="93">
        <f>データ!BS7</f>
        <v>74</v>
      </c>
      <c r="MO33" s="94"/>
      <c r="MP33" s="94"/>
      <c r="MQ33" s="94"/>
      <c r="MR33" s="94"/>
      <c r="MS33" s="94"/>
      <c r="MT33" s="94"/>
      <c r="MU33" s="94"/>
      <c r="MV33" s="94"/>
      <c r="MW33" s="94"/>
      <c r="MX33" s="94"/>
      <c r="MY33" s="94"/>
      <c r="MZ33" s="94"/>
      <c r="NA33" s="94"/>
      <c r="NB33" s="95"/>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2" t="s">
        <v>38</v>
      </c>
      <c r="H34" s="92"/>
      <c r="I34" s="92"/>
      <c r="J34" s="92"/>
      <c r="K34" s="92"/>
      <c r="L34" s="92"/>
      <c r="M34" s="92"/>
      <c r="N34" s="92"/>
      <c r="O34" s="92"/>
      <c r="P34" s="93">
        <f>データ!AM7</f>
        <v>100.4</v>
      </c>
      <c r="Q34" s="94"/>
      <c r="R34" s="94"/>
      <c r="S34" s="94"/>
      <c r="T34" s="94"/>
      <c r="U34" s="94"/>
      <c r="V34" s="94"/>
      <c r="W34" s="94"/>
      <c r="X34" s="94"/>
      <c r="Y34" s="94"/>
      <c r="Z34" s="94"/>
      <c r="AA34" s="94"/>
      <c r="AB34" s="94"/>
      <c r="AC34" s="94"/>
      <c r="AD34" s="95"/>
      <c r="AE34" s="93">
        <f>データ!AN7</f>
        <v>99.7</v>
      </c>
      <c r="AF34" s="94"/>
      <c r="AG34" s="94"/>
      <c r="AH34" s="94"/>
      <c r="AI34" s="94"/>
      <c r="AJ34" s="94"/>
      <c r="AK34" s="94"/>
      <c r="AL34" s="94"/>
      <c r="AM34" s="94"/>
      <c r="AN34" s="94"/>
      <c r="AO34" s="94"/>
      <c r="AP34" s="94"/>
      <c r="AQ34" s="94"/>
      <c r="AR34" s="94"/>
      <c r="AS34" s="95"/>
      <c r="AT34" s="93">
        <f>データ!AO7</f>
        <v>98.8</v>
      </c>
      <c r="AU34" s="94"/>
      <c r="AV34" s="94"/>
      <c r="AW34" s="94"/>
      <c r="AX34" s="94"/>
      <c r="AY34" s="94"/>
      <c r="AZ34" s="94"/>
      <c r="BA34" s="94"/>
      <c r="BB34" s="94"/>
      <c r="BC34" s="94"/>
      <c r="BD34" s="94"/>
      <c r="BE34" s="94"/>
      <c r="BF34" s="94"/>
      <c r="BG34" s="94"/>
      <c r="BH34" s="95"/>
      <c r="BI34" s="93">
        <f>データ!AP7</f>
        <v>98.5</v>
      </c>
      <c r="BJ34" s="94"/>
      <c r="BK34" s="94"/>
      <c r="BL34" s="94"/>
      <c r="BM34" s="94"/>
      <c r="BN34" s="94"/>
      <c r="BO34" s="94"/>
      <c r="BP34" s="94"/>
      <c r="BQ34" s="94"/>
      <c r="BR34" s="94"/>
      <c r="BS34" s="94"/>
      <c r="BT34" s="94"/>
      <c r="BU34" s="94"/>
      <c r="BV34" s="94"/>
      <c r="BW34" s="95"/>
      <c r="BX34" s="93">
        <f>データ!AQ7</f>
        <v>98.7</v>
      </c>
      <c r="BY34" s="94"/>
      <c r="BZ34" s="94"/>
      <c r="CA34" s="94"/>
      <c r="CB34" s="94"/>
      <c r="CC34" s="94"/>
      <c r="CD34" s="94"/>
      <c r="CE34" s="94"/>
      <c r="CF34" s="94"/>
      <c r="CG34" s="94"/>
      <c r="CH34" s="94"/>
      <c r="CI34" s="94"/>
      <c r="CJ34" s="94"/>
      <c r="CK34" s="94"/>
      <c r="CL34" s="95"/>
      <c r="CO34" s="5"/>
      <c r="CP34" s="5"/>
      <c r="CQ34" s="5"/>
      <c r="CR34" s="5"/>
      <c r="CS34" s="5"/>
      <c r="CT34" s="5"/>
      <c r="CU34" s="92" t="s">
        <v>38</v>
      </c>
      <c r="CV34" s="92"/>
      <c r="CW34" s="92"/>
      <c r="CX34" s="92"/>
      <c r="CY34" s="92"/>
      <c r="CZ34" s="92"/>
      <c r="DA34" s="92"/>
      <c r="DB34" s="92"/>
      <c r="DC34" s="92"/>
      <c r="DD34" s="93">
        <f>データ!AX7</f>
        <v>95.4</v>
      </c>
      <c r="DE34" s="94"/>
      <c r="DF34" s="94"/>
      <c r="DG34" s="94"/>
      <c r="DH34" s="94"/>
      <c r="DI34" s="94"/>
      <c r="DJ34" s="94"/>
      <c r="DK34" s="94"/>
      <c r="DL34" s="94"/>
      <c r="DM34" s="94"/>
      <c r="DN34" s="94"/>
      <c r="DO34" s="94"/>
      <c r="DP34" s="94"/>
      <c r="DQ34" s="94"/>
      <c r="DR34" s="95"/>
      <c r="DS34" s="93">
        <f>データ!AY7</f>
        <v>93.6</v>
      </c>
      <c r="DT34" s="94"/>
      <c r="DU34" s="94"/>
      <c r="DV34" s="94"/>
      <c r="DW34" s="94"/>
      <c r="DX34" s="94"/>
      <c r="DY34" s="94"/>
      <c r="DZ34" s="94"/>
      <c r="EA34" s="94"/>
      <c r="EB34" s="94"/>
      <c r="EC34" s="94"/>
      <c r="ED34" s="94"/>
      <c r="EE34" s="94"/>
      <c r="EF34" s="94"/>
      <c r="EG34" s="95"/>
      <c r="EH34" s="93">
        <f>データ!AZ7</f>
        <v>91.8</v>
      </c>
      <c r="EI34" s="94"/>
      <c r="EJ34" s="94"/>
      <c r="EK34" s="94"/>
      <c r="EL34" s="94"/>
      <c r="EM34" s="94"/>
      <c r="EN34" s="94"/>
      <c r="EO34" s="94"/>
      <c r="EP34" s="94"/>
      <c r="EQ34" s="94"/>
      <c r="ER34" s="94"/>
      <c r="ES34" s="94"/>
      <c r="ET34" s="94"/>
      <c r="EU34" s="94"/>
      <c r="EV34" s="95"/>
      <c r="EW34" s="93">
        <f>データ!BA7</f>
        <v>91.6</v>
      </c>
      <c r="EX34" s="94"/>
      <c r="EY34" s="94"/>
      <c r="EZ34" s="94"/>
      <c r="FA34" s="94"/>
      <c r="FB34" s="94"/>
      <c r="FC34" s="94"/>
      <c r="FD34" s="94"/>
      <c r="FE34" s="94"/>
      <c r="FF34" s="94"/>
      <c r="FG34" s="94"/>
      <c r="FH34" s="94"/>
      <c r="FI34" s="94"/>
      <c r="FJ34" s="94"/>
      <c r="FK34" s="95"/>
      <c r="FL34" s="93">
        <f>データ!BB7</f>
        <v>92.1</v>
      </c>
      <c r="FM34" s="94"/>
      <c r="FN34" s="94"/>
      <c r="FO34" s="94"/>
      <c r="FP34" s="94"/>
      <c r="FQ34" s="94"/>
      <c r="FR34" s="94"/>
      <c r="FS34" s="94"/>
      <c r="FT34" s="94"/>
      <c r="FU34" s="94"/>
      <c r="FV34" s="94"/>
      <c r="FW34" s="94"/>
      <c r="FX34" s="94"/>
      <c r="FY34" s="94"/>
      <c r="FZ34" s="95"/>
      <c r="GA34" s="5"/>
      <c r="GB34" s="5"/>
      <c r="GC34" s="5"/>
      <c r="GD34" s="5"/>
      <c r="GE34" s="5"/>
      <c r="GF34" s="5"/>
      <c r="GG34" s="5"/>
      <c r="GH34" s="5"/>
      <c r="GI34" s="92" t="s">
        <v>38</v>
      </c>
      <c r="GJ34" s="92"/>
      <c r="GK34" s="92"/>
      <c r="GL34" s="92"/>
      <c r="GM34" s="92"/>
      <c r="GN34" s="92"/>
      <c r="GO34" s="92"/>
      <c r="GP34" s="92"/>
      <c r="GQ34" s="92"/>
      <c r="GR34" s="93">
        <f>データ!BI7</f>
        <v>52.1</v>
      </c>
      <c r="GS34" s="94"/>
      <c r="GT34" s="94"/>
      <c r="GU34" s="94"/>
      <c r="GV34" s="94"/>
      <c r="GW34" s="94"/>
      <c r="GX34" s="94"/>
      <c r="GY34" s="94"/>
      <c r="GZ34" s="94"/>
      <c r="HA34" s="94"/>
      <c r="HB34" s="94"/>
      <c r="HC34" s="94"/>
      <c r="HD34" s="94"/>
      <c r="HE34" s="94"/>
      <c r="HF34" s="95"/>
      <c r="HG34" s="93">
        <f>データ!BJ7</f>
        <v>45.6</v>
      </c>
      <c r="HH34" s="94"/>
      <c r="HI34" s="94"/>
      <c r="HJ34" s="94"/>
      <c r="HK34" s="94"/>
      <c r="HL34" s="94"/>
      <c r="HM34" s="94"/>
      <c r="HN34" s="94"/>
      <c r="HO34" s="94"/>
      <c r="HP34" s="94"/>
      <c r="HQ34" s="94"/>
      <c r="HR34" s="94"/>
      <c r="HS34" s="94"/>
      <c r="HT34" s="94"/>
      <c r="HU34" s="95"/>
      <c r="HV34" s="93">
        <f>データ!BK7</f>
        <v>38.1</v>
      </c>
      <c r="HW34" s="94"/>
      <c r="HX34" s="94"/>
      <c r="HY34" s="94"/>
      <c r="HZ34" s="94"/>
      <c r="IA34" s="94"/>
      <c r="IB34" s="94"/>
      <c r="IC34" s="94"/>
      <c r="ID34" s="94"/>
      <c r="IE34" s="94"/>
      <c r="IF34" s="94"/>
      <c r="IG34" s="94"/>
      <c r="IH34" s="94"/>
      <c r="II34" s="94"/>
      <c r="IJ34" s="95"/>
      <c r="IK34" s="93">
        <f>データ!BL7</f>
        <v>42.9</v>
      </c>
      <c r="IL34" s="94"/>
      <c r="IM34" s="94"/>
      <c r="IN34" s="94"/>
      <c r="IO34" s="94"/>
      <c r="IP34" s="94"/>
      <c r="IQ34" s="94"/>
      <c r="IR34" s="94"/>
      <c r="IS34" s="94"/>
      <c r="IT34" s="94"/>
      <c r="IU34" s="94"/>
      <c r="IV34" s="94"/>
      <c r="IW34" s="94"/>
      <c r="IX34" s="94"/>
      <c r="IY34" s="95"/>
      <c r="IZ34" s="93">
        <f>データ!BM7</f>
        <v>40.200000000000003</v>
      </c>
      <c r="JA34" s="94"/>
      <c r="JB34" s="94"/>
      <c r="JC34" s="94"/>
      <c r="JD34" s="94"/>
      <c r="JE34" s="94"/>
      <c r="JF34" s="94"/>
      <c r="JG34" s="94"/>
      <c r="JH34" s="94"/>
      <c r="JI34" s="94"/>
      <c r="JJ34" s="94"/>
      <c r="JK34" s="94"/>
      <c r="JL34" s="94"/>
      <c r="JM34" s="94"/>
      <c r="JN34" s="95"/>
      <c r="JO34" s="5"/>
      <c r="JP34" s="5"/>
      <c r="JQ34" s="5"/>
      <c r="JR34" s="5"/>
      <c r="JS34" s="5"/>
      <c r="JT34" s="5"/>
      <c r="JU34" s="5"/>
      <c r="JV34" s="5"/>
      <c r="JW34" s="92" t="s">
        <v>38</v>
      </c>
      <c r="JX34" s="92"/>
      <c r="JY34" s="92"/>
      <c r="JZ34" s="92"/>
      <c r="KA34" s="92"/>
      <c r="KB34" s="92"/>
      <c r="KC34" s="92"/>
      <c r="KD34" s="92"/>
      <c r="KE34" s="92"/>
      <c r="KF34" s="93">
        <f>データ!BT7</f>
        <v>76</v>
      </c>
      <c r="KG34" s="94"/>
      <c r="KH34" s="94"/>
      <c r="KI34" s="94"/>
      <c r="KJ34" s="94"/>
      <c r="KK34" s="94"/>
      <c r="KL34" s="94"/>
      <c r="KM34" s="94"/>
      <c r="KN34" s="94"/>
      <c r="KO34" s="94"/>
      <c r="KP34" s="94"/>
      <c r="KQ34" s="94"/>
      <c r="KR34" s="94"/>
      <c r="KS34" s="94"/>
      <c r="KT34" s="95"/>
      <c r="KU34" s="93">
        <f>データ!BU7</f>
        <v>76.099999999999994</v>
      </c>
      <c r="KV34" s="94"/>
      <c r="KW34" s="94"/>
      <c r="KX34" s="94"/>
      <c r="KY34" s="94"/>
      <c r="KZ34" s="94"/>
      <c r="LA34" s="94"/>
      <c r="LB34" s="94"/>
      <c r="LC34" s="94"/>
      <c r="LD34" s="94"/>
      <c r="LE34" s="94"/>
      <c r="LF34" s="94"/>
      <c r="LG34" s="94"/>
      <c r="LH34" s="94"/>
      <c r="LI34" s="95"/>
      <c r="LJ34" s="93">
        <f>データ!BV7</f>
        <v>75.7</v>
      </c>
      <c r="LK34" s="94"/>
      <c r="LL34" s="94"/>
      <c r="LM34" s="94"/>
      <c r="LN34" s="94"/>
      <c r="LO34" s="94"/>
      <c r="LP34" s="94"/>
      <c r="LQ34" s="94"/>
      <c r="LR34" s="94"/>
      <c r="LS34" s="94"/>
      <c r="LT34" s="94"/>
      <c r="LU34" s="94"/>
      <c r="LV34" s="94"/>
      <c r="LW34" s="94"/>
      <c r="LX34" s="95"/>
      <c r="LY34" s="93">
        <f>データ!BW7</f>
        <v>76.099999999999994</v>
      </c>
      <c r="LZ34" s="94"/>
      <c r="MA34" s="94"/>
      <c r="MB34" s="94"/>
      <c r="MC34" s="94"/>
      <c r="MD34" s="94"/>
      <c r="ME34" s="94"/>
      <c r="MF34" s="94"/>
      <c r="MG34" s="94"/>
      <c r="MH34" s="94"/>
      <c r="MI34" s="94"/>
      <c r="MJ34" s="94"/>
      <c r="MK34" s="94"/>
      <c r="ML34" s="94"/>
      <c r="MM34" s="95"/>
      <c r="MN34" s="93">
        <f>データ!BX7</f>
        <v>77</v>
      </c>
      <c r="MO34" s="94"/>
      <c r="MP34" s="94"/>
      <c r="MQ34" s="94"/>
      <c r="MR34" s="94"/>
      <c r="MS34" s="94"/>
      <c r="MT34" s="94"/>
      <c r="MU34" s="94"/>
      <c r="MV34" s="94"/>
      <c r="MW34" s="94"/>
      <c r="MX34" s="94"/>
      <c r="MY34" s="94"/>
      <c r="MZ34" s="94"/>
      <c r="NA34" s="94"/>
      <c r="NB34" s="95"/>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5" t="s">
        <v>43</v>
      </c>
      <c r="NK47" s="136"/>
      <c r="NL47" s="136"/>
      <c r="NM47" s="136"/>
      <c r="NN47" s="136"/>
      <c r="NO47" s="136"/>
      <c r="NP47" s="136"/>
      <c r="NQ47" s="136"/>
      <c r="NR47" s="136"/>
      <c r="NS47" s="136"/>
      <c r="NT47" s="136"/>
      <c r="NU47" s="136"/>
      <c r="NV47" s="136"/>
      <c r="NW47" s="136"/>
      <c r="NX47" s="137"/>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159</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2" t="s">
        <v>37</v>
      </c>
      <c r="H55" s="92"/>
      <c r="I55" s="92"/>
      <c r="J55" s="92"/>
      <c r="K55" s="92"/>
      <c r="L55" s="92"/>
      <c r="M55" s="92"/>
      <c r="N55" s="92"/>
      <c r="O55" s="92"/>
      <c r="P55" s="96">
        <f>データ!BZ7</f>
        <v>44375</v>
      </c>
      <c r="Q55" s="97"/>
      <c r="R55" s="97"/>
      <c r="S55" s="97"/>
      <c r="T55" s="97"/>
      <c r="U55" s="97"/>
      <c r="V55" s="97"/>
      <c r="W55" s="97"/>
      <c r="X55" s="97"/>
      <c r="Y55" s="97"/>
      <c r="Z55" s="97"/>
      <c r="AA55" s="97"/>
      <c r="AB55" s="97"/>
      <c r="AC55" s="97"/>
      <c r="AD55" s="98"/>
      <c r="AE55" s="96">
        <f>データ!CA7</f>
        <v>46017</v>
      </c>
      <c r="AF55" s="97"/>
      <c r="AG55" s="97"/>
      <c r="AH55" s="97"/>
      <c r="AI55" s="97"/>
      <c r="AJ55" s="97"/>
      <c r="AK55" s="97"/>
      <c r="AL55" s="97"/>
      <c r="AM55" s="97"/>
      <c r="AN55" s="97"/>
      <c r="AO55" s="97"/>
      <c r="AP55" s="97"/>
      <c r="AQ55" s="97"/>
      <c r="AR55" s="97"/>
      <c r="AS55" s="98"/>
      <c r="AT55" s="96">
        <f>データ!CB7</f>
        <v>46528</v>
      </c>
      <c r="AU55" s="97"/>
      <c r="AV55" s="97"/>
      <c r="AW55" s="97"/>
      <c r="AX55" s="97"/>
      <c r="AY55" s="97"/>
      <c r="AZ55" s="97"/>
      <c r="BA55" s="97"/>
      <c r="BB55" s="97"/>
      <c r="BC55" s="97"/>
      <c r="BD55" s="97"/>
      <c r="BE55" s="97"/>
      <c r="BF55" s="97"/>
      <c r="BG55" s="97"/>
      <c r="BH55" s="98"/>
      <c r="BI55" s="96">
        <f>データ!CC7</f>
        <v>46567</v>
      </c>
      <c r="BJ55" s="97"/>
      <c r="BK55" s="97"/>
      <c r="BL55" s="97"/>
      <c r="BM55" s="97"/>
      <c r="BN55" s="97"/>
      <c r="BO55" s="97"/>
      <c r="BP55" s="97"/>
      <c r="BQ55" s="97"/>
      <c r="BR55" s="97"/>
      <c r="BS55" s="97"/>
      <c r="BT55" s="97"/>
      <c r="BU55" s="97"/>
      <c r="BV55" s="97"/>
      <c r="BW55" s="98"/>
      <c r="BX55" s="96">
        <f>データ!CD7</f>
        <v>46848</v>
      </c>
      <c r="BY55" s="97"/>
      <c r="BZ55" s="97"/>
      <c r="CA55" s="97"/>
      <c r="CB55" s="97"/>
      <c r="CC55" s="97"/>
      <c r="CD55" s="97"/>
      <c r="CE55" s="97"/>
      <c r="CF55" s="97"/>
      <c r="CG55" s="97"/>
      <c r="CH55" s="97"/>
      <c r="CI55" s="97"/>
      <c r="CJ55" s="97"/>
      <c r="CK55" s="97"/>
      <c r="CL55" s="98"/>
      <c r="CO55" s="5"/>
      <c r="CP55" s="5"/>
      <c r="CQ55" s="5"/>
      <c r="CR55" s="5"/>
      <c r="CS55" s="5"/>
      <c r="CT55" s="5"/>
      <c r="CU55" s="92" t="s">
        <v>37</v>
      </c>
      <c r="CV55" s="92"/>
      <c r="CW55" s="92"/>
      <c r="CX55" s="92"/>
      <c r="CY55" s="92"/>
      <c r="CZ55" s="92"/>
      <c r="DA55" s="92"/>
      <c r="DB55" s="92"/>
      <c r="DC55" s="92"/>
      <c r="DD55" s="96">
        <f>データ!CK7</f>
        <v>10314</v>
      </c>
      <c r="DE55" s="97"/>
      <c r="DF55" s="97"/>
      <c r="DG55" s="97"/>
      <c r="DH55" s="97"/>
      <c r="DI55" s="97"/>
      <c r="DJ55" s="97"/>
      <c r="DK55" s="97"/>
      <c r="DL55" s="97"/>
      <c r="DM55" s="97"/>
      <c r="DN55" s="97"/>
      <c r="DO55" s="97"/>
      <c r="DP55" s="97"/>
      <c r="DQ55" s="97"/>
      <c r="DR55" s="98"/>
      <c r="DS55" s="96">
        <f>データ!CL7</f>
        <v>10704</v>
      </c>
      <c r="DT55" s="97"/>
      <c r="DU55" s="97"/>
      <c r="DV55" s="97"/>
      <c r="DW55" s="97"/>
      <c r="DX55" s="97"/>
      <c r="DY55" s="97"/>
      <c r="DZ55" s="97"/>
      <c r="EA55" s="97"/>
      <c r="EB55" s="97"/>
      <c r="EC55" s="97"/>
      <c r="ED55" s="97"/>
      <c r="EE55" s="97"/>
      <c r="EF55" s="97"/>
      <c r="EG55" s="98"/>
      <c r="EH55" s="96">
        <f>データ!CM7</f>
        <v>11257</v>
      </c>
      <c r="EI55" s="97"/>
      <c r="EJ55" s="97"/>
      <c r="EK55" s="97"/>
      <c r="EL55" s="97"/>
      <c r="EM55" s="97"/>
      <c r="EN55" s="97"/>
      <c r="EO55" s="97"/>
      <c r="EP55" s="97"/>
      <c r="EQ55" s="97"/>
      <c r="ER55" s="97"/>
      <c r="ES55" s="97"/>
      <c r="ET55" s="97"/>
      <c r="EU55" s="97"/>
      <c r="EV55" s="98"/>
      <c r="EW55" s="96">
        <f>データ!CN7</f>
        <v>11094</v>
      </c>
      <c r="EX55" s="97"/>
      <c r="EY55" s="97"/>
      <c r="EZ55" s="97"/>
      <c r="FA55" s="97"/>
      <c r="FB55" s="97"/>
      <c r="FC55" s="97"/>
      <c r="FD55" s="97"/>
      <c r="FE55" s="97"/>
      <c r="FF55" s="97"/>
      <c r="FG55" s="97"/>
      <c r="FH55" s="97"/>
      <c r="FI55" s="97"/>
      <c r="FJ55" s="97"/>
      <c r="FK55" s="98"/>
      <c r="FL55" s="96">
        <f>データ!CO7</f>
        <v>11221</v>
      </c>
      <c r="FM55" s="97"/>
      <c r="FN55" s="97"/>
      <c r="FO55" s="97"/>
      <c r="FP55" s="97"/>
      <c r="FQ55" s="97"/>
      <c r="FR55" s="97"/>
      <c r="FS55" s="97"/>
      <c r="FT55" s="97"/>
      <c r="FU55" s="97"/>
      <c r="FV55" s="97"/>
      <c r="FW55" s="97"/>
      <c r="FX55" s="97"/>
      <c r="FY55" s="97"/>
      <c r="FZ55" s="98"/>
      <c r="GA55" s="5"/>
      <c r="GB55" s="5"/>
      <c r="GC55" s="5"/>
      <c r="GD55" s="5"/>
      <c r="GE55" s="5"/>
      <c r="GF55" s="5"/>
      <c r="GG55" s="5"/>
      <c r="GH55" s="5"/>
      <c r="GI55" s="92" t="s">
        <v>37</v>
      </c>
      <c r="GJ55" s="92"/>
      <c r="GK55" s="92"/>
      <c r="GL55" s="92"/>
      <c r="GM55" s="92"/>
      <c r="GN55" s="92"/>
      <c r="GO55" s="92"/>
      <c r="GP55" s="92"/>
      <c r="GQ55" s="92"/>
      <c r="GR55" s="93">
        <f>データ!CV7</f>
        <v>58.3</v>
      </c>
      <c r="GS55" s="94"/>
      <c r="GT55" s="94"/>
      <c r="GU55" s="94"/>
      <c r="GV55" s="94"/>
      <c r="GW55" s="94"/>
      <c r="GX55" s="94"/>
      <c r="GY55" s="94"/>
      <c r="GZ55" s="94"/>
      <c r="HA55" s="94"/>
      <c r="HB55" s="94"/>
      <c r="HC55" s="94"/>
      <c r="HD55" s="94"/>
      <c r="HE55" s="94"/>
      <c r="HF55" s="95"/>
      <c r="HG55" s="93">
        <f>データ!CW7</f>
        <v>56.9</v>
      </c>
      <c r="HH55" s="94"/>
      <c r="HI55" s="94"/>
      <c r="HJ55" s="94"/>
      <c r="HK55" s="94"/>
      <c r="HL55" s="94"/>
      <c r="HM55" s="94"/>
      <c r="HN55" s="94"/>
      <c r="HO55" s="94"/>
      <c r="HP55" s="94"/>
      <c r="HQ55" s="94"/>
      <c r="HR55" s="94"/>
      <c r="HS55" s="94"/>
      <c r="HT55" s="94"/>
      <c r="HU55" s="95"/>
      <c r="HV55" s="93">
        <f>データ!CX7</f>
        <v>56.7</v>
      </c>
      <c r="HW55" s="94"/>
      <c r="HX55" s="94"/>
      <c r="HY55" s="94"/>
      <c r="HZ55" s="94"/>
      <c r="IA55" s="94"/>
      <c r="IB55" s="94"/>
      <c r="IC55" s="94"/>
      <c r="ID55" s="94"/>
      <c r="IE55" s="94"/>
      <c r="IF55" s="94"/>
      <c r="IG55" s="94"/>
      <c r="IH55" s="94"/>
      <c r="II55" s="94"/>
      <c r="IJ55" s="95"/>
      <c r="IK55" s="93">
        <f>データ!CY7</f>
        <v>58.4</v>
      </c>
      <c r="IL55" s="94"/>
      <c r="IM55" s="94"/>
      <c r="IN55" s="94"/>
      <c r="IO55" s="94"/>
      <c r="IP55" s="94"/>
      <c r="IQ55" s="94"/>
      <c r="IR55" s="94"/>
      <c r="IS55" s="94"/>
      <c r="IT55" s="94"/>
      <c r="IU55" s="94"/>
      <c r="IV55" s="94"/>
      <c r="IW55" s="94"/>
      <c r="IX55" s="94"/>
      <c r="IY55" s="95"/>
      <c r="IZ55" s="93">
        <f>データ!CZ7</f>
        <v>61.2</v>
      </c>
      <c r="JA55" s="94"/>
      <c r="JB55" s="94"/>
      <c r="JC55" s="94"/>
      <c r="JD55" s="94"/>
      <c r="JE55" s="94"/>
      <c r="JF55" s="94"/>
      <c r="JG55" s="94"/>
      <c r="JH55" s="94"/>
      <c r="JI55" s="94"/>
      <c r="JJ55" s="94"/>
      <c r="JK55" s="94"/>
      <c r="JL55" s="94"/>
      <c r="JM55" s="94"/>
      <c r="JN55" s="95"/>
      <c r="JO55" s="5"/>
      <c r="JP55" s="5"/>
      <c r="JQ55" s="5"/>
      <c r="JR55" s="5"/>
      <c r="JS55" s="5"/>
      <c r="JT55" s="5"/>
      <c r="JU55" s="5"/>
      <c r="JV55" s="5"/>
      <c r="JW55" s="92" t="s">
        <v>37</v>
      </c>
      <c r="JX55" s="92"/>
      <c r="JY55" s="92"/>
      <c r="JZ55" s="92"/>
      <c r="KA55" s="92"/>
      <c r="KB55" s="92"/>
      <c r="KC55" s="92"/>
      <c r="KD55" s="92"/>
      <c r="KE55" s="92"/>
      <c r="KF55" s="93">
        <f>データ!DG7</f>
        <v>21.2</v>
      </c>
      <c r="KG55" s="94"/>
      <c r="KH55" s="94"/>
      <c r="KI55" s="94"/>
      <c r="KJ55" s="94"/>
      <c r="KK55" s="94"/>
      <c r="KL55" s="94"/>
      <c r="KM55" s="94"/>
      <c r="KN55" s="94"/>
      <c r="KO55" s="94"/>
      <c r="KP55" s="94"/>
      <c r="KQ55" s="94"/>
      <c r="KR55" s="94"/>
      <c r="KS55" s="94"/>
      <c r="KT55" s="95"/>
      <c r="KU55" s="93">
        <f>データ!DH7</f>
        <v>20.399999999999999</v>
      </c>
      <c r="KV55" s="94"/>
      <c r="KW55" s="94"/>
      <c r="KX55" s="94"/>
      <c r="KY55" s="94"/>
      <c r="KZ55" s="94"/>
      <c r="LA55" s="94"/>
      <c r="LB55" s="94"/>
      <c r="LC55" s="94"/>
      <c r="LD55" s="94"/>
      <c r="LE55" s="94"/>
      <c r="LF55" s="94"/>
      <c r="LG55" s="94"/>
      <c r="LH55" s="94"/>
      <c r="LI55" s="95"/>
      <c r="LJ55" s="93">
        <f>データ!DI7</f>
        <v>20.6</v>
      </c>
      <c r="LK55" s="94"/>
      <c r="LL55" s="94"/>
      <c r="LM55" s="94"/>
      <c r="LN55" s="94"/>
      <c r="LO55" s="94"/>
      <c r="LP55" s="94"/>
      <c r="LQ55" s="94"/>
      <c r="LR55" s="94"/>
      <c r="LS55" s="94"/>
      <c r="LT55" s="94"/>
      <c r="LU55" s="94"/>
      <c r="LV55" s="94"/>
      <c r="LW55" s="94"/>
      <c r="LX55" s="95"/>
      <c r="LY55" s="93">
        <f>データ!DJ7</f>
        <v>19.899999999999999</v>
      </c>
      <c r="LZ55" s="94"/>
      <c r="MA55" s="94"/>
      <c r="MB55" s="94"/>
      <c r="MC55" s="94"/>
      <c r="MD55" s="94"/>
      <c r="ME55" s="94"/>
      <c r="MF55" s="94"/>
      <c r="MG55" s="94"/>
      <c r="MH55" s="94"/>
      <c r="MI55" s="94"/>
      <c r="MJ55" s="94"/>
      <c r="MK55" s="94"/>
      <c r="ML55" s="94"/>
      <c r="MM55" s="95"/>
      <c r="MN55" s="93">
        <f>データ!DK7</f>
        <v>20.399999999999999</v>
      </c>
      <c r="MO55" s="94"/>
      <c r="MP55" s="94"/>
      <c r="MQ55" s="94"/>
      <c r="MR55" s="94"/>
      <c r="MS55" s="94"/>
      <c r="MT55" s="94"/>
      <c r="MU55" s="94"/>
      <c r="MV55" s="94"/>
      <c r="MW55" s="94"/>
      <c r="MX55" s="94"/>
      <c r="MY55" s="94"/>
      <c r="MZ55" s="94"/>
      <c r="NA55" s="94"/>
      <c r="NB55" s="95"/>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2" t="s">
        <v>38</v>
      </c>
      <c r="H56" s="92"/>
      <c r="I56" s="92"/>
      <c r="J56" s="92"/>
      <c r="K56" s="92"/>
      <c r="L56" s="92"/>
      <c r="M56" s="92"/>
      <c r="N56" s="92"/>
      <c r="O56" s="92"/>
      <c r="P56" s="96">
        <f>データ!CE7</f>
        <v>51813</v>
      </c>
      <c r="Q56" s="97"/>
      <c r="R56" s="97"/>
      <c r="S56" s="97"/>
      <c r="T56" s="97"/>
      <c r="U56" s="97"/>
      <c r="V56" s="97"/>
      <c r="W56" s="97"/>
      <c r="X56" s="97"/>
      <c r="Y56" s="97"/>
      <c r="Z56" s="97"/>
      <c r="AA56" s="97"/>
      <c r="AB56" s="97"/>
      <c r="AC56" s="97"/>
      <c r="AD56" s="98"/>
      <c r="AE56" s="96">
        <f>データ!CF7</f>
        <v>53447</v>
      </c>
      <c r="AF56" s="97"/>
      <c r="AG56" s="97"/>
      <c r="AH56" s="97"/>
      <c r="AI56" s="97"/>
      <c r="AJ56" s="97"/>
      <c r="AK56" s="97"/>
      <c r="AL56" s="97"/>
      <c r="AM56" s="97"/>
      <c r="AN56" s="97"/>
      <c r="AO56" s="97"/>
      <c r="AP56" s="97"/>
      <c r="AQ56" s="97"/>
      <c r="AR56" s="97"/>
      <c r="AS56" s="98"/>
      <c r="AT56" s="96">
        <f>データ!CG7</f>
        <v>54464</v>
      </c>
      <c r="AU56" s="97"/>
      <c r="AV56" s="97"/>
      <c r="AW56" s="97"/>
      <c r="AX56" s="97"/>
      <c r="AY56" s="97"/>
      <c r="AZ56" s="97"/>
      <c r="BA56" s="97"/>
      <c r="BB56" s="97"/>
      <c r="BC56" s="97"/>
      <c r="BD56" s="97"/>
      <c r="BE56" s="97"/>
      <c r="BF56" s="97"/>
      <c r="BG56" s="97"/>
      <c r="BH56" s="98"/>
      <c r="BI56" s="96">
        <f>データ!CH7</f>
        <v>55265</v>
      </c>
      <c r="BJ56" s="97"/>
      <c r="BK56" s="97"/>
      <c r="BL56" s="97"/>
      <c r="BM56" s="97"/>
      <c r="BN56" s="97"/>
      <c r="BO56" s="97"/>
      <c r="BP56" s="97"/>
      <c r="BQ56" s="97"/>
      <c r="BR56" s="97"/>
      <c r="BS56" s="97"/>
      <c r="BT56" s="97"/>
      <c r="BU56" s="97"/>
      <c r="BV56" s="97"/>
      <c r="BW56" s="98"/>
      <c r="BX56" s="96">
        <f>データ!CI7</f>
        <v>56892</v>
      </c>
      <c r="BY56" s="97"/>
      <c r="BZ56" s="97"/>
      <c r="CA56" s="97"/>
      <c r="CB56" s="97"/>
      <c r="CC56" s="97"/>
      <c r="CD56" s="97"/>
      <c r="CE56" s="97"/>
      <c r="CF56" s="97"/>
      <c r="CG56" s="97"/>
      <c r="CH56" s="97"/>
      <c r="CI56" s="97"/>
      <c r="CJ56" s="97"/>
      <c r="CK56" s="97"/>
      <c r="CL56" s="98"/>
      <c r="CO56" s="5"/>
      <c r="CP56" s="5"/>
      <c r="CQ56" s="5"/>
      <c r="CR56" s="5"/>
      <c r="CS56" s="5"/>
      <c r="CT56" s="5"/>
      <c r="CU56" s="92" t="s">
        <v>38</v>
      </c>
      <c r="CV56" s="92"/>
      <c r="CW56" s="92"/>
      <c r="CX56" s="92"/>
      <c r="CY56" s="92"/>
      <c r="CZ56" s="92"/>
      <c r="DA56" s="92"/>
      <c r="DB56" s="92"/>
      <c r="DC56" s="92"/>
      <c r="DD56" s="96">
        <f>データ!CP7</f>
        <v>12424</v>
      </c>
      <c r="DE56" s="97"/>
      <c r="DF56" s="97"/>
      <c r="DG56" s="97"/>
      <c r="DH56" s="97"/>
      <c r="DI56" s="97"/>
      <c r="DJ56" s="97"/>
      <c r="DK56" s="97"/>
      <c r="DL56" s="97"/>
      <c r="DM56" s="97"/>
      <c r="DN56" s="97"/>
      <c r="DO56" s="97"/>
      <c r="DP56" s="97"/>
      <c r="DQ56" s="97"/>
      <c r="DR56" s="98"/>
      <c r="DS56" s="96">
        <f>データ!CQ7</f>
        <v>13027</v>
      </c>
      <c r="DT56" s="97"/>
      <c r="DU56" s="97"/>
      <c r="DV56" s="97"/>
      <c r="DW56" s="97"/>
      <c r="DX56" s="97"/>
      <c r="DY56" s="97"/>
      <c r="DZ56" s="97"/>
      <c r="EA56" s="97"/>
      <c r="EB56" s="97"/>
      <c r="EC56" s="97"/>
      <c r="ED56" s="97"/>
      <c r="EE56" s="97"/>
      <c r="EF56" s="97"/>
      <c r="EG56" s="98"/>
      <c r="EH56" s="96">
        <f>データ!CR7</f>
        <v>13969</v>
      </c>
      <c r="EI56" s="97"/>
      <c r="EJ56" s="97"/>
      <c r="EK56" s="97"/>
      <c r="EL56" s="97"/>
      <c r="EM56" s="97"/>
      <c r="EN56" s="97"/>
      <c r="EO56" s="97"/>
      <c r="EP56" s="97"/>
      <c r="EQ56" s="97"/>
      <c r="ER56" s="97"/>
      <c r="ES56" s="97"/>
      <c r="ET56" s="97"/>
      <c r="EU56" s="97"/>
      <c r="EV56" s="98"/>
      <c r="EW56" s="96">
        <f>データ!CS7</f>
        <v>14455</v>
      </c>
      <c r="EX56" s="97"/>
      <c r="EY56" s="97"/>
      <c r="EZ56" s="97"/>
      <c r="FA56" s="97"/>
      <c r="FB56" s="97"/>
      <c r="FC56" s="97"/>
      <c r="FD56" s="97"/>
      <c r="FE56" s="97"/>
      <c r="FF56" s="97"/>
      <c r="FG56" s="97"/>
      <c r="FH56" s="97"/>
      <c r="FI56" s="97"/>
      <c r="FJ56" s="97"/>
      <c r="FK56" s="98"/>
      <c r="FL56" s="96">
        <f>データ!CT7</f>
        <v>15171</v>
      </c>
      <c r="FM56" s="97"/>
      <c r="FN56" s="97"/>
      <c r="FO56" s="97"/>
      <c r="FP56" s="97"/>
      <c r="FQ56" s="97"/>
      <c r="FR56" s="97"/>
      <c r="FS56" s="97"/>
      <c r="FT56" s="97"/>
      <c r="FU56" s="97"/>
      <c r="FV56" s="97"/>
      <c r="FW56" s="97"/>
      <c r="FX56" s="97"/>
      <c r="FY56" s="97"/>
      <c r="FZ56" s="98"/>
      <c r="GA56" s="5"/>
      <c r="GB56" s="5"/>
      <c r="GC56" s="5"/>
      <c r="GD56" s="5"/>
      <c r="GE56" s="5"/>
      <c r="GF56" s="5"/>
      <c r="GG56" s="5"/>
      <c r="GH56" s="5"/>
      <c r="GI56" s="92" t="s">
        <v>38</v>
      </c>
      <c r="GJ56" s="92"/>
      <c r="GK56" s="92"/>
      <c r="GL56" s="92"/>
      <c r="GM56" s="92"/>
      <c r="GN56" s="92"/>
      <c r="GO56" s="92"/>
      <c r="GP56" s="92"/>
      <c r="GQ56" s="92"/>
      <c r="GR56" s="93">
        <f>データ!DA7</f>
        <v>52.5</v>
      </c>
      <c r="GS56" s="94"/>
      <c r="GT56" s="94"/>
      <c r="GU56" s="94"/>
      <c r="GV56" s="94"/>
      <c r="GW56" s="94"/>
      <c r="GX56" s="94"/>
      <c r="GY56" s="94"/>
      <c r="GZ56" s="94"/>
      <c r="HA56" s="94"/>
      <c r="HB56" s="94"/>
      <c r="HC56" s="94"/>
      <c r="HD56" s="94"/>
      <c r="HE56" s="94"/>
      <c r="HF56" s="95"/>
      <c r="HG56" s="93">
        <f>データ!DB7</f>
        <v>52.6</v>
      </c>
      <c r="HH56" s="94"/>
      <c r="HI56" s="94"/>
      <c r="HJ56" s="94"/>
      <c r="HK56" s="94"/>
      <c r="HL56" s="94"/>
      <c r="HM56" s="94"/>
      <c r="HN56" s="94"/>
      <c r="HO56" s="94"/>
      <c r="HP56" s="94"/>
      <c r="HQ56" s="94"/>
      <c r="HR56" s="94"/>
      <c r="HS56" s="94"/>
      <c r="HT56" s="94"/>
      <c r="HU56" s="95"/>
      <c r="HV56" s="93">
        <f>データ!DC7</f>
        <v>53.2</v>
      </c>
      <c r="HW56" s="94"/>
      <c r="HX56" s="94"/>
      <c r="HY56" s="94"/>
      <c r="HZ56" s="94"/>
      <c r="IA56" s="94"/>
      <c r="IB56" s="94"/>
      <c r="IC56" s="94"/>
      <c r="ID56" s="94"/>
      <c r="IE56" s="94"/>
      <c r="IF56" s="94"/>
      <c r="IG56" s="94"/>
      <c r="IH56" s="94"/>
      <c r="II56" s="94"/>
      <c r="IJ56" s="95"/>
      <c r="IK56" s="93">
        <f>データ!DD7</f>
        <v>54.1</v>
      </c>
      <c r="IL56" s="94"/>
      <c r="IM56" s="94"/>
      <c r="IN56" s="94"/>
      <c r="IO56" s="94"/>
      <c r="IP56" s="94"/>
      <c r="IQ56" s="94"/>
      <c r="IR56" s="94"/>
      <c r="IS56" s="94"/>
      <c r="IT56" s="94"/>
      <c r="IU56" s="94"/>
      <c r="IV56" s="94"/>
      <c r="IW56" s="94"/>
      <c r="IX56" s="94"/>
      <c r="IY56" s="95"/>
      <c r="IZ56" s="93">
        <f>データ!DE7</f>
        <v>53.8</v>
      </c>
      <c r="JA56" s="94"/>
      <c r="JB56" s="94"/>
      <c r="JC56" s="94"/>
      <c r="JD56" s="94"/>
      <c r="JE56" s="94"/>
      <c r="JF56" s="94"/>
      <c r="JG56" s="94"/>
      <c r="JH56" s="94"/>
      <c r="JI56" s="94"/>
      <c r="JJ56" s="94"/>
      <c r="JK56" s="94"/>
      <c r="JL56" s="94"/>
      <c r="JM56" s="94"/>
      <c r="JN56" s="95"/>
      <c r="JO56" s="5"/>
      <c r="JP56" s="5"/>
      <c r="JQ56" s="5"/>
      <c r="JR56" s="5"/>
      <c r="JS56" s="5"/>
      <c r="JT56" s="5"/>
      <c r="JU56" s="5"/>
      <c r="JV56" s="5"/>
      <c r="JW56" s="92" t="s">
        <v>38</v>
      </c>
      <c r="JX56" s="92"/>
      <c r="JY56" s="92"/>
      <c r="JZ56" s="92"/>
      <c r="KA56" s="92"/>
      <c r="KB56" s="92"/>
      <c r="KC56" s="92"/>
      <c r="KD56" s="92"/>
      <c r="KE56" s="92"/>
      <c r="KF56" s="93">
        <f>データ!DL7</f>
        <v>24.3</v>
      </c>
      <c r="KG56" s="94"/>
      <c r="KH56" s="94"/>
      <c r="KI56" s="94"/>
      <c r="KJ56" s="94"/>
      <c r="KK56" s="94"/>
      <c r="KL56" s="94"/>
      <c r="KM56" s="94"/>
      <c r="KN56" s="94"/>
      <c r="KO56" s="94"/>
      <c r="KP56" s="94"/>
      <c r="KQ56" s="94"/>
      <c r="KR56" s="94"/>
      <c r="KS56" s="94"/>
      <c r="KT56" s="95"/>
      <c r="KU56" s="93">
        <f>データ!DM7</f>
        <v>24.2</v>
      </c>
      <c r="KV56" s="94"/>
      <c r="KW56" s="94"/>
      <c r="KX56" s="94"/>
      <c r="KY56" s="94"/>
      <c r="KZ56" s="94"/>
      <c r="LA56" s="94"/>
      <c r="LB56" s="94"/>
      <c r="LC56" s="94"/>
      <c r="LD56" s="94"/>
      <c r="LE56" s="94"/>
      <c r="LF56" s="94"/>
      <c r="LG56" s="94"/>
      <c r="LH56" s="94"/>
      <c r="LI56" s="95"/>
      <c r="LJ56" s="93">
        <f>データ!DN7</f>
        <v>25.3</v>
      </c>
      <c r="LK56" s="94"/>
      <c r="LL56" s="94"/>
      <c r="LM56" s="94"/>
      <c r="LN56" s="94"/>
      <c r="LO56" s="94"/>
      <c r="LP56" s="94"/>
      <c r="LQ56" s="94"/>
      <c r="LR56" s="94"/>
      <c r="LS56" s="94"/>
      <c r="LT56" s="94"/>
      <c r="LU56" s="94"/>
      <c r="LV56" s="94"/>
      <c r="LW56" s="94"/>
      <c r="LX56" s="95"/>
      <c r="LY56" s="93">
        <f>データ!DO7</f>
        <v>25.2</v>
      </c>
      <c r="LZ56" s="94"/>
      <c r="MA56" s="94"/>
      <c r="MB56" s="94"/>
      <c r="MC56" s="94"/>
      <c r="MD56" s="94"/>
      <c r="ME56" s="94"/>
      <c r="MF56" s="94"/>
      <c r="MG56" s="94"/>
      <c r="MH56" s="94"/>
      <c r="MI56" s="94"/>
      <c r="MJ56" s="94"/>
      <c r="MK56" s="94"/>
      <c r="ML56" s="94"/>
      <c r="MM56" s="95"/>
      <c r="MN56" s="93">
        <f>データ!DP7</f>
        <v>25.4</v>
      </c>
      <c r="MO56" s="94"/>
      <c r="MP56" s="94"/>
      <c r="MQ56" s="94"/>
      <c r="MR56" s="94"/>
      <c r="MS56" s="94"/>
      <c r="MT56" s="94"/>
      <c r="MU56" s="94"/>
      <c r="MV56" s="94"/>
      <c r="MW56" s="94"/>
      <c r="MX56" s="94"/>
      <c r="MY56" s="94"/>
      <c r="MZ56" s="94"/>
      <c r="NA56" s="94"/>
      <c r="NB56" s="95"/>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5" t="s">
        <v>49</v>
      </c>
      <c r="NK66" s="136"/>
      <c r="NL66" s="136"/>
      <c r="NM66" s="136"/>
      <c r="NN66" s="136"/>
      <c r="NO66" s="136"/>
      <c r="NP66" s="136"/>
      <c r="NQ66" s="136"/>
      <c r="NR66" s="136"/>
      <c r="NS66" s="136"/>
      <c r="NT66" s="136"/>
      <c r="NU66" s="136"/>
      <c r="NV66" s="136"/>
      <c r="NW66" s="136"/>
      <c r="NX66" s="13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38"/>
      <c r="NK67" s="139"/>
      <c r="NL67" s="139"/>
      <c r="NM67" s="139"/>
      <c r="NN67" s="139"/>
      <c r="NO67" s="139"/>
      <c r="NP67" s="139"/>
      <c r="NQ67" s="139"/>
      <c r="NR67" s="139"/>
      <c r="NS67" s="139"/>
      <c r="NT67" s="139"/>
      <c r="NU67" s="139"/>
      <c r="NV67" s="139"/>
      <c r="NW67" s="139"/>
      <c r="NX67" s="14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1" t="s">
        <v>160</v>
      </c>
      <c r="NK68" s="142"/>
      <c r="NL68" s="142"/>
      <c r="NM68" s="142"/>
      <c r="NN68" s="142"/>
      <c r="NO68" s="142"/>
      <c r="NP68" s="142"/>
      <c r="NQ68" s="142"/>
      <c r="NR68" s="142"/>
      <c r="NS68" s="142"/>
      <c r="NT68" s="142"/>
      <c r="NU68" s="142"/>
      <c r="NV68" s="142"/>
      <c r="NW68" s="142"/>
      <c r="NX68" s="14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1"/>
      <c r="NK69" s="142"/>
      <c r="NL69" s="142"/>
      <c r="NM69" s="142"/>
      <c r="NN69" s="142"/>
      <c r="NO69" s="142"/>
      <c r="NP69" s="142"/>
      <c r="NQ69" s="142"/>
      <c r="NR69" s="142"/>
      <c r="NS69" s="142"/>
      <c r="NT69" s="142"/>
      <c r="NU69" s="142"/>
      <c r="NV69" s="142"/>
      <c r="NW69" s="142"/>
      <c r="NX69" s="143"/>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1"/>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60.3</v>
      </c>
      <c r="V79" s="82"/>
      <c r="W79" s="82"/>
      <c r="X79" s="82"/>
      <c r="Y79" s="82"/>
      <c r="Z79" s="82"/>
      <c r="AA79" s="82"/>
      <c r="AB79" s="82"/>
      <c r="AC79" s="82"/>
      <c r="AD79" s="82"/>
      <c r="AE79" s="82"/>
      <c r="AF79" s="82"/>
      <c r="AG79" s="82"/>
      <c r="AH79" s="82"/>
      <c r="AI79" s="82"/>
      <c r="AJ79" s="82"/>
      <c r="AK79" s="82"/>
      <c r="AL79" s="82"/>
      <c r="AM79" s="82"/>
      <c r="AN79" s="82">
        <f>データ!DS7</f>
        <v>64.8</v>
      </c>
      <c r="AO79" s="82"/>
      <c r="AP79" s="82"/>
      <c r="AQ79" s="82"/>
      <c r="AR79" s="82"/>
      <c r="AS79" s="82"/>
      <c r="AT79" s="82"/>
      <c r="AU79" s="82"/>
      <c r="AV79" s="82"/>
      <c r="AW79" s="82"/>
      <c r="AX79" s="82"/>
      <c r="AY79" s="82"/>
      <c r="AZ79" s="82"/>
      <c r="BA79" s="82"/>
      <c r="BB79" s="82"/>
      <c r="BC79" s="82"/>
      <c r="BD79" s="82"/>
      <c r="BE79" s="82"/>
      <c r="BF79" s="82"/>
      <c r="BG79" s="82">
        <f>データ!DT7</f>
        <v>67.5</v>
      </c>
      <c r="BH79" s="82"/>
      <c r="BI79" s="82"/>
      <c r="BJ79" s="82"/>
      <c r="BK79" s="82"/>
      <c r="BL79" s="82"/>
      <c r="BM79" s="82"/>
      <c r="BN79" s="82"/>
      <c r="BO79" s="82"/>
      <c r="BP79" s="82"/>
      <c r="BQ79" s="82"/>
      <c r="BR79" s="82"/>
      <c r="BS79" s="82"/>
      <c r="BT79" s="82"/>
      <c r="BU79" s="82"/>
      <c r="BV79" s="82"/>
      <c r="BW79" s="82"/>
      <c r="BX79" s="82"/>
      <c r="BY79" s="82"/>
      <c r="BZ79" s="82">
        <f>データ!DU7</f>
        <v>67.8</v>
      </c>
      <c r="CA79" s="82"/>
      <c r="CB79" s="82"/>
      <c r="CC79" s="82"/>
      <c r="CD79" s="82"/>
      <c r="CE79" s="82"/>
      <c r="CF79" s="82"/>
      <c r="CG79" s="82"/>
      <c r="CH79" s="82"/>
      <c r="CI79" s="82"/>
      <c r="CJ79" s="82"/>
      <c r="CK79" s="82"/>
      <c r="CL79" s="82"/>
      <c r="CM79" s="82"/>
      <c r="CN79" s="82"/>
      <c r="CO79" s="82"/>
      <c r="CP79" s="82"/>
      <c r="CQ79" s="82"/>
      <c r="CR79" s="82"/>
      <c r="CS79" s="82">
        <f>データ!DV7</f>
        <v>68.900000000000006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82.1</v>
      </c>
      <c r="EP79" s="82"/>
      <c r="EQ79" s="82"/>
      <c r="ER79" s="82"/>
      <c r="ES79" s="82"/>
      <c r="ET79" s="82"/>
      <c r="EU79" s="82"/>
      <c r="EV79" s="82"/>
      <c r="EW79" s="82"/>
      <c r="EX79" s="82"/>
      <c r="EY79" s="82"/>
      <c r="EZ79" s="82"/>
      <c r="FA79" s="82"/>
      <c r="FB79" s="82"/>
      <c r="FC79" s="82"/>
      <c r="FD79" s="82"/>
      <c r="FE79" s="82"/>
      <c r="FF79" s="82"/>
      <c r="FG79" s="82"/>
      <c r="FH79" s="82">
        <f>データ!ED7</f>
        <v>85.4</v>
      </c>
      <c r="FI79" s="82"/>
      <c r="FJ79" s="82"/>
      <c r="FK79" s="82"/>
      <c r="FL79" s="82"/>
      <c r="FM79" s="82"/>
      <c r="FN79" s="82"/>
      <c r="FO79" s="82"/>
      <c r="FP79" s="82"/>
      <c r="FQ79" s="82"/>
      <c r="FR79" s="82"/>
      <c r="FS79" s="82"/>
      <c r="FT79" s="82"/>
      <c r="FU79" s="82"/>
      <c r="FV79" s="82"/>
      <c r="FW79" s="82"/>
      <c r="FX79" s="82"/>
      <c r="FY79" s="82"/>
      <c r="FZ79" s="82"/>
      <c r="GA79" s="82">
        <f>データ!EE7</f>
        <v>84.7</v>
      </c>
      <c r="GB79" s="82"/>
      <c r="GC79" s="82"/>
      <c r="GD79" s="82"/>
      <c r="GE79" s="82"/>
      <c r="GF79" s="82"/>
      <c r="GG79" s="82"/>
      <c r="GH79" s="82"/>
      <c r="GI79" s="82"/>
      <c r="GJ79" s="82"/>
      <c r="GK79" s="82"/>
      <c r="GL79" s="82"/>
      <c r="GM79" s="82"/>
      <c r="GN79" s="82"/>
      <c r="GO79" s="82"/>
      <c r="GP79" s="82"/>
      <c r="GQ79" s="82"/>
      <c r="GR79" s="82"/>
      <c r="GS79" s="82"/>
      <c r="GT79" s="82">
        <f>データ!EF7</f>
        <v>81.099999999999994</v>
      </c>
      <c r="GU79" s="82"/>
      <c r="GV79" s="82"/>
      <c r="GW79" s="82"/>
      <c r="GX79" s="82"/>
      <c r="GY79" s="82"/>
      <c r="GZ79" s="82"/>
      <c r="HA79" s="82"/>
      <c r="HB79" s="82"/>
      <c r="HC79" s="82"/>
      <c r="HD79" s="82"/>
      <c r="HE79" s="82"/>
      <c r="HF79" s="82"/>
      <c r="HG79" s="82"/>
      <c r="HH79" s="82"/>
      <c r="HI79" s="82"/>
      <c r="HJ79" s="82"/>
      <c r="HK79" s="82"/>
      <c r="HL79" s="82"/>
      <c r="HM79" s="82">
        <f>データ!EG7</f>
        <v>80.7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57064819</v>
      </c>
      <c r="JK79" s="78"/>
      <c r="JL79" s="78"/>
      <c r="JM79" s="78"/>
      <c r="JN79" s="78"/>
      <c r="JO79" s="78"/>
      <c r="JP79" s="78"/>
      <c r="JQ79" s="78"/>
      <c r="JR79" s="78"/>
      <c r="JS79" s="78"/>
      <c r="JT79" s="78"/>
      <c r="JU79" s="78"/>
      <c r="JV79" s="78"/>
      <c r="JW79" s="78"/>
      <c r="JX79" s="78"/>
      <c r="JY79" s="78"/>
      <c r="JZ79" s="78"/>
      <c r="KA79" s="78"/>
      <c r="KB79" s="78"/>
      <c r="KC79" s="78">
        <f>データ!EO7</f>
        <v>57373782</v>
      </c>
      <c r="KD79" s="78"/>
      <c r="KE79" s="78"/>
      <c r="KF79" s="78"/>
      <c r="KG79" s="78"/>
      <c r="KH79" s="78"/>
      <c r="KI79" s="78"/>
      <c r="KJ79" s="78"/>
      <c r="KK79" s="78"/>
      <c r="KL79" s="78"/>
      <c r="KM79" s="78"/>
      <c r="KN79" s="78"/>
      <c r="KO79" s="78"/>
      <c r="KP79" s="78"/>
      <c r="KQ79" s="78"/>
      <c r="KR79" s="78"/>
      <c r="KS79" s="78"/>
      <c r="KT79" s="78"/>
      <c r="KU79" s="78"/>
      <c r="KV79" s="78">
        <f>データ!EP7</f>
        <v>57861453</v>
      </c>
      <c r="KW79" s="78"/>
      <c r="KX79" s="78"/>
      <c r="KY79" s="78"/>
      <c r="KZ79" s="78"/>
      <c r="LA79" s="78"/>
      <c r="LB79" s="78"/>
      <c r="LC79" s="78"/>
      <c r="LD79" s="78"/>
      <c r="LE79" s="78"/>
      <c r="LF79" s="78"/>
      <c r="LG79" s="78"/>
      <c r="LH79" s="78"/>
      <c r="LI79" s="78"/>
      <c r="LJ79" s="78"/>
      <c r="LK79" s="78"/>
      <c r="LL79" s="78"/>
      <c r="LM79" s="78"/>
      <c r="LN79" s="78"/>
      <c r="LO79" s="78">
        <f>データ!EQ7</f>
        <v>57326527</v>
      </c>
      <c r="LP79" s="78"/>
      <c r="LQ79" s="78"/>
      <c r="LR79" s="78"/>
      <c r="LS79" s="78"/>
      <c r="LT79" s="78"/>
      <c r="LU79" s="78"/>
      <c r="LV79" s="78"/>
      <c r="LW79" s="78"/>
      <c r="LX79" s="78"/>
      <c r="LY79" s="78"/>
      <c r="LZ79" s="78"/>
      <c r="MA79" s="78"/>
      <c r="MB79" s="78"/>
      <c r="MC79" s="78"/>
      <c r="MD79" s="78"/>
      <c r="ME79" s="78"/>
      <c r="MF79" s="78"/>
      <c r="MG79" s="78"/>
      <c r="MH79" s="78">
        <f>データ!ER7</f>
        <v>57456034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4"/>
      <c r="NK84" s="145"/>
      <c r="NL84" s="145"/>
      <c r="NM84" s="145"/>
      <c r="NN84" s="145"/>
      <c r="NO84" s="145"/>
      <c r="NP84" s="145"/>
      <c r="NQ84" s="145"/>
      <c r="NR84" s="145"/>
      <c r="NS84" s="145"/>
      <c r="NT84" s="145"/>
      <c r="NU84" s="145"/>
      <c r="NV84" s="145"/>
      <c r="NW84" s="145"/>
      <c r="NX84" s="146"/>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6g2cvGj1MveEsvw6HUmXKLpFggiRxn0MxETVwq1O07HK88eKTgt/S21P/X1KqW/0vMkw6bMushKpjuW+xUfaQ==" saltValue="swFN9QBpn2IFspSXMjnn8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8" t="s">
        <v>74</v>
      </c>
      <c r="AI4" s="129"/>
      <c r="AJ4" s="129"/>
      <c r="AK4" s="129"/>
      <c r="AL4" s="129"/>
      <c r="AM4" s="129"/>
      <c r="AN4" s="129"/>
      <c r="AO4" s="129"/>
      <c r="AP4" s="129"/>
      <c r="AQ4" s="129"/>
      <c r="AR4" s="130"/>
      <c r="AS4" s="131" t="s">
        <v>75</v>
      </c>
      <c r="AT4" s="127"/>
      <c r="AU4" s="127"/>
      <c r="AV4" s="127"/>
      <c r="AW4" s="127"/>
      <c r="AX4" s="127"/>
      <c r="AY4" s="127"/>
      <c r="AZ4" s="127"/>
      <c r="BA4" s="127"/>
      <c r="BB4" s="127"/>
      <c r="BC4" s="127"/>
      <c r="BD4" s="131" t="s">
        <v>76</v>
      </c>
      <c r="BE4" s="127"/>
      <c r="BF4" s="127"/>
      <c r="BG4" s="127"/>
      <c r="BH4" s="127"/>
      <c r="BI4" s="127"/>
      <c r="BJ4" s="127"/>
      <c r="BK4" s="127"/>
      <c r="BL4" s="127"/>
      <c r="BM4" s="127"/>
      <c r="BN4" s="127"/>
      <c r="BO4" s="128" t="s">
        <v>77</v>
      </c>
      <c r="BP4" s="129"/>
      <c r="BQ4" s="129"/>
      <c r="BR4" s="129"/>
      <c r="BS4" s="129"/>
      <c r="BT4" s="129"/>
      <c r="BU4" s="129"/>
      <c r="BV4" s="129"/>
      <c r="BW4" s="129"/>
      <c r="BX4" s="129"/>
      <c r="BY4" s="130"/>
      <c r="BZ4" s="127" t="s">
        <v>78</v>
      </c>
      <c r="CA4" s="127"/>
      <c r="CB4" s="127"/>
      <c r="CC4" s="127"/>
      <c r="CD4" s="127"/>
      <c r="CE4" s="127"/>
      <c r="CF4" s="127"/>
      <c r="CG4" s="127"/>
      <c r="CH4" s="127"/>
      <c r="CI4" s="127"/>
      <c r="CJ4" s="127"/>
      <c r="CK4" s="131" t="s">
        <v>79</v>
      </c>
      <c r="CL4" s="127"/>
      <c r="CM4" s="127"/>
      <c r="CN4" s="127"/>
      <c r="CO4" s="127"/>
      <c r="CP4" s="127"/>
      <c r="CQ4" s="127"/>
      <c r="CR4" s="127"/>
      <c r="CS4" s="127"/>
      <c r="CT4" s="127"/>
      <c r="CU4" s="127"/>
      <c r="CV4" s="127" t="s">
        <v>80</v>
      </c>
      <c r="CW4" s="127"/>
      <c r="CX4" s="127"/>
      <c r="CY4" s="127"/>
      <c r="CZ4" s="127"/>
      <c r="DA4" s="127"/>
      <c r="DB4" s="127"/>
      <c r="DC4" s="127"/>
      <c r="DD4" s="127"/>
      <c r="DE4" s="127"/>
      <c r="DF4" s="127"/>
      <c r="DG4" s="127" t="s">
        <v>81</v>
      </c>
      <c r="DH4" s="127"/>
      <c r="DI4" s="127"/>
      <c r="DJ4" s="127"/>
      <c r="DK4" s="127"/>
      <c r="DL4" s="127"/>
      <c r="DM4" s="127"/>
      <c r="DN4" s="127"/>
      <c r="DO4" s="127"/>
      <c r="DP4" s="127"/>
      <c r="DQ4" s="127"/>
      <c r="DR4" s="128" t="s">
        <v>82</v>
      </c>
      <c r="DS4" s="129"/>
      <c r="DT4" s="129"/>
      <c r="DU4" s="129"/>
      <c r="DV4" s="129"/>
      <c r="DW4" s="129"/>
      <c r="DX4" s="129"/>
      <c r="DY4" s="129"/>
      <c r="DZ4" s="129"/>
      <c r="EA4" s="129"/>
      <c r="EB4" s="130"/>
      <c r="EC4" s="127" t="s">
        <v>83</v>
      </c>
      <c r="ED4" s="127"/>
      <c r="EE4" s="127"/>
      <c r="EF4" s="127"/>
      <c r="EG4" s="127"/>
      <c r="EH4" s="127"/>
      <c r="EI4" s="127"/>
      <c r="EJ4" s="127"/>
      <c r="EK4" s="127"/>
      <c r="EL4" s="127"/>
      <c r="EM4" s="127"/>
      <c r="EN4" s="127" t="s">
        <v>84</v>
      </c>
      <c r="EO4" s="127"/>
      <c r="EP4" s="127"/>
      <c r="EQ4" s="127"/>
      <c r="ER4" s="127"/>
      <c r="ES4" s="127"/>
      <c r="ET4" s="127"/>
      <c r="EU4" s="127"/>
      <c r="EV4" s="127"/>
      <c r="EW4" s="127"/>
      <c r="EX4" s="127"/>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121</v>
      </c>
      <c r="AW5" s="61" t="s">
        <v>122</v>
      </c>
      <c r="AX5" s="61" t="s">
        <v>113</v>
      </c>
      <c r="AY5" s="61" t="s">
        <v>114</v>
      </c>
      <c r="AZ5" s="61" t="s">
        <v>115</v>
      </c>
      <c r="BA5" s="61" t="s">
        <v>116</v>
      </c>
      <c r="BB5" s="61" t="s">
        <v>117</v>
      </c>
      <c r="BC5" s="61" t="s">
        <v>118</v>
      </c>
      <c r="BD5" s="61" t="s">
        <v>123</v>
      </c>
      <c r="BE5" s="61" t="s">
        <v>124</v>
      </c>
      <c r="BF5" s="61" t="s">
        <v>125</v>
      </c>
      <c r="BG5" s="61" t="s">
        <v>121</v>
      </c>
      <c r="BH5" s="61" t="s">
        <v>122</v>
      </c>
      <c r="BI5" s="61" t="s">
        <v>113</v>
      </c>
      <c r="BJ5" s="61" t="s">
        <v>114</v>
      </c>
      <c r="BK5" s="61" t="s">
        <v>115</v>
      </c>
      <c r="BL5" s="61" t="s">
        <v>116</v>
      </c>
      <c r="BM5" s="61" t="s">
        <v>117</v>
      </c>
      <c r="BN5" s="61" t="s">
        <v>118</v>
      </c>
      <c r="BO5" s="61" t="s">
        <v>126</v>
      </c>
      <c r="BP5" s="61" t="s">
        <v>119</v>
      </c>
      <c r="BQ5" s="61" t="s">
        <v>120</v>
      </c>
      <c r="BR5" s="61" t="s">
        <v>111</v>
      </c>
      <c r="BS5" s="61" t="s">
        <v>112</v>
      </c>
      <c r="BT5" s="61" t="s">
        <v>113</v>
      </c>
      <c r="BU5" s="61" t="s">
        <v>114</v>
      </c>
      <c r="BV5" s="61" t="s">
        <v>115</v>
      </c>
      <c r="BW5" s="61" t="s">
        <v>116</v>
      </c>
      <c r="BX5" s="61" t="s">
        <v>117</v>
      </c>
      <c r="BY5" s="61" t="s">
        <v>118</v>
      </c>
      <c r="BZ5" s="61" t="s">
        <v>126</v>
      </c>
      <c r="CA5" s="61" t="s">
        <v>119</v>
      </c>
      <c r="CB5" s="61" t="s">
        <v>110</v>
      </c>
      <c r="CC5" s="61" t="s">
        <v>111</v>
      </c>
      <c r="CD5" s="61" t="s">
        <v>127</v>
      </c>
      <c r="CE5" s="61" t="s">
        <v>113</v>
      </c>
      <c r="CF5" s="61" t="s">
        <v>114</v>
      </c>
      <c r="CG5" s="61" t="s">
        <v>115</v>
      </c>
      <c r="CH5" s="61" t="s">
        <v>116</v>
      </c>
      <c r="CI5" s="61" t="s">
        <v>117</v>
      </c>
      <c r="CJ5" s="61" t="s">
        <v>118</v>
      </c>
      <c r="CK5" s="61" t="s">
        <v>108</v>
      </c>
      <c r="CL5" s="61" t="s">
        <v>124</v>
      </c>
      <c r="CM5" s="61" t="s">
        <v>128</v>
      </c>
      <c r="CN5" s="61" t="s">
        <v>121</v>
      </c>
      <c r="CO5" s="61" t="s">
        <v>112</v>
      </c>
      <c r="CP5" s="61" t="s">
        <v>113</v>
      </c>
      <c r="CQ5" s="61" t="s">
        <v>114</v>
      </c>
      <c r="CR5" s="61" t="s">
        <v>115</v>
      </c>
      <c r="CS5" s="61" t="s">
        <v>116</v>
      </c>
      <c r="CT5" s="61" t="s">
        <v>117</v>
      </c>
      <c r="CU5" s="61" t="s">
        <v>118</v>
      </c>
      <c r="CV5" s="61" t="s">
        <v>123</v>
      </c>
      <c r="CW5" s="61" t="s">
        <v>124</v>
      </c>
      <c r="CX5" s="61" t="s">
        <v>128</v>
      </c>
      <c r="CY5" s="61" t="s">
        <v>129</v>
      </c>
      <c r="CZ5" s="61" t="s">
        <v>130</v>
      </c>
      <c r="DA5" s="61" t="s">
        <v>113</v>
      </c>
      <c r="DB5" s="61" t="s">
        <v>114</v>
      </c>
      <c r="DC5" s="61" t="s">
        <v>115</v>
      </c>
      <c r="DD5" s="61" t="s">
        <v>116</v>
      </c>
      <c r="DE5" s="61" t="s">
        <v>117</v>
      </c>
      <c r="DF5" s="61" t="s">
        <v>118</v>
      </c>
      <c r="DG5" s="61" t="s">
        <v>131</v>
      </c>
      <c r="DH5" s="61" t="s">
        <v>109</v>
      </c>
      <c r="DI5" s="61" t="s">
        <v>125</v>
      </c>
      <c r="DJ5" s="61" t="s">
        <v>111</v>
      </c>
      <c r="DK5" s="61" t="s">
        <v>112</v>
      </c>
      <c r="DL5" s="61" t="s">
        <v>113</v>
      </c>
      <c r="DM5" s="61" t="s">
        <v>114</v>
      </c>
      <c r="DN5" s="61" t="s">
        <v>115</v>
      </c>
      <c r="DO5" s="61" t="s">
        <v>116</v>
      </c>
      <c r="DP5" s="61" t="s">
        <v>117</v>
      </c>
      <c r="DQ5" s="61" t="s">
        <v>118</v>
      </c>
      <c r="DR5" s="61" t="s">
        <v>132</v>
      </c>
      <c r="DS5" s="61" t="s">
        <v>119</v>
      </c>
      <c r="DT5" s="61" t="s">
        <v>120</v>
      </c>
      <c r="DU5" s="61" t="s">
        <v>111</v>
      </c>
      <c r="DV5" s="61" t="s">
        <v>130</v>
      </c>
      <c r="DW5" s="61" t="s">
        <v>113</v>
      </c>
      <c r="DX5" s="61" t="s">
        <v>114</v>
      </c>
      <c r="DY5" s="61" t="s">
        <v>115</v>
      </c>
      <c r="DZ5" s="61" t="s">
        <v>116</v>
      </c>
      <c r="EA5" s="61" t="s">
        <v>117</v>
      </c>
      <c r="EB5" s="61" t="s">
        <v>118</v>
      </c>
      <c r="EC5" s="61" t="s">
        <v>132</v>
      </c>
      <c r="ED5" s="61" t="s">
        <v>124</v>
      </c>
      <c r="EE5" s="61" t="s">
        <v>128</v>
      </c>
      <c r="EF5" s="61" t="s">
        <v>129</v>
      </c>
      <c r="EG5" s="61" t="s">
        <v>130</v>
      </c>
      <c r="EH5" s="61" t="s">
        <v>113</v>
      </c>
      <c r="EI5" s="61" t="s">
        <v>114</v>
      </c>
      <c r="EJ5" s="61" t="s">
        <v>115</v>
      </c>
      <c r="EK5" s="61" t="s">
        <v>116</v>
      </c>
      <c r="EL5" s="61" t="s">
        <v>117</v>
      </c>
      <c r="EM5" s="61" t="s">
        <v>133</v>
      </c>
      <c r="EN5" s="61" t="s">
        <v>108</v>
      </c>
      <c r="EO5" s="61" t="s">
        <v>124</v>
      </c>
      <c r="EP5" s="61" t="s">
        <v>120</v>
      </c>
      <c r="EQ5" s="61" t="s">
        <v>111</v>
      </c>
      <c r="ER5" s="61" t="s">
        <v>127</v>
      </c>
      <c r="ES5" s="61" t="s">
        <v>113</v>
      </c>
      <c r="ET5" s="61" t="s">
        <v>114</v>
      </c>
      <c r="EU5" s="61" t="s">
        <v>115</v>
      </c>
      <c r="EV5" s="61" t="s">
        <v>116</v>
      </c>
      <c r="EW5" s="61" t="s">
        <v>117</v>
      </c>
      <c r="EX5" s="61" t="s">
        <v>118</v>
      </c>
    </row>
    <row r="6" spans="1:154" s="66" customFormat="1">
      <c r="A6" s="47" t="s">
        <v>134</v>
      </c>
      <c r="B6" s="62">
        <f>B8</f>
        <v>2017</v>
      </c>
      <c r="C6" s="62">
        <f t="shared" ref="C6:M6" si="2">C8</f>
        <v>192015</v>
      </c>
      <c r="D6" s="62">
        <f t="shared" si="2"/>
        <v>46</v>
      </c>
      <c r="E6" s="62">
        <f t="shared" si="2"/>
        <v>6</v>
      </c>
      <c r="F6" s="62">
        <f t="shared" si="2"/>
        <v>0</v>
      </c>
      <c r="G6" s="62">
        <f t="shared" si="2"/>
        <v>1</v>
      </c>
      <c r="H6" s="132" t="str">
        <f>IF(H8&lt;&gt;I8,H8,"")&amp;IF(I8&lt;&gt;J8,I8,"")&amp;"　"&amp;J8</f>
        <v>山梨県甲府市　甲府病院</v>
      </c>
      <c r="I6" s="133"/>
      <c r="J6" s="134"/>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31</v>
      </c>
      <c r="R6" s="62" t="str">
        <f t="shared" si="3"/>
        <v>対象</v>
      </c>
      <c r="S6" s="62" t="str">
        <f t="shared" si="3"/>
        <v>透 未 訓 ガ</v>
      </c>
      <c r="T6" s="62" t="str">
        <f t="shared" si="3"/>
        <v>救 臨 が 感 災 輪</v>
      </c>
      <c r="U6" s="63">
        <f>U8</f>
        <v>190122</v>
      </c>
      <c r="V6" s="63">
        <f>V8</f>
        <v>28066</v>
      </c>
      <c r="W6" s="62" t="str">
        <f>W8</f>
        <v>非該当</v>
      </c>
      <c r="X6" s="62" t="str">
        <f t="shared" si="3"/>
        <v>７：１</v>
      </c>
      <c r="Y6" s="63">
        <f t="shared" si="3"/>
        <v>402</v>
      </c>
      <c r="Z6" s="63" t="str">
        <f t="shared" si="3"/>
        <v>-</v>
      </c>
      <c r="AA6" s="63" t="str">
        <f t="shared" si="3"/>
        <v>-</v>
      </c>
      <c r="AB6" s="63" t="str">
        <f t="shared" si="3"/>
        <v>-</v>
      </c>
      <c r="AC6" s="63">
        <f t="shared" si="3"/>
        <v>6</v>
      </c>
      <c r="AD6" s="63">
        <f t="shared" si="3"/>
        <v>408</v>
      </c>
      <c r="AE6" s="63">
        <f t="shared" si="3"/>
        <v>397</v>
      </c>
      <c r="AF6" s="63" t="str">
        <f t="shared" si="3"/>
        <v>-</v>
      </c>
      <c r="AG6" s="63">
        <f t="shared" si="3"/>
        <v>397</v>
      </c>
      <c r="AH6" s="64">
        <f>IF(AH8="-",NA(),AH8)</f>
        <v>93.2</v>
      </c>
      <c r="AI6" s="64">
        <f t="shared" ref="AI6:AQ6" si="4">IF(AI8="-",NA(),AI8)</f>
        <v>92.4</v>
      </c>
      <c r="AJ6" s="64">
        <f t="shared" si="4"/>
        <v>93.9</v>
      </c>
      <c r="AK6" s="64">
        <f t="shared" si="4"/>
        <v>97.5</v>
      </c>
      <c r="AL6" s="64">
        <f t="shared" si="4"/>
        <v>94</v>
      </c>
      <c r="AM6" s="64">
        <f t="shared" si="4"/>
        <v>100.4</v>
      </c>
      <c r="AN6" s="64">
        <f t="shared" si="4"/>
        <v>99.7</v>
      </c>
      <c r="AO6" s="64">
        <f t="shared" si="4"/>
        <v>98.8</v>
      </c>
      <c r="AP6" s="64">
        <f t="shared" si="4"/>
        <v>98.5</v>
      </c>
      <c r="AQ6" s="64">
        <f t="shared" si="4"/>
        <v>98.7</v>
      </c>
      <c r="AR6" s="64" t="str">
        <f>IF(AR8="-","【-】","【"&amp;SUBSTITUTE(TEXT(AR8,"#,##0.0"),"-","△")&amp;"】")</f>
        <v>【98.5】</v>
      </c>
      <c r="AS6" s="64">
        <f>IF(AS8="-",NA(),AS8)</f>
        <v>88.7</v>
      </c>
      <c r="AT6" s="64">
        <f t="shared" ref="AT6:BB6" si="5">IF(AT8="-",NA(),AT8)</f>
        <v>88.2</v>
      </c>
      <c r="AU6" s="64">
        <f t="shared" si="5"/>
        <v>90.3</v>
      </c>
      <c r="AV6" s="64">
        <f t="shared" si="5"/>
        <v>93.6</v>
      </c>
      <c r="AW6" s="64">
        <f t="shared" si="5"/>
        <v>90.1</v>
      </c>
      <c r="AX6" s="64">
        <f t="shared" si="5"/>
        <v>95.4</v>
      </c>
      <c r="AY6" s="64">
        <f t="shared" si="5"/>
        <v>93.6</v>
      </c>
      <c r="AZ6" s="64">
        <f t="shared" si="5"/>
        <v>91.8</v>
      </c>
      <c r="BA6" s="64">
        <f t="shared" si="5"/>
        <v>91.6</v>
      </c>
      <c r="BB6" s="64">
        <f t="shared" si="5"/>
        <v>92.1</v>
      </c>
      <c r="BC6" s="64" t="str">
        <f>IF(BC8="-","【-】","【"&amp;SUBSTITUTE(TEXT(BC8,"#,##0.0"),"-","△")&amp;"】")</f>
        <v>【89.7】</v>
      </c>
      <c r="BD6" s="64">
        <f>IF(BD8="-",NA(),BD8)</f>
        <v>130.5</v>
      </c>
      <c r="BE6" s="64">
        <f t="shared" ref="BE6:BM6" si="6">IF(BE8="-",NA(),BE8)</f>
        <v>138.6</v>
      </c>
      <c r="BF6" s="64">
        <f t="shared" si="6"/>
        <v>140.80000000000001</v>
      </c>
      <c r="BG6" s="64">
        <f t="shared" si="6"/>
        <v>146</v>
      </c>
      <c r="BH6" s="64">
        <f t="shared" si="6"/>
        <v>152.1</v>
      </c>
      <c r="BI6" s="64">
        <f t="shared" si="6"/>
        <v>52.1</v>
      </c>
      <c r="BJ6" s="64">
        <f t="shared" si="6"/>
        <v>45.6</v>
      </c>
      <c r="BK6" s="64">
        <f t="shared" si="6"/>
        <v>38.1</v>
      </c>
      <c r="BL6" s="64">
        <f t="shared" si="6"/>
        <v>42.9</v>
      </c>
      <c r="BM6" s="64">
        <f t="shared" si="6"/>
        <v>40.200000000000003</v>
      </c>
      <c r="BN6" s="64" t="str">
        <f>IF(BN8="-","【-】","【"&amp;SUBSTITUTE(TEXT(BN8,"#,##0.0"),"-","△")&amp;"】")</f>
        <v>【64.7】</v>
      </c>
      <c r="BO6" s="64">
        <f>IF(BO8="-",NA(),BO8)</f>
        <v>72.8</v>
      </c>
      <c r="BP6" s="64">
        <f t="shared" ref="BP6:BX6" si="7">IF(BP8="-",NA(),BP8)</f>
        <v>73.099999999999994</v>
      </c>
      <c r="BQ6" s="64">
        <f t="shared" si="7"/>
        <v>72.599999999999994</v>
      </c>
      <c r="BR6" s="64">
        <f t="shared" si="7"/>
        <v>73.599999999999994</v>
      </c>
      <c r="BS6" s="64">
        <f t="shared" si="7"/>
        <v>74</v>
      </c>
      <c r="BT6" s="64">
        <f t="shared" si="7"/>
        <v>76</v>
      </c>
      <c r="BU6" s="64">
        <f t="shared" si="7"/>
        <v>76.099999999999994</v>
      </c>
      <c r="BV6" s="64">
        <f t="shared" si="7"/>
        <v>75.7</v>
      </c>
      <c r="BW6" s="64">
        <f t="shared" si="7"/>
        <v>76.099999999999994</v>
      </c>
      <c r="BX6" s="64">
        <f t="shared" si="7"/>
        <v>77</v>
      </c>
      <c r="BY6" s="64" t="str">
        <f>IF(BY8="-","【-】","【"&amp;SUBSTITUTE(TEXT(BY8,"#,##0.0"),"-","△")&amp;"】")</f>
        <v>【74.8】</v>
      </c>
      <c r="BZ6" s="65">
        <f>IF(BZ8="-",NA(),BZ8)</f>
        <v>44375</v>
      </c>
      <c r="CA6" s="65">
        <f t="shared" ref="CA6:CI6" si="8">IF(CA8="-",NA(),CA8)</f>
        <v>46017</v>
      </c>
      <c r="CB6" s="65">
        <f t="shared" si="8"/>
        <v>46528</v>
      </c>
      <c r="CC6" s="65">
        <f t="shared" si="8"/>
        <v>46567</v>
      </c>
      <c r="CD6" s="65">
        <f t="shared" si="8"/>
        <v>46848</v>
      </c>
      <c r="CE6" s="65">
        <f t="shared" si="8"/>
        <v>51813</v>
      </c>
      <c r="CF6" s="65">
        <f t="shared" si="8"/>
        <v>53447</v>
      </c>
      <c r="CG6" s="65">
        <f t="shared" si="8"/>
        <v>54464</v>
      </c>
      <c r="CH6" s="65">
        <f t="shared" si="8"/>
        <v>55265</v>
      </c>
      <c r="CI6" s="65">
        <f t="shared" si="8"/>
        <v>56892</v>
      </c>
      <c r="CJ6" s="64" t="str">
        <f>IF(CJ8="-","【-】","【"&amp;SUBSTITUTE(TEXT(CJ8,"#,##0"),"-","△")&amp;"】")</f>
        <v>【50,718】</v>
      </c>
      <c r="CK6" s="65">
        <f>IF(CK8="-",NA(),CK8)</f>
        <v>10314</v>
      </c>
      <c r="CL6" s="65">
        <f t="shared" ref="CL6:CT6" si="9">IF(CL8="-",NA(),CL8)</f>
        <v>10704</v>
      </c>
      <c r="CM6" s="65">
        <f t="shared" si="9"/>
        <v>11257</v>
      </c>
      <c r="CN6" s="65">
        <f t="shared" si="9"/>
        <v>11094</v>
      </c>
      <c r="CO6" s="65">
        <f t="shared" si="9"/>
        <v>11221</v>
      </c>
      <c r="CP6" s="65">
        <f t="shared" si="9"/>
        <v>12424</v>
      </c>
      <c r="CQ6" s="65">
        <f t="shared" si="9"/>
        <v>13027</v>
      </c>
      <c r="CR6" s="65">
        <f t="shared" si="9"/>
        <v>13969</v>
      </c>
      <c r="CS6" s="65">
        <f t="shared" si="9"/>
        <v>14455</v>
      </c>
      <c r="CT6" s="65">
        <f t="shared" si="9"/>
        <v>15171</v>
      </c>
      <c r="CU6" s="64" t="str">
        <f>IF(CU8="-","【-】","【"&amp;SUBSTITUTE(TEXT(CU8,"#,##0"),"-","△")&amp;"】")</f>
        <v>【14,202】</v>
      </c>
      <c r="CV6" s="64">
        <f>IF(CV8="-",NA(),CV8)</f>
        <v>58.3</v>
      </c>
      <c r="CW6" s="64">
        <f t="shared" ref="CW6:DE6" si="10">IF(CW8="-",NA(),CW8)</f>
        <v>56.9</v>
      </c>
      <c r="CX6" s="64">
        <f t="shared" si="10"/>
        <v>56.7</v>
      </c>
      <c r="CY6" s="64">
        <f t="shared" si="10"/>
        <v>58.4</v>
      </c>
      <c r="CZ6" s="64">
        <f t="shared" si="10"/>
        <v>61.2</v>
      </c>
      <c r="DA6" s="64">
        <f t="shared" si="10"/>
        <v>52.5</v>
      </c>
      <c r="DB6" s="64">
        <f t="shared" si="10"/>
        <v>52.6</v>
      </c>
      <c r="DC6" s="64">
        <f t="shared" si="10"/>
        <v>53.2</v>
      </c>
      <c r="DD6" s="64">
        <f t="shared" si="10"/>
        <v>54.1</v>
      </c>
      <c r="DE6" s="64">
        <f t="shared" si="10"/>
        <v>53.8</v>
      </c>
      <c r="DF6" s="64" t="str">
        <f>IF(DF8="-","【-】","【"&amp;SUBSTITUTE(TEXT(DF8,"#,##0.0"),"-","△")&amp;"】")</f>
        <v>【55.0】</v>
      </c>
      <c r="DG6" s="64">
        <f>IF(DG8="-",NA(),DG8)</f>
        <v>21.2</v>
      </c>
      <c r="DH6" s="64">
        <f t="shared" ref="DH6:DP6" si="11">IF(DH8="-",NA(),DH8)</f>
        <v>20.399999999999999</v>
      </c>
      <c r="DI6" s="64">
        <f t="shared" si="11"/>
        <v>20.6</v>
      </c>
      <c r="DJ6" s="64">
        <f t="shared" si="11"/>
        <v>19.899999999999999</v>
      </c>
      <c r="DK6" s="64">
        <f t="shared" si="11"/>
        <v>20.399999999999999</v>
      </c>
      <c r="DL6" s="64">
        <f t="shared" si="11"/>
        <v>24.3</v>
      </c>
      <c r="DM6" s="64">
        <f t="shared" si="11"/>
        <v>24.2</v>
      </c>
      <c r="DN6" s="64">
        <f t="shared" si="11"/>
        <v>25.3</v>
      </c>
      <c r="DO6" s="64">
        <f t="shared" si="11"/>
        <v>25.2</v>
      </c>
      <c r="DP6" s="64">
        <f t="shared" si="11"/>
        <v>25.4</v>
      </c>
      <c r="DQ6" s="64" t="str">
        <f>IF(DQ8="-","【-】","【"&amp;SUBSTITUTE(TEXT(DQ8,"#,##0.0"),"-","△")&amp;"】")</f>
        <v>【24.3】</v>
      </c>
      <c r="DR6" s="64">
        <f>IF(DR8="-",NA(),DR8)</f>
        <v>60.3</v>
      </c>
      <c r="DS6" s="64">
        <f t="shared" ref="DS6:EA6" si="12">IF(DS8="-",NA(),DS8)</f>
        <v>64.8</v>
      </c>
      <c r="DT6" s="64">
        <f t="shared" si="12"/>
        <v>67.5</v>
      </c>
      <c r="DU6" s="64">
        <f t="shared" si="12"/>
        <v>67.8</v>
      </c>
      <c r="DV6" s="64">
        <f t="shared" si="12"/>
        <v>68.900000000000006</v>
      </c>
      <c r="DW6" s="64">
        <f t="shared" si="12"/>
        <v>47.3</v>
      </c>
      <c r="DX6" s="64">
        <f t="shared" si="12"/>
        <v>48.4</v>
      </c>
      <c r="DY6" s="64">
        <f t="shared" si="12"/>
        <v>48.7</v>
      </c>
      <c r="DZ6" s="64">
        <f t="shared" si="12"/>
        <v>52.5</v>
      </c>
      <c r="EA6" s="64">
        <f t="shared" si="12"/>
        <v>52.7</v>
      </c>
      <c r="EB6" s="64" t="str">
        <f>IF(EB8="-","【-】","【"&amp;SUBSTITUTE(TEXT(EB8,"#,##0.0"),"-","△")&amp;"】")</f>
        <v>【51.6】</v>
      </c>
      <c r="EC6" s="64">
        <f>IF(EC8="-",NA(),EC8)</f>
        <v>82.1</v>
      </c>
      <c r="ED6" s="64">
        <f t="shared" ref="ED6:EL6" si="13">IF(ED8="-",NA(),ED8)</f>
        <v>85.4</v>
      </c>
      <c r="EE6" s="64">
        <f t="shared" si="13"/>
        <v>84.7</v>
      </c>
      <c r="EF6" s="64">
        <f t="shared" si="13"/>
        <v>81.099999999999994</v>
      </c>
      <c r="EG6" s="64">
        <f t="shared" si="13"/>
        <v>80.7</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57064819</v>
      </c>
      <c r="EO6" s="65">
        <f t="shared" ref="EO6:EW6" si="14">IF(EO8="-",NA(),EO8)</f>
        <v>57373782</v>
      </c>
      <c r="EP6" s="65">
        <f t="shared" si="14"/>
        <v>57861453</v>
      </c>
      <c r="EQ6" s="65">
        <f t="shared" si="14"/>
        <v>57326527</v>
      </c>
      <c r="ER6" s="65">
        <f t="shared" si="14"/>
        <v>57456034</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135</v>
      </c>
      <c r="B7" s="62">
        <f t="shared" ref="B7:AG7" si="15">B8</f>
        <v>2017</v>
      </c>
      <c r="C7" s="62">
        <f t="shared" si="15"/>
        <v>192015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31</v>
      </c>
      <c r="R7" s="62" t="str">
        <f t="shared" si="15"/>
        <v>対象</v>
      </c>
      <c r="S7" s="62" t="str">
        <f t="shared" si="15"/>
        <v>透 未 訓 ガ</v>
      </c>
      <c r="T7" s="62" t="str">
        <f t="shared" si="15"/>
        <v>救 臨 が 感 災 輪</v>
      </c>
      <c r="U7" s="63">
        <f>U8</f>
        <v>190122</v>
      </c>
      <c r="V7" s="63">
        <f>V8</f>
        <v>28066</v>
      </c>
      <c r="W7" s="62" t="str">
        <f>W8</f>
        <v>非該当</v>
      </c>
      <c r="X7" s="62" t="str">
        <f t="shared" si="15"/>
        <v>７：１</v>
      </c>
      <c r="Y7" s="63">
        <f t="shared" si="15"/>
        <v>402</v>
      </c>
      <c r="Z7" s="63" t="str">
        <f t="shared" si="15"/>
        <v>-</v>
      </c>
      <c r="AA7" s="63" t="str">
        <f t="shared" si="15"/>
        <v>-</v>
      </c>
      <c r="AB7" s="63" t="str">
        <f t="shared" si="15"/>
        <v>-</v>
      </c>
      <c r="AC7" s="63">
        <f t="shared" si="15"/>
        <v>6</v>
      </c>
      <c r="AD7" s="63">
        <f t="shared" si="15"/>
        <v>408</v>
      </c>
      <c r="AE7" s="63">
        <f t="shared" si="15"/>
        <v>397</v>
      </c>
      <c r="AF7" s="63" t="str">
        <f t="shared" si="15"/>
        <v>-</v>
      </c>
      <c r="AG7" s="63">
        <f t="shared" si="15"/>
        <v>397</v>
      </c>
      <c r="AH7" s="64">
        <f>AH8</f>
        <v>93.2</v>
      </c>
      <c r="AI7" s="64">
        <f t="shared" ref="AI7:AQ7" si="16">AI8</f>
        <v>92.4</v>
      </c>
      <c r="AJ7" s="64">
        <f t="shared" si="16"/>
        <v>93.9</v>
      </c>
      <c r="AK7" s="64">
        <f t="shared" si="16"/>
        <v>97.5</v>
      </c>
      <c r="AL7" s="64">
        <f t="shared" si="16"/>
        <v>94</v>
      </c>
      <c r="AM7" s="64">
        <f t="shared" si="16"/>
        <v>100.4</v>
      </c>
      <c r="AN7" s="64">
        <f t="shared" si="16"/>
        <v>99.7</v>
      </c>
      <c r="AO7" s="64">
        <f t="shared" si="16"/>
        <v>98.8</v>
      </c>
      <c r="AP7" s="64">
        <f t="shared" si="16"/>
        <v>98.5</v>
      </c>
      <c r="AQ7" s="64">
        <f t="shared" si="16"/>
        <v>98.7</v>
      </c>
      <c r="AR7" s="64"/>
      <c r="AS7" s="64">
        <f>AS8</f>
        <v>88.7</v>
      </c>
      <c r="AT7" s="64">
        <f t="shared" ref="AT7:BB7" si="17">AT8</f>
        <v>88.2</v>
      </c>
      <c r="AU7" s="64">
        <f t="shared" si="17"/>
        <v>90.3</v>
      </c>
      <c r="AV7" s="64">
        <f t="shared" si="17"/>
        <v>93.6</v>
      </c>
      <c r="AW7" s="64">
        <f t="shared" si="17"/>
        <v>90.1</v>
      </c>
      <c r="AX7" s="64">
        <f t="shared" si="17"/>
        <v>95.4</v>
      </c>
      <c r="AY7" s="64">
        <f t="shared" si="17"/>
        <v>93.6</v>
      </c>
      <c r="AZ7" s="64">
        <f t="shared" si="17"/>
        <v>91.8</v>
      </c>
      <c r="BA7" s="64">
        <f t="shared" si="17"/>
        <v>91.6</v>
      </c>
      <c r="BB7" s="64">
        <f t="shared" si="17"/>
        <v>92.1</v>
      </c>
      <c r="BC7" s="64"/>
      <c r="BD7" s="64">
        <f>BD8</f>
        <v>130.5</v>
      </c>
      <c r="BE7" s="64">
        <f t="shared" ref="BE7:BM7" si="18">BE8</f>
        <v>138.6</v>
      </c>
      <c r="BF7" s="64">
        <f t="shared" si="18"/>
        <v>140.80000000000001</v>
      </c>
      <c r="BG7" s="64">
        <f t="shared" si="18"/>
        <v>146</v>
      </c>
      <c r="BH7" s="64">
        <f t="shared" si="18"/>
        <v>152.1</v>
      </c>
      <c r="BI7" s="64">
        <f t="shared" si="18"/>
        <v>52.1</v>
      </c>
      <c r="BJ7" s="64">
        <f t="shared" si="18"/>
        <v>45.6</v>
      </c>
      <c r="BK7" s="64">
        <f t="shared" si="18"/>
        <v>38.1</v>
      </c>
      <c r="BL7" s="64">
        <f t="shared" si="18"/>
        <v>42.9</v>
      </c>
      <c r="BM7" s="64">
        <f t="shared" si="18"/>
        <v>40.200000000000003</v>
      </c>
      <c r="BN7" s="64"/>
      <c r="BO7" s="64">
        <f>BO8</f>
        <v>72.8</v>
      </c>
      <c r="BP7" s="64">
        <f t="shared" ref="BP7:BX7" si="19">BP8</f>
        <v>73.099999999999994</v>
      </c>
      <c r="BQ7" s="64">
        <f t="shared" si="19"/>
        <v>72.599999999999994</v>
      </c>
      <c r="BR7" s="64">
        <f t="shared" si="19"/>
        <v>73.599999999999994</v>
      </c>
      <c r="BS7" s="64">
        <f t="shared" si="19"/>
        <v>74</v>
      </c>
      <c r="BT7" s="64">
        <f t="shared" si="19"/>
        <v>76</v>
      </c>
      <c r="BU7" s="64">
        <f t="shared" si="19"/>
        <v>76.099999999999994</v>
      </c>
      <c r="BV7" s="64">
        <f t="shared" si="19"/>
        <v>75.7</v>
      </c>
      <c r="BW7" s="64">
        <f t="shared" si="19"/>
        <v>76.099999999999994</v>
      </c>
      <c r="BX7" s="64">
        <f t="shared" si="19"/>
        <v>77</v>
      </c>
      <c r="BY7" s="64"/>
      <c r="BZ7" s="65">
        <f>BZ8</f>
        <v>44375</v>
      </c>
      <c r="CA7" s="65">
        <f t="shared" ref="CA7:CI7" si="20">CA8</f>
        <v>46017</v>
      </c>
      <c r="CB7" s="65">
        <f t="shared" si="20"/>
        <v>46528</v>
      </c>
      <c r="CC7" s="65">
        <f t="shared" si="20"/>
        <v>46567</v>
      </c>
      <c r="CD7" s="65">
        <f t="shared" si="20"/>
        <v>46848</v>
      </c>
      <c r="CE7" s="65">
        <f t="shared" si="20"/>
        <v>51813</v>
      </c>
      <c r="CF7" s="65">
        <f t="shared" si="20"/>
        <v>53447</v>
      </c>
      <c r="CG7" s="65">
        <f t="shared" si="20"/>
        <v>54464</v>
      </c>
      <c r="CH7" s="65">
        <f t="shared" si="20"/>
        <v>55265</v>
      </c>
      <c r="CI7" s="65">
        <f t="shared" si="20"/>
        <v>56892</v>
      </c>
      <c r="CJ7" s="64"/>
      <c r="CK7" s="65">
        <f>CK8</f>
        <v>10314</v>
      </c>
      <c r="CL7" s="65">
        <f t="shared" ref="CL7:CT7" si="21">CL8</f>
        <v>10704</v>
      </c>
      <c r="CM7" s="65">
        <f t="shared" si="21"/>
        <v>11257</v>
      </c>
      <c r="CN7" s="65">
        <f t="shared" si="21"/>
        <v>11094</v>
      </c>
      <c r="CO7" s="65">
        <f t="shared" si="21"/>
        <v>11221</v>
      </c>
      <c r="CP7" s="65">
        <f t="shared" si="21"/>
        <v>12424</v>
      </c>
      <c r="CQ7" s="65">
        <f t="shared" si="21"/>
        <v>13027</v>
      </c>
      <c r="CR7" s="65">
        <f t="shared" si="21"/>
        <v>13969</v>
      </c>
      <c r="CS7" s="65">
        <f t="shared" si="21"/>
        <v>14455</v>
      </c>
      <c r="CT7" s="65">
        <f t="shared" si="21"/>
        <v>15171</v>
      </c>
      <c r="CU7" s="64"/>
      <c r="CV7" s="64">
        <f>CV8</f>
        <v>58.3</v>
      </c>
      <c r="CW7" s="64">
        <f t="shared" ref="CW7:DE7" si="22">CW8</f>
        <v>56.9</v>
      </c>
      <c r="CX7" s="64">
        <f t="shared" si="22"/>
        <v>56.7</v>
      </c>
      <c r="CY7" s="64">
        <f t="shared" si="22"/>
        <v>58.4</v>
      </c>
      <c r="CZ7" s="64">
        <f t="shared" si="22"/>
        <v>61.2</v>
      </c>
      <c r="DA7" s="64">
        <f t="shared" si="22"/>
        <v>52.5</v>
      </c>
      <c r="DB7" s="64">
        <f t="shared" si="22"/>
        <v>52.6</v>
      </c>
      <c r="DC7" s="64">
        <f t="shared" si="22"/>
        <v>53.2</v>
      </c>
      <c r="DD7" s="64">
        <f t="shared" si="22"/>
        <v>54.1</v>
      </c>
      <c r="DE7" s="64">
        <f t="shared" si="22"/>
        <v>53.8</v>
      </c>
      <c r="DF7" s="64"/>
      <c r="DG7" s="64">
        <f>DG8</f>
        <v>21.2</v>
      </c>
      <c r="DH7" s="64">
        <f t="shared" ref="DH7:DP7" si="23">DH8</f>
        <v>20.399999999999999</v>
      </c>
      <c r="DI7" s="64">
        <f t="shared" si="23"/>
        <v>20.6</v>
      </c>
      <c r="DJ7" s="64">
        <f t="shared" si="23"/>
        <v>19.899999999999999</v>
      </c>
      <c r="DK7" s="64">
        <f t="shared" si="23"/>
        <v>20.399999999999999</v>
      </c>
      <c r="DL7" s="64">
        <f t="shared" si="23"/>
        <v>24.3</v>
      </c>
      <c r="DM7" s="64">
        <f t="shared" si="23"/>
        <v>24.2</v>
      </c>
      <c r="DN7" s="64">
        <f t="shared" si="23"/>
        <v>25.3</v>
      </c>
      <c r="DO7" s="64">
        <f t="shared" si="23"/>
        <v>25.2</v>
      </c>
      <c r="DP7" s="64">
        <f t="shared" si="23"/>
        <v>25.4</v>
      </c>
      <c r="DQ7" s="64"/>
      <c r="DR7" s="64">
        <f>DR8</f>
        <v>60.3</v>
      </c>
      <c r="DS7" s="64">
        <f t="shared" ref="DS7:EA7" si="24">DS8</f>
        <v>64.8</v>
      </c>
      <c r="DT7" s="64">
        <f t="shared" si="24"/>
        <v>67.5</v>
      </c>
      <c r="DU7" s="64">
        <f t="shared" si="24"/>
        <v>67.8</v>
      </c>
      <c r="DV7" s="64">
        <f t="shared" si="24"/>
        <v>68.900000000000006</v>
      </c>
      <c r="DW7" s="64">
        <f t="shared" si="24"/>
        <v>47.3</v>
      </c>
      <c r="DX7" s="64">
        <f t="shared" si="24"/>
        <v>48.4</v>
      </c>
      <c r="DY7" s="64">
        <f t="shared" si="24"/>
        <v>48.7</v>
      </c>
      <c r="DZ7" s="64">
        <f t="shared" si="24"/>
        <v>52.5</v>
      </c>
      <c r="EA7" s="64">
        <f t="shared" si="24"/>
        <v>52.7</v>
      </c>
      <c r="EB7" s="64"/>
      <c r="EC7" s="64">
        <f>EC8</f>
        <v>82.1</v>
      </c>
      <c r="ED7" s="64">
        <f t="shared" ref="ED7:EL7" si="25">ED8</f>
        <v>85.4</v>
      </c>
      <c r="EE7" s="64">
        <f t="shared" si="25"/>
        <v>84.7</v>
      </c>
      <c r="EF7" s="64">
        <f t="shared" si="25"/>
        <v>81.099999999999994</v>
      </c>
      <c r="EG7" s="64">
        <f t="shared" si="25"/>
        <v>80.7</v>
      </c>
      <c r="EH7" s="64">
        <f t="shared" si="25"/>
        <v>60</v>
      </c>
      <c r="EI7" s="64">
        <f t="shared" si="25"/>
        <v>62.3</v>
      </c>
      <c r="EJ7" s="64">
        <f t="shared" si="25"/>
        <v>61.7</v>
      </c>
      <c r="EK7" s="64">
        <f t="shared" si="25"/>
        <v>66.099999999999994</v>
      </c>
      <c r="EL7" s="64">
        <f t="shared" si="25"/>
        <v>68.400000000000006</v>
      </c>
      <c r="EM7" s="64"/>
      <c r="EN7" s="65">
        <f>EN8</f>
        <v>57064819</v>
      </c>
      <c r="EO7" s="65">
        <f t="shared" ref="EO7:EW7" si="26">EO8</f>
        <v>57373782</v>
      </c>
      <c r="EP7" s="65">
        <f t="shared" si="26"/>
        <v>57861453</v>
      </c>
      <c r="EQ7" s="65">
        <f t="shared" si="26"/>
        <v>57326527</v>
      </c>
      <c r="ER7" s="65">
        <f t="shared" si="26"/>
        <v>57456034</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192015</v>
      </c>
      <c r="D8" s="67">
        <v>46</v>
      </c>
      <c r="E8" s="67">
        <v>6</v>
      </c>
      <c r="F8" s="67">
        <v>0</v>
      </c>
      <c r="G8" s="67">
        <v>1</v>
      </c>
      <c r="H8" s="67" t="s">
        <v>136</v>
      </c>
      <c r="I8" s="67" t="s">
        <v>137</v>
      </c>
      <c r="J8" s="67" t="s">
        <v>138</v>
      </c>
      <c r="K8" s="67" t="s">
        <v>139</v>
      </c>
      <c r="L8" s="67" t="s">
        <v>140</v>
      </c>
      <c r="M8" s="67" t="s">
        <v>141</v>
      </c>
      <c r="N8" s="67" t="s">
        <v>142</v>
      </c>
      <c r="O8" s="67" t="s">
        <v>143</v>
      </c>
      <c r="P8" s="67" t="s">
        <v>144</v>
      </c>
      <c r="Q8" s="68">
        <v>31</v>
      </c>
      <c r="R8" s="67" t="s">
        <v>145</v>
      </c>
      <c r="S8" s="67" t="s">
        <v>146</v>
      </c>
      <c r="T8" s="67" t="s">
        <v>147</v>
      </c>
      <c r="U8" s="68">
        <v>190122</v>
      </c>
      <c r="V8" s="68">
        <v>28066</v>
      </c>
      <c r="W8" s="67" t="s">
        <v>148</v>
      </c>
      <c r="X8" s="69" t="s">
        <v>149</v>
      </c>
      <c r="Y8" s="68">
        <v>402</v>
      </c>
      <c r="Z8" s="68" t="s">
        <v>150</v>
      </c>
      <c r="AA8" s="68" t="s">
        <v>150</v>
      </c>
      <c r="AB8" s="68" t="s">
        <v>150</v>
      </c>
      <c r="AC8" s="68">
        <v>6</v>
      </c>
      <c r="AD8" s="68">
        <v>408</v>
      </c>
      <c r="AE8" s="68">
        <v>397</v>
      </c>
      <c r="AF8" s="68" t="s">
        <v>150</v>
      </c>
      <c r="AG8" s="68">
        <v>397</v>
      </c>
      <c r="AH8" s="70">
        <v>93.2</v>
      </c>
      <c r="AI8" s="70">
        <v>92.4</v>
      </c>
      <c r="AJ8" s="70">
        <v>93.9</v>
      </c>
      <c r="AK8" s="70">
        <v>97.5</v>
      </c>
      <c r="AL8" s="70">
        <v>94</v>
      </c>
      <c r="AM8" s="70">
        <v>100.4</v>
      </c>
      <c r="AN8" s="70">
        <v>99.7</v>
      </c>
      <c r="AO8" s="70">
        <v>98.8</v>
      </c>
      <c r="AP8" s="70">
        <v>98.5</v>
      </c>
      <c r="AQ8" s="70">
        <v>98.7</v>
      </c>
      <c r="AR8" s="70">
        <v>98.5</v>
      </c>
      <c r="AS8" s="70">
        <v>88.7</v>
      </c>
      <c r="AT8" s="70">
        <v>88.2</v>
      </c>
      <c r="AU8" s="70">
        <v>90.3</v>
      </c>
      <c r="AV8" s="70">
        <v>93.6</v>
      </c>
      <c r="AW8" s="70">
        <v>90.1</v>
      </c>
      <c r="AX8" s="70">
        <v>95.4</v>
      </c>
      <c r="AY8" s="70">
        <v>93.6</v>
      </c>
      <c r="AZ8" s="70">
        <v>91.8</v>
      </c>
      <c r="BA8" s="70">
        <v>91.6</v>
      </c>
      <c r="BB8" s="70">
        <v>92.1</v>
      </c>
      <c r="BC8" s="70">
        <v>89.7</v>
      </c>
      <c r="BD8" s="71">
        <v>130.5</v>
      </c>
      <c r="BE8" s="71">
        <v>138.6</v>
      </c>
      <c r="BF8" s="71">
        <v>140.80000000000001</v>
      </c>
      <c r="BG8" s="71">
        <v>146</v>
      </c>
      <c r="BH8" s="71">
        <v>152.1</v>
      </c>
      <c r="BI8" s="71">
        <v>52.1</v>
      </c>
      <c r="BJ8" s="71">
        <v>45.6</v>
      </c>
      <c r="BK8" s="71">
        <v>38.1</v>
      </c>
      <c r="BL8" s="71">
        <v>42.9</v>
      </c>
      <c r="BM8" s="71">
        <v>40.200000000000003</v>
      </c>
      <c r="BN8" s="71">
        <v>64.7</v>
      </c>
      <c r="BO8" s="70">
        <v>72.8</v>
      </c>
      <c r="BP8" s="70">
        <v>73.099999999999994</v>
      </c>
      <c r="BQ8" s="70">
        <v>72.599999999999994</v>
      </c>
      <c r="BR8" s="70">
        <v>73.599999999999994</v>
      </c>
      <c r="BS8" s="70">
        <v>74</v>
      </c>
      <c r="BT8" s="70">
        <v>76</v>
      </c>
      <c r="BU8" s="70">
        <v>76.099999999999994</v>
      </c>
      <c r="BV8" s="70">
        <v>75.7</v>
      </c>
      <c r="BW8" s="70">
        <v>76.099999999999994</v>
      </c>
      <c r="BX8" s="70">
        <v>77</v>
      </c>
      <c r="BY8" s="70">
        <v>74.8</v>
      </c>
      <c r="BZ8" s="71">
        <v>44375</v>
      </c>
      <c r="CA8" s="71">
        <v>46017</v>
      </c>
      <c r="CB8" s="71">
        <v>46528</v>
      </c>
      <c r="CC8" s="71">
        <v>46567</v>
      </c>
      <c r="CD8" s="71">
        <v>46848</v>
      </c>
      <c r="CE8" s="71">
        <v>51813</v>
      </c>
      <c r="CF8" s="71">
        <v>53447</v>
      </c>
      <c r="CG8" s="71">
        <v>54464</v>
      </c>
      <c r="CH8" s="71">
        <v>55265</v>
      </c>
      <c r="CI8" s="71">
        <v>56892</v>
      </c>
      <c r="CJ8" s="70">
        <v>50718</v>
      </c>
      <c r="CK8" s="71">
        <v>10314</v>
      </c>
      <c r="CL8" s="71">
        <v>10704</v>
      </c>
      <c r="CM8" s="71">
        <v>11257</v>
      </c>
      <c r="CN8" s="71">
        <v>11094</v>
      </c>
      <c r="CO8" s="71">
        <v>11221</v>
      </c>
      <c r="CP8" s="71">
        <v>12424</v>
      </c>
      <c r="CQ8" s="71">
        <v>13027</v>
      </c>
      <c r="CR8" s="71">
        <v>13969</v>
      </c>
      <c r="CS8" s="71">
        <v>14455</v>
      </c>
      <c r="CT8" s="71">
        <v>15171</v>
      </c>
      <c r="CU8" s="70">
        <v>14202</v>
      </c>
      <c r="CV8" s="71">
        <v>58.3</v>
      </c>
      <c r="CW8" s="71">
        <v>56.9</v>
      </c>
      <c r="CX8" s="71">
        <v>56.7</v>
      </c>
      <c r="CY8" s="71">
        <v>58.4</v>
      </c>
      <c r="CZ8" s="71">
        <v>61.2</v>
      </c>
      <c r="DA8" s="71">
        <v>52.5</v>
      </c>
      <c r="DB8" s="71">
        <v>52.6</v>
      </c>
      <c r="DC8" s="71">
        <v>53.2</v>
      </c>
      <c r="DD8" s="71">
        <v>54.1</v>
      </c>
      <c r="DE8" s="71">
        <v>53.8</v>
      </c>
      <c r="DF8" s="71">
        <v>55</v>
      </c>
      <c r="DG8" s="71">
        <v>21.2</v>
      </c>
      <c r="DH8" s="71">
        <v>20.399999999999999</v>
      </c>
      <c r="DI8" s="71">
        <v>20.6</v>
      </c>
      <c r="DJ8" s="71">
        <v>19.899999999999999</v>
      </c>
      <c r="DK8" s="71">
        <v>20.399999999999999</v>
      </c>
      <c r="DL8" s="71">
        <v>24.3</v>
      </c>
      <c r="DM8" s="71">
        <v>24.2</v>
      </c>
      <c r="DN8" s="71">
        <v>25.3</v>
      </c>
      <c r="DO8" s="71">
        <v>25.2</v>
      </c>
      <c r="DP8" s="71">
        <v>25.4</v>
      </c>
      <c r="DQ8" s="71">
        <v>24.3</v>
      </c>
      <c r="DR8" s="70">
        <v>60.3</v>
      </c>
      <c r="DS8" s="70">
        <v>64.8</v>
      </c>
      <c r="DT8" s="70">
        <v>67.5</v>
      </c>
      <c r="DU8" s="70">
        <v>67.8</v>
      </c>
      <c r="DV8" s="70">
        <v>68.900000000000006</v>
      </c>
      <c r="DW8" s="70">
        <v>47.3</v>
      </c>
      <c r="DX8" s="70">
        <v>48.4</v>
      </c>
      <c r="DY8" s="70">
        <v>48.7</v>
      </c>
      <c r="DZ8" s="70">
        <v>52.5</v>
      </c>
      <c r="EA8" s="70">
        <v>52.7</v>
      </c>
      <c r="EB8" s="70">
        <v>51.6</v>
      </c>
      <c r="EC8" s="70">
        <v>82.1</v>
      </c>
      <c r="ED8" s="70">
        <v>85.4</v>
      </c>
      <c r="EE8" s="70">
        <v>84.7</v>
      </c>
      <c r="EF8" s="70">
        <v>81.099999999999994</v>
      </c>
      <c r="EG8" s="70">
        <v>80.7</v>
      </c>
      <c r="EH8" s="70">
        <v>60</v>
      </c>
      <c r="EI8" s="70">
        <v>62.3</v>
      </c>
      <c r="EJ8" s="70">
        <v>61.7</v>
      </c>
      <c r="EK8" s="70">
        <v>66.099999999999994</v>
      </c>
      <c r="EL8" s="70">
        <v>68.400000000000006</v>
      </c>
      <c r="EM8" s="70">
        <v>67.599999999999994</v>
      </c>
      <c r="EN8" s="71">
        <v>57064819</v>
      </c>
      <c r="EO8" s="71">
        <v>57373782</v>
      </c>
      <c r="EP8" s="71">
        <v>57861453</v>
      </c>
      <c r="EQ8" s="71">
        <v>57326527</v>
      </c>
      <c r="ER8" s="71">
        <v>57456034</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OJ442</cp:lastModifiedBy>
  <cp:lastPrinted>2019-01-17T06:39:47Z</cp:lastPrinted>
  <dcterms:created xsi:type="dcterms:W3CDTF">2018-12-07T10:43:06Z</dcterms:created>
  <dcterms:modified xsi:type="dcterms:W3CDTF">2019-01-21T05:02:16Z</dcterms:modified>
  <cp:category/>
</cp:coreProperties>
</file>