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5" windowWidth="20730" windowHeight="11745"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表" sheetId="24" r:id="rId13"/>
    <sheet name="施設類型別ストック情報分析表①" sheetId="21" r:id="rId14"/>
    <sheet name="施設類型別ストック情報分析表②" sheetId="23"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CW102" i="11" l="1"/>
  <c r="CR102" i="11"/>
  <c r="AF88" i="11"/>
  <c r="AU63" i="11"/>
  <c r="AP63" i="1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C35" i="9"/>
  <c r="CO34" i="9"/>
  <c r="BW34" i="9"/>
  <c r="AM34" i="9"/>
  <c r="U34" i="9"/>
  <c r="U35" i="9" s="1"/>
  <c r="U36" i="9" s="1"/>
  <c r="U37" i="9" s="1"/>
  <c r="U38"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<sst xmlns="http://schemas.openxmlformats.org/spreadsheetml/2006/main" count="1150" uniqueCount="561">
  <si>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</si>
  <si>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</si>
  <si>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</si>
  <si>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</si>
  <si>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</si>
  <si>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</si>
  <si>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</si>
  <si>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</si>
  <si>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</si>
  <si>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</si>
  <si>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</si>
  <si>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</si>
  <si>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</si>
  <si>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</si>
  <si>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</si>
  <si>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</si>
  <si>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</si>
  <si>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</si>
  <si>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</si>
  <si>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</si>
  <si>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</si>
  <si>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</si>
  <si>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</si>
  <si>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</si>
  <si>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</si>
  <si>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</si>
  <si>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</si>
  <si>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</si>
  <si>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</si>
  <si>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</si>
  <si>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</si>
  <si>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</si>
  <si>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</si>
  <si>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</si>
  <si>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</si>
  <si>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</si>
  <si>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</si>
  <si>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</si>
  <si>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</si>
  <si>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</si>
  <si>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</si>
  <si>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</si>
  <si>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</si>
  <si>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</si>
  <si>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</si>
  <si>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</si>
  <si>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</si>
  <si>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</si>
  <si>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</si>
  <si>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</si>
  <si>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</si>
  <si>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</si>
  <si>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</si>
  <si>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</si>
  <si>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</si>
  <si>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</si>
  <si>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</si>
  <si>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</si>
  <si>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</si>
  <si>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</si>
  <si>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</si>
  <si>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</si>
  <si>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</si>
  <si>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</si>
  <si>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</si>
  <si>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</si>
  <si>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</si>
  <si>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</si>
  <si>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</si>
  <si>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</si>
  <si>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</si>
  <si>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</si>
  <si>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</si>
  <si>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</si>
  <si>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</si>
  <si>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</si>
  <si>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</si>
  <si>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</si>
  <si>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</si>
  <si>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</si>
  <si>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</si>
  <si>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</si>
  <si>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</si>
  <si>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</si>
  <si>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</si>
  <si>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</si>
  <si>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</si>
  <si>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</si>
  <si>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</si>
  <si>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</si>
  <si>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</si>
  <si>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</si>
  <si>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</si>
  <si>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</si>
  <si>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</si>
  <si>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</si>
  <si>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</si>
  <si>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</si>
  <si>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</si>
  <si>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</si>
  <si>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</si>
  <si>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</si>
  <si>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</si>
  <si>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</si>
  <si>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</si>
  <si>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</si>
  <si>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</si>
  <si>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</si>
  <si>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</si>
  <si>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</si>
  <si>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</si>
  <si>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</si>
  <si>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</si>
  <si>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</si>
  <si>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</si>
  <si>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</si>
  <si>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</si>
  <si>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</si>
  <si>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</si>
  <si>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</si>
  <si>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</si>
  <si>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</si>
  <si>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</si>
  <si>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</si>
  <si>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</si>
  <si>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</si>
  <si>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</si>
  <si>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</si>
  <si>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</si>
  <si>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</si>
  <si>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</si>
  <si>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</si>
  <si>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</si>
  <si>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</si>
  <si>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</si>
  <si>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</si>
  <si>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</si>
  <si>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</si>
  <si>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</si>
  <si>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</si>
  <si>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</si>
  <si>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</si>
  <si>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</si>
  <si>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</si>
  <si>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</si>
  <si>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</si>
  <si>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</si>
  <si>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</si>
  <si>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</si>
  <si>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</si>
  <si>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</si>
  <si>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</si>
  <si>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</si>
  <si>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</si>
  <si>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</si>
  <si>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</si>
  <si>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</si>
  <si>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</si>
  <si>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</si>
  <si>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</si>
  <si>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</si>
  <si>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</si>
  <si>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</si>
  <si>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</si>
  <si>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</si>
  <si>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</si>
  <si>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</si>
  <si>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</si>
  <si>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</si>
  <si>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</si>
  <si>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</si>
  <si>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</si>
  <si>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</si>
  <si>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</si>
  <si>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</si>
  <si>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</si>
  <si>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</si>
  <si>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</si>
  <si>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</si>
  <si>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</si>
  <si>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</si>
  <si>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</si>
  <si>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</si>
  <si>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</si>
  <si>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</si>
  <si>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</si>
  <si>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</si>
  <si>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</si>
  <si>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</si>
  <si>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</si>
  <si>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</si>
  <si>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</si>
  <si>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</si>
  <si>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</si>
  <si>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山梨県小菅村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</si>
  <si>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</si>
  <si>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</si>
  <si>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</si>
  <si>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</si>
  <si>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</si>
  <si>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</si>
  <si>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</si>
  <si>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</si>
  <si>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</si>
  <si>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</si>
  <si>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</si>
  <si>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</si>
  <si>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</si>
  <si>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</si>
  <si>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</si>
  <si>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</si>
  <si>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</si>
  <si>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</si>
  <si>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</si>
  <si>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</si>
  <si>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</si>
  <si>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</si>
  <si>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</si>
  <si>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</si>
  <si>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</si>
  <si>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</si>
  <si>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</si>
  <si>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</si>
  <si>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</si>
  <si>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</si>
  <si>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</si>
  <si>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</si>
  <si>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</si>
  <si>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</si>
  <si>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</si>
  <si>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</si>
  <si>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</si>
  <si>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</si>
  <si>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</si>
  <si>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</si>
  <si>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</si>
  <si>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</si>
  <si>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</si>
  <si>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</si>
  <si>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</si>
  <si>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</si>
  <si>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</si>
  <si>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</si>
  <si>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</si>
  <si>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</si>
  <si>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</si>
  <si>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</si>
  <si>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</si>
  <si>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</si>
  <si>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</si>
  <si>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</si>
  <si>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</si>
  <si>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</si>
  <si>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</si>
  <si>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</si>
  <si>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</si>
  <si>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</si>
  <si>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</si>
  <si>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</si>
  <si>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</si>
  <si>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</si>
  <si>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</si>
  <si>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</si>
  <si>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</si>
  <si>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</si>
  <si>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</si>
  <si>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</si>
  <si>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</si>
  <si>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</si>
  <si>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</si>
  <si>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</si>
  <si>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</si>
  <si>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</si>
  <si>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</si>
  <si>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</si>
  <si>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</si>
  <si>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</si>
  <si>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</si>
  <si>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</si>
  <si>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</si>
  <si>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</si>
  <si>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</si>
  <si>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</si>
  <si>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</si>
  <si>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</si>
  <si>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</si>
  <si>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</si>
  <si>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</si>
  <si>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</si>
  <si>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</si>
  <si>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</si>
  <si>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</si>
  <si>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</si>
  <si>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</si>
  <si>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</si>
  <si>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</si>
  <si>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</si>
  <si>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</si>
  <si>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</si>
  <si>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</si>
  <si>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</si>
  <si>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</si>
  <si>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</si>
  <si>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</si>
  <si>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</si>
  <si>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</si>
  <si>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</si>
  <si>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</si>
  <si>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</si>
  <si>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</si>
  <si>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</si>
  <si>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</si>
  <si>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</si>
  <si>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</si>
  <si>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</si>
  <si>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</si>
  <si>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</si>
  <si>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</si>
  <si>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</si>
  <si>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</si>
  <si>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</si>
  <si>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</si>
  <si>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</si>
  <si>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</si>
  <si>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</si>
  <si>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</si>
  <si>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</si>
  <si>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</si>
  <si>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</si>
  <si>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</si>
  <si>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</si>
  <si>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</si>
  <si>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</si>
  <si>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</si>
  <si>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</si>
  <si>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</si>
  <si>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</si>
  <si>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</si>
  <si>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</si>
  <si>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</si>
  <si>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</si>
  <si>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</si>
  <si>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</si>
  <si>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山梨県小菅村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</si>
  <si>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</si>
  <si>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</si>
  <si>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</si>
  <si>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</si>
  <si>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</si>
  <si>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</si>
  <si>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</si>
  <si>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</si>
  <si>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</si>
  <si>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</si>
  <si>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</si>
  <si>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</si>
  <si>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</si>
  <si>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</si>
  <si>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</si>
  <si>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</si>
  <si>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</si>
  <si>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</si>
  <si>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</si>
  <si>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</si>
  <si>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</si>
  <si>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</si>
  <si>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</si>
  <si>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</si>
  <si>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</si>
  <si>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</si>
  <si>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</si>
  <si>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</si>
  <si>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</si>
  <si>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</si>
  <si>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</si>
  <si>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</si>
  <si>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</si>
  <si>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</si>
  <si>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</si>
  <si>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</si>
  <si>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</si>
  <si>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</si>
  <si>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</si>
  <si>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</si>
  <si>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</si>
  <si>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</si>
  <si>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</si>
  <si>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</si>
  <si>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</si>
  <si>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</si>
  <si>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</si>
  <si>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</si>
  <si>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</si>
  <si>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</si>
  <si>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</si>
  <si>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</si>
  <si>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</si>
  <si>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</si>
  <si>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</si>
  <si>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</si>
  <si>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</si>
  <si>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</si>
  <si>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</si>
  <si>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</si>
  <si>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</si>
  <si>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</si>
  <si>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</si>
  <si>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</si>
  <si>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</si>
  <si>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</si>
  <si>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</si>
  <si>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</si>
  <si>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</si>
  <si>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</si>
  <si>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</si>
  <si>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</si>
  <si>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</si>
  <si>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</si>
  <si>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</si>
  <si>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</si>
  <si>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</si>
  <si>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</si>
  <si>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</si>
  <si>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</si>
  <si>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</si>
  <si>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</si>
  <si>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</si>
  <si>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</si>
  <si>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</si>
  <si>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</si>
  <si>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</si>
  <si>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</si>
  <si>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</si>
  <si>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</si>
  <si>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</si>
  <si>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</si>
  <si>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</si>
  <si>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</si>
  <si>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</si>
  <si>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</si>
  <si>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</si>
  <si>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</si>
  <si>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</si>
  <si>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</si>
  <si>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</si>
  <si>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</si>
  <si>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</si>
  <si>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</si>
  <si>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</si>
  <si>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</si>
  <si>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</si>
  <si>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</si>
  <si>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</si>
  <si>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</si>
  <si>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</si>
  <si>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</si>
  <si>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</si>
  <si>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</si>
  <si>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</si>
  <si>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</si>
  <si>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</si>
  <si>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</si>
  <si>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</si>
  <si>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</si>
  <si>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</si>
  <si>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</si>
  <si>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</si>
  <si>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</si>
  <si>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</si>
  <si>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</si>
  <si>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</si>
  <si>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</si>
  <si>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</si>
  <si>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</si>
  <si>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</si>
  <si>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</si>
  <si>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</si>
  <si>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</si>
  <si>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</si>
  <si>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</si>
  <si>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</si>
  <si>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</si>
  <si>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</si>
  <si>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</si>
  <si>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</si>
  <si>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</si>
  <si>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</si>
  <si>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</si>
  <si>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</si>
  <si>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</si>
  <si>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</si>
  <si>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</si>
  <si>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</si>
  <si>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</si>
  <si>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</si>
  <si>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</si>
  <si>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</si>
  <si>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</si>
  <si>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</si>
  <si>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</si>
  <si>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</si>
  <si>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</si>
  <si>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</si>
  <si>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</si>
  <si>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</si>
  <si>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</si>
  <si>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</si>
  <si>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</si>
  <si>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</si>
  <si>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</si>
  <si>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</si>
  <si>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</si>
  <si>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</si>
  <si>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</si>
  <si>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</si>
  <si>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</si>
  <si>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</si>
  <si>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</si>
  <si>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</si>
  <si>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</si>
  <si>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</si>
  <si>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1.13</t>
  </si>
  <si>
    <t>▲ 7.79</t>
  </si>
  <si>
    <t>一般会計</t>
  </si>
  <si>
    <t>介護保険事業特別会計</t>
  </si>
  <si>
    <t>国民健康保険特別会計（直営診療施設勘定）</t>
  </si>
  <si>
    <t>国民健康保険特別会計（事業勘定）</t>
  </si>
  <si>
    <t>簡易水道事業特別会計</t>
  </si>
  <si>
    <t>特定環境保全公共下水道特別会計</t>
  </si>
  <si>
    <t>後期高齢者医療特別会計</t>
  </si>
  <si>
    <t>介護サービス事業特別会計</t>
  </si>
  <si>
    <t>その他会計（赤字）</t>
  </si>
  <si>
    <t>その他会計（黒字）</t>
  </si>
  <si>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</si>
  <si>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</si>
  <si>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</si>
  <si>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</si>
  <si>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</si>
  <si>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2"/>
  </si>
  <si>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</si>
  <si>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山梨県東部広域連合　一般会計</t>
    <rPh sb="0" eb="3">
      <t>ヤマナシケン</t>
    </rPh>
    <rPh sb="3" eb="5">
      <t>トウブ</t>
    </rPh>
    <rPh sb="5" eb="7">
      <t>コウイキ</t>
    </rPh>
    <rPh sb="7" eb="9">
      <t>レンゴウ</t>
    </rPh>
    <rPh sb="10" eb="12">
      <t>イッパン</t>
    </rPh>
    <rPh sb="12" eb="14">
      <t>カイケイ</t>
    </rPh>
    <phoneticPr fontId="2"/>
  </si>
  <si>
    <t>-</t>
    <phoneticPr fontId="2"/>
  </si>
  <si>
    <t>-</t>
    <phoneticPr fontId="2"/>
  </si>
  <si>
    <t>-</t>
    <phoneticPr fontId="2"/>
  </si>
  <si>
    <t>水と緑と大地の公社</t>
    <rPh sb="0" eb="1">
      <t>ミズ</t>
    </rPh>
    <rPh sb="2" eb="3">
      <t>ミドリ</t>
    </rPh>
    <rPh sb="4" eb="6">
      <t>ダイチ</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</si>
  <si>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</si>
  <si>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</si>
  <si>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</si>
  <si>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</si>
  <si>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</si>
  <si>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</si>
  <si>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</si>
  <si>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</si>
  <si>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</si>
  <si>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</si>
  <si>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</si>
  <si>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</si>
  <si>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</si>
  <si>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</si>
  <si>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特別会計などによる債務が年々低下していることから将来負担比率も発生していない状況である。
今後公共施設の長寿命化対策など必要不可欠な行政コスト上昇が懸念されることから、平準化を含め計画的な執行と債務管理を続け、必要な施策を講じながら、安定した財政運営に向けた取組みを進めて行く。</t>
    <phoneticPr fontId="5"/>
  </si>
  <si>
    <r>
      <t>有形固定資産減価償却率は上昇傾向にあるが、公共施設の</t>
    </r>
    <r>
      <rPr>
        <sz val="11"/>
        <rFont val="ＭＳ Ｐゴシック"/>
        <family val="3"/>
        <charset val="128"/>
      </rPr>
      <t>更新工事を実施しているため</t>
    </r>
    <r>
      <rPr>
        <sz val="11"/>
        <color indexed="8"/>
        <rFont val="ＭＳ Ｐゴシック"/>
        <family val="3"/>
        <charset val="128"/>
      </rPr>
      <t>今後は減少する見込みとなっている。
今後も公共施設等総合管理計画に基づき、老朽化対策に積極的に取り組んでいく。</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</si>
</sst>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310300</c:v>
                </c:pt>
              </c:numCache>
            </c:numRef>
          </c:val>
          <c:smooth val="0"/>
          <c:extLst xmlns:c16r2="http://schemas.microsoft.com/office/drawing/2015/06/chart">
            <c:ext xmlns:c16="http://schemas.microsoft.com/office/drawing/2014/chart" uri="{C3380CC4-5D6E-409C-BE32-E72D297353CC}">
              <c16:uniqueId val="{00000000-385D-4E06-B33A-714CFDF328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157286</c:v>
                </c:pt>
                <c:pt idx="1">
                  <c:v>368993</c:v>
                </c:pt>
                <c:pt idx="2">
                  <c:v>1268147</c:v>
                </c:pt>
                <c:pt idx="3">
                  <c:v>350821</c:v>
                </c:pt>
                <c:pt idx="4">
                  <c:v>581312</c:v>
                </c:pt>
              </c:numCache>
            </c:numRef>
          </c:val>
          <c:smooth val="0"/>
          <c:extLst xmlns:c16r2="http://schemas.microsoft.com/office/drawing/2015/06/chart">
            <c:ext xmlns:c16="http://schemas.microsoft.com/office/drawing/2014/chart" uri="{C3380CC4-5D6E-409C-BE32-E72D297353CC}">
              <c16:uniqueId val="{00000001-385D-4E06-B33A-714CFDF32873}"/>
            </c:ext>
          </c:extLst>
        </c:ser>
        <c:dLbls>
          <c:showLegendKey val="0"/>
          <c:showVal val="0"/>
          <c:showCatName val="0"/>
          <c:showSerName val="0"/>
          <c:showPercent val="0"/>
          <c:showBubbleSize val="0"/>
        </c:dLbls>
        <c:marker val="1"/>
        <c:smooth val="0"/>
        <c:axId val="100614528"/>
        <c:axId val="100616448"/>
      </c:lineChart>
      <c:catAx>
        <c:axId val="1006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16448"/>
        <c:crosses val="autoZero"/>
        <c:auto val="1"/>
        <c:lblAlgn val="ctr"/>
        <c:lblOffset val="100"/>
        <c:tickLblSkip val="1"/>
        <c:tickMarkSkip val="1"/>
        <c:noMultiLvlLbl val="0"/>
      </c:catAx>
      <c:valAx>
        <c:axId val="10061644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24.86</c:v>
                </c:pt>
                <c:pt idx="1">
                  <c:v>30.78</c:v>
                </c:pt>
                <c:pt idx="2">
                  <c:v>29.91</c:v>
                </c:pt>
                <c:pt idx="3">
                  <c:v>32.869999999999997</c:v>
                </c:pt>
                <c:pt idx="4">
                  <c:v>27.1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31.55</c:v>
                </c:pt>
                <c:pt idx="1">
                  <c:v>31.62</c:v>
                </c:pt>
                <c:pt idx="2">
                  <c:v>44.93</c:v>
                </c:pt>
                <c:pt idx="3">
                  <c:v>41.19</c:v>
                </c:pt>
                <c:pt idx="4">
                  <c:v>43.86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033024"/>
        <c:axId val="11803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-1.1299999999999999</c:v>
                </c:pt>
                <c:pt idx="1">
                  <c:v>5.95</c:v>
                </c:pt>
                <c:pt idx="2">
                  <c:v>9.81</c:v>
                </c:pt>
                <c:pt idx="3">
                  <c:v>5.54</c:v>
                </c:pt>
                <c:pt idx="4">
                  <c:v>-7.79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033024"/>
        <c:axId val="118039296"/>
      </c:lineChart>
      <c:catAx>
        <c:axId val="11803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039296"/>
        <c:crosses val="autoZero"/>
        <c:auto val="1"/>
        <c:lblAlgn val="ctr"/>
        <c:lblOffset val="100"/>
        <c:tickLblSkip val="1"/>
        <c:tickMarkSkip val="1"/>
        <c:noMultiLvlLbl val="0"/>
      </c:catAx>
      <c:valAx>
        <c:axId val="1180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3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0.09</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0.28999999999999998</c:v>
                </c:pt>
                <c:pt idx="4">
                  <c:v>#N/A</c:v>
                </c:pt>
                <c:pt idx="5">
                  <c:v>0.7</c:v>
                </c:pt>
                <c:pt idx="6">
                  <c:v>#N/A</c:v>
                </c:pt>
                <c:pt idx="7">
                  <c:v>0.14000000000000001</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0.28999999999999998</c:v>
                </c:pt>
                <c:pt idx="4">
                  <c:v>#N/A</c:v>
                </c:pt>
                <c:pt idx="5">
                  <c:v>0.49</c:v>
                </c:pt>
                <c:pt idx="6">
                  <c:v>#N/A</c:v>
                </c:pt>
                <c:pt idx="7">
                  <c:v>0.09</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1.43</c:v>
                </c:pt>
                <c:pt idx="2">
                  <c:v>#N/A</c:v>
                </c:pt>
                <c:pt idx="3">
                  <c:v>1.53</c:v>
                </c:pt>
                <c:pt idx="4">
                  <c:v>#N/A</c:v>
                </c:pt>
                <c:pt idx="5">
                  <c:v>1.58</c:v>
                </c:pt>
                <c:pt idx="6">
                  <c:v>#N/A</c:v>
                </c:pt>
                <c:pt idx="7">
                  <c:v>0.55000000000000004</c:v>
                </c:pt>
                <c:pt idx="8">
                  <c:v>#N/A</c:v>
                </c:pt>
                <c:pt idx="9">
                  <c:v>0.67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1.28</c:v>
                </c:pt>
                <c:pt idx="4">
                  <c:v>#N/A</c:v>
                </c:pt>
                <c:pt idx="5">
                  <c:v>1.72</c:v>
                </c:pt>
                <c:pt idx="6">
                  <c:v>#N/A</c:v>
                </c:pt>
                <c:pt idx="7">
                  <c:v>0.43</c:v>
                </c:pt>
                <c:pt idx="8">
                  <c:v>#N/A</c:v>
                </c:pt>
                <c:pt idx="9">
                  <c:v>0.78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2.33</c:v>
                </c:pt>
                <c:pt idx="2">
                  <c:v>#N/A</c:v>
                </c:pt>
                <c:pt idx="3">
                  <c:v>2.62</c:v>
                </c:pt>
                <c:pt idx="4">
                  <c:v>#N/A</c:v>
                </c:pt>
                <c:pt idx="5">
                  <c:v>2.59</c:v>
                </c:pt>
                <c:pt idx="6">
                  <c:v>#N/A</c:v>
                </c:pt>
                <c:pt idx="7">
                  <c:v>2.17</c:v>
                </c:pt>
                <c:pt idx="8">
                  <c:v>#N/A</c:v>
                </c:pt>
                <c:pt idx="9">
                  <c:v>3.81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24.85</c:v>
                </c:pt>
                <c:pt idx="2">
                  <c:v>#N/A</c:v>
                </c:pt>
                <c:pt idx="3">
                  <c:v>30.77</c:v>
                </c:pt>
                <c:pt idx="4">
                  <c:v>#N/A</c:v>
                </c:pt>
                <c:pt idx="5">
                  <c:v>29.91</c:v>
                </c:pt>
                <c:pt idx="6">
                  <c:v>#N/A</c:v>
                </c:pt>
                <c:pt idx="7">
                  <c:v>32.869999999999997</c:v>
                </c:pt>
                <c:pt idx="8">
                  <c:v>#N/A</c:v>
                </c:pt>
                <c:pt idx="9">
                  <c:v>27.09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809344"/>
        <c:axId val="118810880"/>
      </c:barChart>
      <c:catAx>
        <c:axId val="1188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10880"/>
        <c:crosses val="autoZero"/>
        <c:auto val="1"/>
        <c:lblAlgn val="ctr"/>
        <c:lblOffset val="100"/>
        <c:tickLblSkip val="1"/>
        <c:tickMarkSkip val="1"/>
        <c:noMultiLvlLbl val="0"/>
      </c:catAx>
      <c:valAx>
        <c:axId val="11881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0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c:v>
                </c:pt>
                <c:pt idx="5">
                  <c:v>191</c:v>
                </c:pt>
                <c:pt idx="8">
                  <c:v>184</c:v>
                </c:pt>
                <c:pt idx="11">
                  <c:v>177</c:v>
                </c:pt>
                <c:pt idx="14">
                  <c:v>156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88</c:v>
                </c:pt>
                <c:pt idx="6">
                  <c:v>85</c:v>
                </c:pt>
                <c:pt idx="9">
                  <c:v>80</c:v>
                </c:pt>
                <c:pt idx="12">
                  <c:v>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163</c:v>
                </c:pt>
                <c:pt idx="3">
                  <c:v>157</c:v>
                </c:pt>
                <c:pt idx="6">
                  <c:v>151</c:v>
                </c:pt>
                <c:pt idx="9">
                  <c:v>152</c:v>
                </c:pt>
                <c:pt idx="12">
                  <c:v>134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952832"/>
        <c:axId val="11295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c:v>
                </c:pt>
                <c:pt idx="2">
                  <c:v>#N/A</c:v>
                </c:pt>
                <c:pt idx="3">
                  <c:v>#N/A</c:v>
                </c:pt>
                <c:pt idx="4">
                  <c:v>54</c:v>
                </c:pt>
                <c:pt idx="5">
                  <c:v>#N/A</c:v>
                </c:pt>
                <c:pt idx="6">
                  <c:v>#N/A</c:v>
                </c:pt>
                <c:pt idx="7">
                  <c:v>52</c:v>
                </c:pt>
                <c:pt idx="8">
                  <c:v>#N/A</c:v>
                </c:pt>
                <c:pt idx="9">
                  <c:v>#N/A</c:v>
                </c:pt>
                <c:pt idx="10">
                  <c:v>55</c:v>
                </c:pt>
                <c:pt idx="11">
                  <c:v>#N/A</c:v>
                </c:pt>
                <c:pt idx="12">
                  <c:v>#N/A</c:v>
                </c:pt>
                <c:pt idx="13">
                  <c:v>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952832"/>
        <c:axId val="112954752"/>
      </c:lineChart>
      <c:catAx>
        <c:axId val="1129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54752"/>
        <c:crosses val="autoZero"/>
        <c:auto val="1"/>
        <c:lblAlgn val="ctr"/>
        <c:lblOffset val="100"/>
        <c:tickLblSkip val="1"/>
        <c:tickMarkSkip val="1"/>
        <c:noMultiLvlLbl val="0"/>
      </c:catAx>
      <c:valAx>
        <c:axId val="11295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1341</c:v>
                </c:pt>
                <c:pt idx="5">
                  <c:v>1258</c:v>
                </c:pt>
                <c:pt idx="8">
                  <c:v>1286</c:v>
                </c:pt>
                <c:pt idx="11">
                  <c:v>1253</c:v>
                </c:pt>
                <c:pt idx="14">
                  <c:v>1323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369</c:v>
                </c:pt>
                <c:pt idx="5">
                  <c:v>323</c:v>
                </c:pt>
                <c:pt idx="8">
                  <c:v>277</c:v>
                </c:pt>
                <c:pt idx="11">
                  <c:v>233</c:v>
                </c:pt>
                <c:pt idx="14">
                  <c:v>206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1237</c:v>
                </c:pt>
                <c:pt idx="5">
                  <c:v>934</c:v>
                </c:pt>
                <c:pt idx="8">
                  <c:v>981</c:v>
                </c:pt>
                <c:pt idx="11">
                  <c:v>1088</c:v>
                </c:pt>
                <c:pt idx="14">
                  <c:v>1141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217</c:v>
                </c:pt>
                <c:pt idx="3">
                  <c:v>221</c:v>
                </c:pt>
                <c:pt idx="6">
                  <c:v>210</c:v>
                </c:pt>
                <c:pt idx="9">
                  <c:v>213</c:v>
                </c:pt>
                <c:pt idx="12">
                  <c:v>211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c:v>
                </c:pt>
                <c:pt idx="6">
                  <c:v>2</c:v>
                </c:pt>
                <c:pt idx="9">
                  <c:v>2</c:v>
                </c:pt>
                <c:pt idx="12">
                  <c:v>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966</c:v>
                </c:pt>
                <c:pt idx="3">
                  <c:v>941</c:v>
                </c:pt>
                <c:pt idx="6">
                  <c:v>795</c:v>
                </c:pt>
                <c:pt idx="9">
                  <c:v>730</c:v>
                </c:pt>
                <c:pt idx="12">
                  <c:v>692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1179</c:v>
                </c:pt>
                <c:pt idx="3">
                  <c:v>1148</c:v>
                </c:pt>
                <c:pt idx="6">
                  <c:v>1247</c:v>
                </c:pt>
                <c:pt idx="9">
                  <c:v>1251</c:v>
                </c:pt>
                <c:pt idx="12">
                  <c:v>1320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579968"/>
        <c:axId val="11858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579968"/>
        <c:axId val="118581888"/>
      </c:lineChart>
      <c:catAx>
        <c:axId val="1185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81888"/>
        <c:crosses val="autoZero"/>
        <c:auto val="1"/>
        <c:lblAlgn val="ctr"/>
        <c:lblOffset val="100"/>
        <c:tickLblSkip val="1"/>
        <c:tickMarkSkip val="1"/>
        <c:noMultiLvlLbl val="0"/>
      </c:catAx>
      <c:valAx>
        <c:axId val="11858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{24EDAEE2-8D94-4F66-840E-E5792856EE07}</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238-4154-8DAB-1554E7016BFC}"/>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{E22B7594-29DC-4912-BAF0-F9CD3751F44F}</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238-4154-8DAB-1554E7016BFC}"/>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{E6011742-F941-440A-8FE8-13C029C71108}</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238-4154-8DAB-1554E7016BFC}"/>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{5D7FB0DD-0970-43B8-BF3F-793BACA4B660}</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238-4154-8DAB-1554E7016BFC}"/>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{11FCA724-1143-48FB-AAC1-6F018CD75454}</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238-4154-8DAB-1554E7016B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48.7</c:v>
                </c:pt>
                <c:pt idx="4">
                  <c:v>52.5</c:v>
                </c:pt>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A238-4154-8DAB-1554E7016BFC}"/>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{2CC7161F-9A3E-4DCF-83EB-D13F6C8E7DCE}</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238-4154-8DAB-1554E7016BFC}"/>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{610039F3-EFBC-48B4-89B2-41EF4165639D}</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238-4154-8DAB-1554E7016BFC}"/>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{50A47F3E-CE5D-4E2C-8767-4E2BB771180B}</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238-4154-8DAB-1554E7016BFC}"/>
                </c:ext>
              </c:extLst>
            </c:dLbl>
            <c:dLbl>
              <c:idx val="3"/>
              <c:layout/>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{C8EA30E2-AF64-4D48-AEC2-43A681F51B39}</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238-4154-8DAB-1554E7016BFC}"/>
                </c:ext>
              </c:extLst>
            </c:dLbl>
            <c:dLbl>
              <c:idx val="4"/>
              <c:layout/>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{5F03CE7D-3EF6-48F3-90D1-BC61FD7B70C7}</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238-4154-8DAB-1554E7016B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55.8</c:v>
                </c:pt>
                <c:pt idx="4">
                  <c:v>53.2</c:v>
                </c:pt>
              </c:numCache>
            </c:numRef>
          </c:xVal>
          <c:yVal>
            <c:numRef>
              <c:f>[1]公会計指標分析・財政指標組合せ分析表!$K$55:$O$55</c:f>
              <c:numCache>
                <c:formatCode>General</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A238-4154-8DAB-1554E7016BFC}"/>
            </c:ext>
          </c:extLst>
        </c:ser>
        <c:dLbls>
          <c:showLegendKey val="0"/>
          <c:showVal val="0"/>
          <c:showCatName val="0"/>
          <c:showSerName val="0"/>
          <c:showPercent val="0"/>
          <c:showBubbleSize val="0"/>
        </c:dLbls>
        <c:axId val="118678656"/>
        <c:axId val="118680576"/>
      </c:scatterChart>
      <c:valAx>
        <c:axId val="118678656"/>
        <c:scaling>
          <c:orientation val="minMax"/>
          <c:max val="56.1"/>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80576"/>
        <c:crosses val="autoZero"/>
        <c:crossBetween val="midCat"/>
      </c:valAx>
      <c:valAx>
        <c:axId val="118680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7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{88B428F4-10D8-4B62-B23E-E1E66284D2FC}</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30C-4C60-A26C-9ED82BE3E8C6}"/>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{2D493DF5-DA25-4C92-8E74-BF92279C943E}</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30C-4C60-A26C-9ED82BE3E8C6}"/>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{F6DBFD92-0C2C-4315-B089-613C29807B00}</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30C-4C60-A26C-9ED82BE3E8C6}"/>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{5CF7D64B-480B-445E-932C-5907ADFCEEC8}</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30C-4C60-A26C-9ED82BE3E8C6}"/>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{B697CD17-28E8-42FB-8CF5-855C2C49F040}</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30C-4C60-A26C-9ED82BE3E8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9.5</c:v>
                </c:pt>
                <c:pt idx="1">
                  <c:v>8.5</c:v>
                </c:pt>
                <c:pt idx="2">
                  <c:v>8.1</c:v>
                </c:pt>
                <c:pt idx="3">
                  <c:v>8.4</c:v>
                </c:pt>
                <c:pt idx="4">
                  <c:v>7.7</c:v>
                </c:pt>
              </c:numCache>
            </c:numRef>
          </c:xVal>
          <c:yVal>
            <c:numRef>
              <c:f>[1]公会計指標分析・財政指標組合せ分析表!$K$73:$O$73</c:f>
              <c:numCache>
                <c:formatCode>General</c:formatCode>
                <c:ptCount val="5"/>
              </c:numCache>
            </c:numRef>
          </c:yVal>
          <c:smooth val="0"/>
          <c:extLst xmlns:c16r2="http://schemas.microsoft.com/office/drawing/2015/06/chart">
            <c:ext xmlns:c16="http://schemas.microsoft.com/office/drawing/2014/chart" uri="{C3380CC4-5D6E-409C-BE32-E72D297353CC}">
              <c16:uniqueId val="{00000005-B30C-4C60-A26C-9ED82BE3E8C6}"/>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{34A674BC-3117-4528-BA06-4387CFE68377}</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30C-4C60-A26C-9ED82BE3E8C6}"/>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{B869C63B-8E93-4281-86CE-6088FC98064B}</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30C-4C60-A26C-9ED82BE3E8C6}"/>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{576537D2-EBFF-4510-8EF5-F45C7B08029A}</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30C-4C60-A26C-9ED82BE3E8C6}"/>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{DAD79304-3DD5-4A1C-B8F7-016005B7A0C9}</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30C-4C60-A26C-9ED82BE3E8C6}"/>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{1F57DF18-EF20-4F99-BC22-37DC7D8185CA}</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30C-4C60-A26C-9ED82BE3E8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9.6999999999999993</c:v>
                </c:pt>
                <c:pt idx="1">
                  <c:v>8.6</c:v>
                </c:pt>
                <c:pt idx="2">
                  <c:v>7.7</c:v>
                </c:pt>
                <c:pt idx="3">
                  <c:v>7.2</c:v>
                </c:pt>
                <c:pt idx="4">
                  <c:v>6.9</c:v>
                </c:pt>
              </c:numCache>
            </c:numRef>
          </c:xVal>
          <c:yVal>
            <c:numRef>
              <c:f>[1]公会計指標分析・財政指標組合せ分析表!$K$77:$O$77</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B30C-4C60-A26C-9ED82BE3E8C6}"/>
            </c:ext>
          </c:extLst>
        </c:ser>
        <c:dLbls>
          <c:showLegendKey val="0"/>
          <c:showVal val="0"/>
          <c:showCatName val="0"/>
          <c:showSerName val="0"/>
          <c:showPercent val="0"/>
          <c:showBubbleSize val="0"/>
        </c:dLbls>
        <c:axId val="80401536"/>
        <c:axId val="80403456"/>
      </c:scatterChart>
      <c:valAx>
        <c:axId val="80401536"/>
        <c:scaling>
          <c:orientation val="minMax"/>
          <c:max val="10"/>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03456"/>
        <c:crosses val="autoZero"/>
        <c:crossBetween val="midCat"/>
      </c:valAx>
      <c:valAx>
        <c:axId val="804034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01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から平成２６年度までの間に</a:t>
          </a:r>
          <a:r>
            <a:rPr kumimoji="1" lang="ja-JP" altLang="ja-JP" sz="1100">
              <a:solidFill>
                <a:schemeClr val="dk1"/>
              </a:solidFill>
              <a:effectLst/>
              <a:latin typeface="+mn-lt"/>
              <a:ea typeface="+mn-ea"/>
              <a:cs typeface="+mn-cs"/>
            </a:rPr>
            <a:t>起債の抑制を行ってきた結果、元利償還金は年々減少傾向にある。公営企業債の元利償還金に対する繰入金</a:t>
          </a:r>
          <a:r>
            <a:rPr kumimoji="1" lang="ja-JP" altLang="en-US" sz="1100">
              <a:solidFill>
                <a:schemeClr val="dk1"/>
              </a:solidFill>
              <a:effectLst/>
              <a:latin typeface="+mn-lt"/>
              <a:ea typeface="+mn-ea"/>
              <a:cs typeface="+mn-cs"/>
            </a:rPr>
            <a:t>も減少傾向となっている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今後は起債の抑制期間を経て、計画的な借り入れを実施していく予定である。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a:t>
          </a:r>
          <a:r>
            <a:rPr kumimoji="1" lang="ja-JP" altLang="en-US" sz="1100">
              <a:solidFill>
                <a:schemeClr val="dk1"/>
              </a:solidFill>
              <a:effectLst/>
              <a:latin typeface="+mn-lt"/>
              <a:ea typeface="+mn-ea"/>
              <a:cs typeface="+mn-cs"/>
            </a:rPr>
            <a:t>平成２７年度までに</a:t>
          </a:r>
          <a:r>
            <a:rPr kumimoji="1" lang="ja-JP" altLang="ja-JP" sz="1100">
              <a:solidFill>
                <a:schemeClr val="dk1"/>
              </a:solidFill>
              <a:effectLst/>
              <a:latin typeface="+mn-lt"/>
              <a:ea typeface="+mn-ea"/>
              <a:cs typeface="+mn-cs"/>
            </a:rPr>
            <a:t>起債の抑制と定期償還による一般会計等に係る地方債現在高の減少、また、主に特定環境保全公共下水道事業に係る公営企業債等繰入額の減少により年々減少傾向にあ</a:t>
          </a:r>
          <a:r>
            <a:rPr kumimoji="1" lang="ja-JP" altLang="en-US" sz="1100">
              <a:solidFill>
                <a:schemeClr val="dk1"/>
              </a:solidFill>
              <a:effectLst/>
              <a:latin typeface="+mn-lt"/>
              <a:ea typeface="+mn-ea"/>
              <a:cs typeface="+mn-cs"/>
            </a:rPr>
            <a:t>った。平成２８年度より起債発行抑制期間を経て、計画的な借入を再開したことにより、一般会計等に係る地方債の現在高は</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百万円増額となっているが引き続き</a:t>
          </a:r>
          <a:r>
            <a:rPr kumimoji="1" lang="ja-JP" altLang="ja-JP" sz="1100">
              <a:solidFill>
                <a:schemeClr val="dk1"/>
              </a:solidFill>
              <a:effectLst/>
              <a:latin typeface="+mn-lt"/>
              <a:ea typeface="+mn-ea"/>
              <a:cs typeface="+mn-cs"/>
            </a:rPr>
            <a:t>財政規模にあった起債の発行に努め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充当可能財源等は、積立により増加傾向にあったが、平成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年度は新庁舎建設に伴う一部基金の取り崩したことにより減少した</a:t>
          </a:r>
          <a:r>
            <a:rPr kumimoji="1" lang="ja-JP" altLang="en-US" sz="1100">
              <a:solidFill>
                <a:schemeClr val="dk1"/>
              </a:solidFill>
              <a:effectLst/>
              <a:latin typeface="+mn-lt"/>
              <a:ea typeface="+mn-ea"/>
              <a:cs typeface="+mn-cs"/>
            </a:rPr>
            <a:t>。その後は将来の公共施設の更新に向け、公共施設整備基金を中心に積立を行っている。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年度から段階的に実施している公共施設の更新工事の結果、平成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下回る</a:t>
          </a:r>
          <a:r>
            <a:rPr kumimoji="1" lang="ja-JP" altLang="ja-JP" sz="1100">
              <a:solidFill>
                <a:sysClr val="windowText" lastClr="000000"/>
              </a:solidFill>
              <a:effectLst/>
              <a:latin typeface="+mn-lt"/>
              <a:ea typeface="+mn-ea"/>
              <a:cs typeface="+mn-cs"/>
            </a:rPr>
            <a:t>数値</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年度にも公共施設の更新工事が予定されていることから本数値は更に減少する見込みとなっている。</a:t>
          </a:r>
          <a:endParaRPr lang="ja-JP" altLang="ja-JP">
            <a:effectLst/>
          </a:endParaRPr>
        </a:p>
        <a:p>
          <a:endParaRPr kumimoji="1" lang="ja-JP" altLang="en-US" sz="1100">
            <a:solidFill>
              <a:sysClr val="windowText" lastClr="000000"/>
            </a:solidFill>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1" name="直線コネクタ 70"/>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4"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5" name="直線コネクタ 74"/>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38117</xdr:rowOff>
    </xdr:from>
    <xdr:ext cx="405111" cy="259045"/>
    <xdr:sp macro="" textlink="">
      <xdr:nvSpPr>
        <xdr:cNvPr id="76"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7" name="フローチャート : 判断 76"/>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171027</xdr:rowOff>
    </xdr:from>
    <xdr:to>
      <xdr:col>3</xdr:col>
      <xdr:colOff>511175</xdr:colOff>
      <xdr:row>30</xdr:row>
      <xdr:rowOff>101177</xdr:rowOff>
    </xdr:to>
    <xdr:sp macro="" textlink="">
      <xdr:nvSpPr>
        <xdr:cNvPr id="78" name="フローチャート : 判断 77"/>
        <xdr:cNvSpPr/>
      </xdr:nvSpPr>
      <xdr:spPr>
        <a:xfrm>
          <a:off x="4000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65617</xdr:rowOff>
    </xdr:from>
    <xdr:to>
      <xdr:col>3</xdr:col>
      <xdr:colOff>1222375</xdr:colOff>
      <xdr:row>31</xdr:row>
      <xdr:rowOff>167217</xdr:rowOff>
    </xdr:to>
    <xdr:sp macro="" textlink="">
      <xdr:nvSpPr>
        <xdr:cNvPr id="84" name="円/楕円 83"/>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44044</xdr:rowOff>
    </xdr:from>
    <xdr:ext cx="405111" cy="259045"/>
    <xdr:sp macro="" textlink="">
      <xdr:nvSpPr>
        <xdr:cNvPr id="85"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167640</xdr:rowOff>
    </xdr:from>
    <xdr:to>
      <xdr:col>3</xdr:col>
      <xdr:colOff>511175</xdr:colOff>
      <xdr:row>33</xdr:row>
      <xdr:rowOff>97790</xdr:rowOff>
    </xdr:to>
    <xdr:sp macro="" textlink="">
      <xdr:nvSpPr>
        <xdr:cNvPr id="86" name="円/楕円 85"/>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116417</xdr:rowOff>
    </xdr:from>
    <xdr:to>
      <xdr:col>3</xdr:col>
      <xdr:colOff>1171575</xdr:colOff>
      <xdr:row>33</xdr:row>
      <xdr:rowOff>46990</xdr:rowOff>
    </xdr:to>
    <xdr:cxnSp macro="">
      <xdr:nvCxnSpPr>
        <xdr:cNvPr id="87" name="直線コネクタ 86"/>
        <xdr:cNvCxnSpPr/>
      </xdr:nvCxnSpPr>
      <xdr:spPr>
        <a:xfrm flipV="1">
          <a:off x="4051300" y="6212417"/>
          <a:ext cx="711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117704</xdr:rowOff>
    </xdr:from>
    <xdr:ext cx="405111" cy="259045"/>
    <xdr:sp macro="" textlink="">
      <xdr:nvSpPr>
        <xdr:cNvPr id="88" name="n_1aveValue有形固定資産減価償却率"/>
        <xdr:cNvSpPr txBox="1"/>
      </xdr:nvSpPr>
      <xdr:spPr>
        <a:xfrm>
          <a:off x="3836043"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88917</xdr:rowOff>
    </xdr:from>
    <xdr:ext cx="405111" cy="259045"/>
    <xdr:sp macro="" textlink="">
      <xdr:nvSpPr>
        <xdr:cNvPr id="89" name="n_1mainValue有形固定資産減価償却率"/>
        <xdr:cNvSpPr txBox="1"/>
      </xdr:nvSpPr>
      <xdr:spPr>
        <a:xfrm>
          <a:off x="3836043"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4" name="正方形/長方形 103"/>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105" name="正方形/長方形 104"/>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106" name="正方形/長方形 105"/>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107" name="正方形/長方形 106"/>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8" name="正方形/長方形 107"/>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9" name="正方形/長方形 108"/>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0" name="正方形/長方形 109"/>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11" name="正方形/長方形 110"/>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 name="正方形/長方形 111"/>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3" name="正方形/長方形 112"/>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4" name="正方形/長方形 113"/>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5" name="正方形/長方形 114"/>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6" name="正方形/長方形 115"/>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7" name="正方形/長方形 116"/>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8" name="正方形/長方形 117"/>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19" name="正方形/長方形 118"/>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20" name="角丸四角形 1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21" name="正方形/長方形 1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122" name="正方形/長方形 121"/>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123" name="正方形/長方形 122"/>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124" name="直線コネクタ 1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125"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126"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127" name="直線コネクタ 126"/>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28" name="直線コネクタ 127"/>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129" name="直線コネクタ 128"/>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30" name="直線コネクタ 129"/>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131" name="テキスト ボックス 130"/>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32" name="テキスト ボックス 131"/>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133" name="テキスト ボックス 132"/>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134" name="テキスト ボックス 133"/>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135" name="正方形/長方形 1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136" name="正方形/長方形 135"/>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137" name="正方形/長方形 136"/>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138" name="正方形/長方形 137"/>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139" name="正方形/長方形 138"/>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140" name="正方形/長方形 139"/>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141" name="正方形/長方形 140"/>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142" name="正方形/長方形 141"/>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143" name="テキスト ボックス 142"/>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144" name="直線コネクタ 143"/>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145" name="テキスト ボックス 144"/>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146" name="直線コネクタ 1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147" name="テキスト ボックス 1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148" name="直線コネクタ 1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149" name="テキスト ボックス 1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150" name="直線コネクタ 149"/>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151" name="テキスト ボックス 150"/>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152" name="直線コネクタ 1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153" name="テキスト ボックス 1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1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155" name="直線コネクタ 154"/>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156"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157" name="直線コネクタ 156"/>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158"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159" name="直線コネクタ 158"/>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128287</xdr:rowOff>
    </xdr:from>
    <xdr:ext cx="405111" cy="259045"/>
    <xdr:sp macro="" textlink="">
      <xdr:nvSpPr>
        <xdr:cNvPr id="160" name="【道路】&#10;有形固定資産減価償却率平均値テキスト"/>
        <xdr:cNvSpPr txBox="1"/>
      </xdr:nvSpPr>
      <xdr:spPr>
        <a:xfrm>
          <a:off x="4724400" y="647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161"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133985</xdr:rowOff>
    </xdr:from>
    <xdr:to>
      <xdr:col>5</xdr:col>
      <xdr:colOff>409575</xdr:colOff>
      <xdr:row>39</xdr:row>
      <xdr:rowOff>64135</xdr:rowOff>
    </xdr:to>
    <xdr:sp macro="" textlink="">
      <xdr:nvSpPr>
        <xdr:cNvPr id="162" name="フローチャート : 判断 59"/>
        <xdr:cNvSpPr/>
      </xdr:nvSpPr>
      <xdr:spPr>
        <a:xfrm>
          <a:off x="3746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163" name="テキスト ボックス 1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164" name="テキスト ボックス 1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165" name="テキスト ボックス 1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166" name="テキスト ボックス 1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167" name="テキスト ボックス 1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145415</xdr:rowOff>
    </xdr:from>
    <xdr:to>
      <xdr:col>6</xdr:col>
      <xdr:colOff>561975</xdr:colOff>
      <xdr:row>41</xdr:row>
      <xdr:rowOff>75565</xdr:rowOff>
    </xdr:to>
    <xdr:sp macro="" textlink="">
      <xdr:nvSpPr>
        <xdr:cNvPr id="168" name="円/楕円 65"/>
        <xdr:cNvSpPr/>
      </xdr:nvSpPr>
      <xdr:spPr>
        <a:xfrm>
          <a:off x="4584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60342</xdr:rowOff>
    </xdr:from>
    <xdr:ext cx="405111" cy="259045"/>
    <xdr:sp macro="" textlink="">
      <xdr:nvSpPr>
        <xdr:cNvPr id="169" name="【道路】&#10;有形固定資産減価償却率該当値テキスト"/>
        <xdr:cNvSpPr txBox="1"/>
      </xdr:nvSpPr>
      <xdr:spPr>
        <a:xfrm>
          <a:off x="472440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65405</xdr:rowOff>
    </xdr:from>
    <xdr:to>
      <xdr:col>5</xdr:col>
      <xdr:colOff>409575</xdr:colOff>
      <xdr:row>41</xdr:row>
      <xdr:rowOff>167005</xdr:rowOff>
    </xdr:to>
    <xdr:sp macro="" textlink="">
      <xdr:nvSpPr>
        <xdr:cNvPr id="170" name="円/楕円 67"/>
        <xdr:cNvSpPr/>
      </xdr:nvSpPr>
      <xdr:spPr>
        <a:xfrm>
          <a:off x="3746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24765</xdr:rowOff>
    </xdr:from>
    <xdr:to>
      <xdr:col>6</xdr:col>
      <xdr:colOff>511175</xdr:colOff>
      <xdr:row>41</xdr:row>
      <xdr:rowOff>116205</xdr:rowOff>
    </xdr:to>
    <xdr:cxnSp macro="">
      <xdr:nvCxnSpPr>
        <xdr:cNvPr id="171" name="直線コネクタ 170"/>
        <xdr:cNvCxnSpPr/>
      </xdr:nvCxnSpPr>
      <xdr:spPr>
        <a:xfrm flipV="1">
          <a:off x="3797300" y="705421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80662</xdr:rowOff>
    </xdr:from>
    <xdr:ext cx="405111" cy="259045"/>
    <xdr:sp macro="" textlink="">
      <xdr:nvSpPr>
        <xdr:cNvPr id="172" name="n_1aveValue【道路】&#10;有形固定資産減価償却率"/>
        <xdr:cNvSpPr txBox="1"/>
      </xdr:nvSpPr>
      <xdr:spPr>
        <a:xfrm>
          <a:off x="3582043"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158132</xdr:rowOff>
    </xdr:from>
    <xdr:ext cx="405111" cy="259045"/>
    <xdr:sp macro="" textlink="">
      <xdr:nvSpPr>
        <xdr:cNvPr id="173" name="n_1mainValue【道路】&#10;有形固定資産減価償却率"/>
        <xdr:cNvSpPr txBox="1"/>
      </xdr:nvSpPr>
      <xdr:spPr>
        <a:xfrm>
          <a:off x="3582043"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174" name="正方形/長方形 1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175" name="正方形/長方形 1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176" name="正方形/長方形 1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177" name="正方形/長方形 1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178" name="正方形/長方形 1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179" name="正方形/長方形 1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180" name="正方形/長方形 1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181" name="正方形/長方形 1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182" name="テキスト ボックス 1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183" name="直線コネクタ 1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184" name="直線コネクタ 1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185" name="テキスト ボックス 1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186" name="直線コネクタ 1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187" name="テキスト ボックス 1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188" name="直線コネクタ 1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189" name="テキスト ボックス 1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190" name="直線コネクタ 1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191" name="テキスト ボックス 1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192" name="直線コネクタ 1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193" name="テキスト ボックス 1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194" name="直線コネクタ 1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195" name="テキスト ボックス 1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96" name="直線コネクタ 1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197" name="テキスト ボックス 1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199" name="直線コネクタ 198"/>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200"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201" name="直線コネクタ 200"/>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202"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203" name="直線コネクタ 202"/>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204"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205" name="フローチャート : 判断 102"/>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4042</xdr:rowOff>
    </xdr:from>
    <xdr:to>
      <xdr:col>14</xdr:col>
      <xdr:colOff>79375</xdr:colOff>
      <xdr:row>37</xdr:row>
      <xdr:rowOff>105642</xdr:rowOff>
    </xdr:to>
    <xdr:sp macro="" textlink="">
      <xdr:nvSpPr>
        <xdr:cNvPr id="206" name="フローチャート : 判断 103"/>
        <xdr:cNvSpPr/>
      </xdr:nvSpPr>
      <xdr:spPr>
        <a:xfrm>
          <a:off x="9588500" y="634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207" name="テキスト ボックス 2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208" name="テキスト ボックス 2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209" name="テキスト ボックス 2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210" name="テキスト ボックス 2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211" name="テキスト ボックス 2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85506</xdr:rowOff>
    </xdr:from>
    <xdr:to>
      <xdr:col>15</xdr:col>
      <xdr:colOff>231775</xdr:colOff>
      <xdr:row>34</xdr:row>
      <xdr:rowOff>15656</xdr:rowOff>
    </xdr:to>
    <xdr:sp macro="" textlink="">
      <xdr:nvSpPr>
        <xdr:cNvPr id="212" name="円/楕円 109"/>
        <xdr:cNvSpPr/>
      </xdr:nvSpPr>
      <xdr:spPr>
        <a:xfrm>
          <a:off x="10426700" y="57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38533</xdr:rowOff>
    </xdr:from>
    <xdr:ext cx="534377" cy="259045"/>
    <xdr:sp macro="" textlink="">
      <xdr:nvSpPr>
        <xdr:cNvPr id="213" name="【道路】&#10;一人当たり延長該当値テキスト"/>
        <xdr:cNvSpPr txBox="1"/>
      </xdr:nvSpPr>
      <xdr:spPr>
        <a:xfrm>
          <a:off x="10566400" y="56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83481</xdr:rowOff>
    </xdr:from>
    <xdr:to>
      <xdr:col>14</xdr:col>
      <xdr:colOff>79375</xdr:colOff>
      <xdr:row>34</xdr:row>
      <xdr:rowOff>13631</xdr:rowOff>
    </xdr:to>
    <xdr:sp macro="" textlink="">
      <xdr:nvSpPr>
        <xdr:cNvPr id="214" name="円/楕円 111"/>
        <xdr:cNvSpPr/>
      </xdr:nvSpPr>
      <xdr:spPr>
        <a:xfrm>
          <a:off x="9588500" y="57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134281</xdr:rowOff>
    </xdr:from>
    <xdr:to>
      <xdr:col>15</xdr:col>
      <xdr:colOff>180975</xdr:colOff>
      <xdr:row>33</xdr:row>
      <xdr:rowOff>136306</xdr:rowOff>
    </xdr:to>
    <xdr:cxnSp macro="">
      <xdr:nvCxnSpPr>
        <xdr:cNvPr id="215" name="直線コネクタ 214"/>
        <xdr:cNvCxnSpPr/>
      </xdr:nvCxnSpPr>
      <xdr:spPr>
        <a:xfrm>
          <a:off x="9639300" y="5792131"/>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96769</xdr:rowOff>
    </xdr:from>
    <xdr:ext cx="534377" cy="259045"/>
    <xdr:sp macro="" textlink="">
      <xdr:nvSpPr>
        <xdr:cNvPr id="216" name="n_1aveValue【道路】&#10;一人当たり延長"/>
        <xdr:cNvSpPr txBox="1"/>
      </xdr:nvSpPr>
      <xdr:spPr>
        <a:xfrm>
          <a:off x="9359410" y="64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30158</xdr:rowOff>
    </xdr:from>
    <xdr:ext cx="534377" cy="259045"/>
    <xdr:sp macro="" textlink="">
      <xdr:nvSpPr>
        <xdr:cNvPr id="217" name="n_1mainValue【道路】&#10;一人当たり延長"/>
        <xdr:cNvSpPr txBox="1"/>
      </xdr:nvSpPr>
      <xdr:spPr>
        <a:xfrm>
          <a:off x="9359410" y="55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218" name="正方形/長方形 2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219" name="正方形/長方形 2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220" name="正方形/長方形 2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221" name="正方形/長方形 2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222" name="正方形/長方形 2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223" name="正方形/長方形 2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224" name="正方形/長方形 2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225" name="正方形/長方形 2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226" name="テキスト ボックス 2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227" name="直線コネクタ 2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228" name="テキスト ボックス 2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229" name="直線コネクタ 2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230" name="テキスト ボックス 2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231" name="直線コネクタ 2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232" name="テキスト ボックス 2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233" name="直線コネクタ 2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234" name="テキスト ボックス 2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235" name="直線コネクタ 2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236" name="テキスト ボックス 2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237" name="直線コネクタ 2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238" name="テキスト ボックス 2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2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240" name="直線コネクタ 239"/>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241"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242" name="直線コネクタ 241"/>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2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244" name="直線コネクタ 2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245"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246" name="フローチャート : 判断 143"/>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88646</xdr:rowOff>
    </xdr:from>
    <xdr:to>
      <xdr:col>5</xdr:col>
      <xdr:colOff>409575</xdr:colOff>
      <xdr:row>59</xdr:row>
      <xdr:rowOff>18796</xdr:rowOff>
    </xdr:to>
    <xdr:sp macro="" textlink="">
      <xdr:nvSpPr>
        <xdr:cNvPr id="247" name="フローチャート : 判断 144"/>
        <xdr:cNvSpPr/>
      </xdr:nvSpPr>
      <xdr:spPr>
        <a:xfrm>
          <a:off x="3746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248" name="テキスト ボックス 2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249" name="テキスト ボックス 2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250" name="テキスト ボックス 2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251" name="テキスト ボックス 2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252" name="テキスト ボックス 2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72644</xdr:rowOff>
    </xdr:from>
    <xdr:to>
      <xdr:col>6</xdr:col>
      <xdr:colOff>561975</xdr:colOff>
      <xdr:row>59</xdr:row>
      <xdr:rowOff>2794</xdr:rowOff>
    </xdr:to>
    <xdr:sp macro="" textlink="">
      <xdr:nvSpPr>
        <xdr:cNvPr id="253" name="円/楕円 150"/>
        <xdr:cNvSpPr/>
      </xdr:nvSpPr>
      <xdr:spPr>
        <a:xfrm>
          <a:off x="4584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95521</xdr:rowOff>
    </xdr:from>
    <xdr:ext cx="405111" cy="259045"/>
    <xdr:sp macro="" textlink="">
      <xdr:nvSpPr>
        <xdr:cNvPr id="254" name="【橋りょう・トンネル】&#10;有形固定資産減価償却率該当値テキスト"/>
        <xdr:cNvSpPr txBox="1"/>
      </xdr:nvSpPr>
      <xdr:spPr>
        <a:xfrm>
          <a:off x="4724400" y="986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168656</xdr:rowOff>
    </xdr:from>
    <xdr:to>
      <xdr:col>5</xdr:col>
      <xdr:colOff>409575</xdr:colOff>
      <xdr:row>60</xdr:row>
      <xdr:rowOff>98806</xdr:rowOff>
    </xdr:to>
    <xdr:sp macro="" textlink="">
      <xdr:nvSpPr>
        <xdr:cNvPr id="255" name="円/楕円 152"/>
        <xdr:cNvSpPr/>
      </xdr:nvSpPr>
      <xdr:spPr>
        <a:xfrm>
          <a:off x="3746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123444</xdr:rowOff>
    </xdr:from>
    <xdr:to>
      <xdr:col>6</xdr:col>
      <xdr:colOff>511175</xdr:colOff>
      <xdr:row>60</xdr:row>
      <xdr:rowOff>48006</xdr:rowOff>
    </xdr:to>
    <xdr:cxnSp macro="">
      <xdr:nvCxnSpPr>
        <xdr:cNvPr id="256" name="直線コネクタ 255"/>
        <xdr:cNvCxnSpPr/>
      </xdr:nvCxnSpPr>
      <xdr:spPr>
        <a:xfrm flipV="1">
          <a:off x="3797300" y="10067544"/>
          <a:ext cx="8382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35323</xdr:rowOff>
    </xdr:from>
    <xdr:ext cx="405111" cy="259045"/>
    <xdr:sp macro="" textlink="">
      <xdr:nvSpPr>
        <xdr:cNvPr id="257" name="n_1aveValue【橋りょう・トンネル】&#10;有形固定資産減価償却率"/>
        <xdr:cNvSpPr txBox="1"/>
      </xdr:nvSpPr>
      <xdr:spPr>
        <a:xfrm>
          <a:off x="3582043"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89933</xdr:rowOff>
    </xdr:from>
    <xdr:ext cx="405111" cy="259045"/>
    <xdr:sp macro="" textlink="">
      <xdr:nvSpPr>
        <xdr:cNvPr id="258" name="n_1mainValue【橋りょう・トンネル】&#10;有形固定資産減価償却率"/>
        <xdr:cNvSpPr txBox="1"/>
      </xdr:nvSpPr>
      <xdr:spPr>
        <a:xfrm>
          <a:off x="3582043"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259" name="正方形/長方形 2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260" name="正方形/長方形 2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261" name="正方形/長方形 2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262" name="正方形/長方形 2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263" name="正方形/長方形 2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264" name="正方形/長方形 2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265" name="正方形/長方形 2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266" name="正方形/長方形 2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267" name="テキスト ボックス 2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268" name="直線コネクタ 2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269" name="直線コネクタ 2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270" name="テキスト ボックス 2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271" name="直線コネクタ 2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272" name="テキスト ボックス 27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273" name="直線コネクタ 2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274" name="テキスト ボックス 2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275" name="直線コネクタ 2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276" name="テキスト ボックス 2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277" name="直線コネクタ 2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278" name="テキスト ボックス 2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2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280" name="直線コネクタ 279"/>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281"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282" name="直線コネクタ 281"/>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283"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284" name="直線コネクタ 283"/>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26223</xdr:rowOff>
    </xdr:from>
    <xdr:ext cx="690189" cy="259045"/>
    <xdr:sp macro="" textlink="">
      <xdr:nvSpPr>
        <xdr:cNvPr id="285" name="【橋りょう・トンネル】&#10;一人当たり有形固定資産（償却資産）額平均値テキスト"/>
        <xdr:cNvSpPr txBox="1"/>
      </xdr:nvSpPr>
      <xdr:spPr>
        <a:xfrm>
          <a:off x="10566400" y="10484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286" name="フローチャート : 判断 183"/>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159848</xdr:rowOff>
    </xdr:from>
    <xdr:to>
      <xdr:col>14</xdr:col>
      <xdr:colOff>79375</xdr:colOff>
      <xdr:row>62</xdr:row>
      <xdr:rowOff>89998</xdr:rowOff>
    </xdr:to>
    <xdr:sp macro="" textlink="">
      <xdr:nvSpPr>
        <xdr:cNvPr id="287" name="フローチャート : 判断 184"/>
        <xdr:cNvSpPr/>
      </xdr:nvSpPr>
      <xdr:spPr>
        <a:xfrm>
          <a:off x="9588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288" name="テキスト ボックス 2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89" name="テキスト ボックス 2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90" name="テキスト ボックス 2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91" name="テキスト ボックス 2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92" name="テキスト ボックス 2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127027</xdr:rowOff>
    </xdr:from>
    <xdr:to>
      <xdr:col>15</xdr:col>
      <xdr:colOff>231775</xdr:colOff>
      <xdr:row>63</xdr:row>
      <xdr:rowOff>57177</xdr:rowOff>
    </xdr:to>
    <xdr:sp macro="" textlink="">
      <xdr:nvSpPr>
        <xdr:cNvPr id="293" name="円/楕円 190"/>
        <xdr:cNvSpPr/>
      </xdr:nvSpPr>
      <xdr:spPr>
        <a:xfrm>
          <a:off x="10426700" y="107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105454</xdr:rowOff>
    </xdr:from>
    <xdr:ext cx="599010" cy="259045"/>
    <xdr:sp macro="" textlink="">
      <xdr:nvSpPr>
        <xdr:cNvPr id="294" name="【橋りょう・トンネル】&#10;一人当たり有形固定資産（償却資産）額該当値テキスト"/>
        <xdr:cNvSpPr txBox="1"/>
      </xdr:nvSpPr>
      <xdr:spPr>
        <a:xfrm>
          <a:off x="10566400" y="107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722,104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139729</xdr:rowOff>
    </xdr:from>
    <xdr:to>
      <xdr:col>14</xdr:col>
      <xdr:colOff>79375</xdr:colOff>
      <xdr:row>63</xdr:row>
      <xdr:rowOff>69879</xdr:rowOff>
    </xdr:to>
    <xdr:sp macro="" textlink="">
      <xdr:nvSpPr>
        <xdr:cNvPr id="295" name="円/楕円 192"/>
        <xdr:cNvSpPr/>
      </xdr:nvSpPr>
      <xdr:spPr>
        <a:xfrm>
          <a:off x="9588500" y="107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6377</xdr:rowOff>
    </xdr:from>
    <xdr:to>
      <xdr:col>15</xdr:col>
      <xdr:colOff>180975</xdr:colOff>
      <xdr:row>63</xdr:row>
      <xdr:rowOff>19079</xdr:rowOff>
    </xdr:to>
    <xdr:cxnSp macro="">
      <xdr:nvCxnSpPr>
        <xdr:cNvPr id="296" name="直線コネクタ 295"/>
        <xdr:cNvCxnSpPr/>
      </xdr:nvCxnSpPr>
      <xdr:spPr>
        <a:xfrm flipV="1">
          <a:off x="9639300" y="10807727"/>
          <a:ext cx="8382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60</xdr:row>
      <xdr:rowOff>106525</xdr:rowOff>
    </xdr:from>
    <xdr:ext cx="690189" cy="259045"/>
    <xdr:sp macro="" textlink="">
      <xdr:nvSpPr>
        <xdr:cNvPr id="297" name="n_1aveValue【橋りょう・トンネル】&#10;一人当たり有形固定資産（償却資産）額"/>
        <xdr:cNvSpPr txBox="1"/>
      </xdr:nvSpPr>
      <xdr:spPr>
        <a:xfrm>
          <a:off x="9281504"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61006</xdr:rowOff>
    </xdr:from>
    <xdr:ext cx="599010" cy="259045"/>
    <xdr:sp macro="" textlink="">
      <xdr:nvSpPr>
        <xdr:cNvPr id="298" name="n_1mainValue【橋りょう・トンネル】&#10;一人当たり有形固定資産（償却資産）額"/>
        <xdr:cNvSpPr txBox="1"/>
      </xdr:nvSpPr>
      <xdr:spPr>
        <a:xfrm>
          <a:off x="9327094" y="108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99" name="正方形/長方形 2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300" name="正方形/長方形 2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301" name="正方形/長方形 3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302" name="正方形/長方形 3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303" name="正方形/長方形 3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304" name="正方形/長方形 3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305" name="正方形/長方形 3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306" name="正方形/長方形 3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307" name="テキスト ボックス 3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308" name="直線コネクタ 3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309" name="テキスト ボックス 3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310" name="直線コネクタ 3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311" name="テキスト ボックス 3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312" name="直線コネクタ 3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313" name="テキスト ボックス 3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314" name="直線コネクタ 3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315" name="テキスト ボックス 3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316" name="直線コネクタ 3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317" name="テキスト ボックス 3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318" name="直線コネクタ 3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319" name="テキスト ボックス 3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320" name="直線コネクタ 3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321" name="テキスト ボックス 3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322" name="直線コネクタ 3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323" name="テキスト ボックス 3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3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325" name="直線コネクタ 324"/>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326"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327" name="直線コネクタ 326"/>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328"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329" name="直線コネクタ 32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330"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331" name="フローチャート : 判断 228"/>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95069</xdr:rowOff>
    </xdr:from>
    <xdr:to>
      <xdr:col>5</xdr:col>
      <xdr:colOff>409575</xdr:colOff>
      <xdr:row>83</xdr:row>
      <xdr:rowOff>25219</xdr:rowOff>
    </xdr:to>
    <xdr:sp macro="" textlink="">
      <xdr:nvSpPr>
        <xdr:cNvPr id="332" name="フローチャート : 判断 229"/>
        <xdr:cNvSpPr/>
      </xdr:nvSpPr>
      <xdr:spPr>
        <a:xfrm>
          <a:off x="3746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333" name="テキスト ボックス 3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334" name="テキスト ボックス 3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335" name="テキスト ボックス 3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336" name="テキスト ボックス 3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337" name="テキスト ボックス 3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160382</xdr:rowOff>
    </xdr:from>
    <xdr:to>
      <xdr:col>6</xdr:col>
      <xdr:colOff>561975</xdr:colOff>
      <xdr:row>83</xdr:row>
      <xdr:rowOff>90532</xdr:rowOff>
    </xdr:to>
    <xdr:sp macro="" textlink="">
      <xdr:nvSpPr>
        <xdr:cNvPr id="338" name="円/楕円 235"/>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11809</xdr:rowOff>
    </xdr:from>
    <xdr:ext cx="405111" cy="259045"/>
    <xdr:sp macro="" textlink="">
      <xdr:nvSpPr>
        <xdr:cNvPr id="339" name="【公営住宅】&#10;有形固定資産減価償却率該当値テキスト"/>
        <xdr:cNvSpPr txBox="1"/>
      </xdr:nvSpPr>
      <xdr:spPr>
        <a:xfrm>
          <a:off x="47244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83638</xdr:rowOff>
    </xdr:from>
    <xdr:to>
      <xdr:col>5</xdr:col>
      <xdr:colOff>409575</xdr:colOff>
      <xdr:row>84</xdr:row>
      <xdr:rowOff>13788</xdr:rowOff>
    </xdr:to>
    <xdr:sp macro="" textlink="">
      <xdr:nvSpPr>
        <xdr:cNvPr id="340" name="円/楕円 237"/>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39732</xdr:rowOff>
    </xdr:from>
    <xdr:to>
      <xdr:col>6</xdr:col>
      <xdr:colOff>511175</xdr:colOff>
      <xdr:row>83</xdr:row>
      <xdr:rowOff>134438</xdr:rowOff>
    </xdr:to>
    <xdr:cxnSp macro="">
      <xdr:nvCxnSpPr>
        <xdr:cNvPr id="341" name="直線コネクタ 340"/>
        <xdr:cNvCxnSpPr/>
      </xdr:nvCxnSpPr>
      <xdr:spPr>
        <a:xfrm flipV="1">
          <a:off x="3797300" y="1427008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41746</xdr:rowOff>
    </xdr:from>
    <xdr:ext cx="405111" cy="259045"/>
    <xdr:sp macro="" textlink="">
      <xdr:nvSpPr>
        <xdr:cNvPr id="342" name="n_1aveValue【公営住宅】&#10;有形固定資産減価償却率"/>
        <xdr:cNvSpPr txBox="1"/>
      </xdr:nvSpPr>
      <xdr:spPr>
        <a:xfrm>
          <a:off x="3582043"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4915</xdr:rowOff>
    </xdr:from>
    <xdr:ext cx="405111" cy="259045"/>
    <xdr:sp macro="" textlink="">
      <xdr:nvSpPr>
        <xdr:cNvPr id="343" name="n_1mainValue【公営住宅】&#10;有形固定資産減価償却率"/>
        <xdr:cNvSpPr txBox="1"/>
      </xdr:nvSpPr>
      <xdr:spPr>
        <a:xfrm>
          <a:off x="3582043"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344" name="正方形/長方形 3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345" name="正方形/長方形 3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346" name="正方形/長方形 3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347" name="正方形/長方形 3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348" name="正方形/長方形 3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349" name="正方形/長方形 3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350" name="正方形/長方形 3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351" name="正方形/長方形 3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352" name="テキスト ボックス 3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353" name="直線コネクタ 3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354" name="直線コネクタ 3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355" name="テキスト ボックス 3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356" name="直線コネクタ 3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357" name="テキスト ボックス 3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358" name="直線コネクタ 3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359" name="テキスト ボックス 3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360" name="直線コネクタ 3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361" name="テキスト ボックス 3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362" name="直線コネクタ 3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363" name="テキスト ボックス 3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364" name="直線コネクタ 3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365" name="テキスト ボックス 3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3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367" name="直線コネクタ 366"/>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368"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369" name="直線コネクタ 368"/>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370"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371" name="直線コネクタ 370"/>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372"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373" name="フローチャート : 判断 270"/>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110934</xdr:rowOff>
    </xdr:from>
    <xdr:to>
      <xdr:col>14</xdr:col>
      <xdr:colOff>79375</xdr:colOff>
      <xdr:row>84</xdr:row>
      <xdr:rowOff>41084</xdr:rowOff>
    </xdr:to>
    <xdr:sp macro="" textlink="">
      <xdr:nvSpPr>
        <xdr:cNvPr id="374" name="フローチャート : 判断 271"/>
        <xdr:cNvSpPr/>
      </xdr:nvSpPr>
      <xdr:spPr>
        <a:xfrm>
          <a:off x="9588500" y="1434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375" name="テキスト ボックス 3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376" name="テキスト ボックス 3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377" name="テキスト ボックス 3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378" name="テキスト ボックス 3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379" name="テキスト ボックス 3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37592</xdr:rowOff>
    </xdr:from>
    <xdr:to>
      <xdr:col>15</xdr:col>
      <xdr:colOff>231775</xdr:colOff>
      <xdr:row>83</xdr:row>
      <xdr:rowOff>139192</xdr:rowOff>
    </xdr:to>
    <xdr:sp macro="" textlink="">
      <xdr:nvSpPr>
        <xdr:cNvPr id="380" name="円/楕円 277"/>
        <xdr:cNvSpPr/>
      </xdr:nvSpPr>
      <xdr:spPr>
        <a:xfrm>
          <a:off x="10426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60469</xdr:rowOff>
    </xdr:from>
    <xdr:ext cx="469744" cy="259045"/>
    <xdr:sp macro="" textlink="">
      <xdr:nvSpPr>
        <xdr:cNvPr id="381" name="【公営住宅】&#10;一人当たり面積該当値テキスト"/>
        <xdr:cNvSpPr txBox="1"/>
      </xdr:nvSpPr>
      <xdr:spPr>
        <a:xfrm>
          <a:off x="10566400" y="14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57404</xdr:rowOff>
    </xdr:from>
    <xdr:to>
      <xdr:col>14</xdr:col>
      <xdr:colOff>79375</xdr:colOff>
      <xdr:row>83</xdr:row>
      <xdr:rowOff>159004</xdr:rowOff>
    </xdr:to>
    <xdr:sp macro="" textlink="">
      <xdr:nvSpPr>
        <xdr:cNvPr id="382" name="円/楕円 279"/>
        <xdr:cNvSpPr/>
      </xdr:nvSpPr>
      <xdr:spPr>
        <a:xfrm>
          <a:off x="95885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88392</xdr:rowOff>
    </xdr:from>
    <xdr:to>
      <xdr:col>15</xdr:col>
      <xdr:colOff>180975</xdr:colOff>
      <xdr:row>83</xdr:row>
      <xdr:rowOff>108204</xdr:rowOff>
    </xdr:to>
    <xdr:cxnSp macro="">
      <xdr:nvCxnSpPr>
        <xdr:cNvPr id="383" name="直線コネクタ 382"/>
        <xdr:cNvCxnSpPr/>
      </xdr:nvCxnSpPr>
      <xdr:spPr>
        <a:xfrm flipV="1">
          <a:off x="9639300" y="1431874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32211</xdr:rowOff>
    </xdr:from>
    <xdr:ext cx="469744" cy="259045"/>
    <xdr:sp macro="" textlink="">
      <xdr:nvSpPr>
        <xdr:cNvPr id="384" name="n_1aveValue【公営住宅】&#10;一人当たり面積"/>
        <xdr:cNvSpPr txBox="1"/>
      </xdr:nvSpPr>
      <xdr:spPr>
        <a:xfrm>
          <a:off x="9391727" y="14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4081</xdr:rowOff>
    </xdr:from>
    <xdr:ext cx="469744" cy="259045"/>
    <xdr:sp macro="" textlink="">
      <xdr:nvSpPr>
        <xdr:cNvPr id="385" name="n_1mainValue【公営住宅】&#10;一人当たり面積"/>
        <xdr:cNvSpPr txBox="1"/>
      </xdr:nvSpPr>
      <xdr:spPr>
        <a:xfrm>
          <a:off x="9391727"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386" name="正方形/長方形 3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387" name="正方形/長方形 3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388" name="正方形/長方形 3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389" name="正方形/長方形 3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90" name="正方形/長方形 3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91" name="正方形/長方形 3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92" name="正方形/長方形 3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93" name="正方形/長方形 3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401" name="正方形/長方形 4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412" name="テキスト ボックス 4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413" name="直線コネクタ 4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414" name="テキスト ボックス 4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415" name="直線コネクタ 4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416" name="テキスト ボックス 4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419" name="直線コネクタ 4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420" name="テキスト ボックス 4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421" name="直線コネクタ 4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422" name="テキスト ボックス 42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24" name="テキスト ボックス 4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426" name="直線コネクタ 42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42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428" name="直線コネクタ 42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42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430" name="直線コネクタ 42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43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432" name="フローチャート : 判断 329"/>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23495</xdr:rowOff>
    </xdr:from>
    <xdr:to>
      <xdr:col>22</xdr:col>
      <xdr:colOff>415925</xdr:colOff>
      <xdr:row>38</xdr:row>
      <xdr:rowOff>125095</xdr:rowOff>
    </xdr:to>
    <xdr:sp macro="" textlink="">
      <xdr:nvSpPr>
        <xdr:cNvPr id="433" name="フローチャート : 判断 330"/>
        <xdr:cNvSpPr/>
      </xdr:nvSpPr>
      <xdr:spPr>
        <a:xfrm>
          <a:off x="15430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33020</xdr:rowOff>
    </xdr:from>
    <xdr:to>
      <xdr:col>23</xdr:col>
      <xdr:colOff>568325</xdr:colOff>
      <xdr:row>37</xdr:row>
      <xdr:rowOff>134620</xdr:rowOff>
    </xdr:to>
    <xdr:sp macro="" textlink="">
      <xdr:nvSpPr>
        <xdr:cNvPr id="439" name="円/楕円 336"/>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55897</xdr:rowOff>
    </xdr:from>
    <xdr:ext cx="405111" cy="259045"/>
    <xdr:sp macro="" textlink="">
      <xdr:nvSpPr>
        <xdr:cNvPr id="440" name="【認定こども園・幼稚園・保育所】&#10;有形固定資産減価償却率該当値テキスト"/>
        <xdr:cNvSpPr txBox="1"/>
      </xdr:nvSpPr>
      <xdr:spPr>
        <a:xfrm>
          <a:off x="164084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120650</xdr:rowOff>
    </xdr:from>
    <xdr:to>
      <xdr:col>22</xdr:col>
      <xdr:colOff>415925</xdr:colOff>
      <xdr:row>38</xdr:row>
      <xdr:rowOff>50800</xdr:rowOff>
    </xdr:to>
    <xdr:sp macro="" textlink="">
      <xdr:nvSpPr>
        <xdr:cNvPr id="441" name="円/楕円 338"/>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83820</xdr:rowOff>
    </xdr:from>
    <xdr:to>
      <xdr:col>23</xdr:col>
      <xdr:colOff>517525</xdr:colOff>
      <xdr:row>38</xdr:row>
      <xdr:rowOff>0</xdr:rowOff>
    </xdr:to>
    <xdr:cxnSp macro="">
      <xdr:nvCxnSpPr>
        <xdr:cNvPr id="442" name="直線コネクタ 441"/>
        <xdr:cNvCxnSpPr/>
      </xdr:nvCxnSpPr>
      <xdr:spPr>
        <a:xfrm flipV="1">
          <a:off x="15481300" y="64274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116222</xdr:rowOff>
    </xdr:from>
    <xdr:ext cx="405111" cy="259045"/>
    <xdr:sp macro="" textlink="">
      <xdr:nvSpPr>
        <xdr:cNvPr id="443" name="n_1aveValue【認定こども園・幼稚園・保育所】&#10;有形固定資産減価償却率"/>
        <xdr:cNvSpPr txBox="1"/>
      </xdr:nvSpPr>
      <xdr:spPr>
        <a:xfrm>
          <a:off x="15266043"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67327</xdr:rowOff>
    </xdr:from>
    <xdr:ext cx="405111" cy="259045"/>
    <xdr:sp macro="" textlink="">
      <xdr:nvSpPr>
        <xdr:cNvPr id="444" name="n_1mainValue【認定こども園・幼稚園・保育所】&#10;有形固定資産減価償却率"/>
        <xdr:cNvSpPr txBox="1"/>
      </xdr:nvSpPr>
      <xdr:spPr>
        <a:xfrm>
          <a:off x="15266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55" name="テキスト ボックス 45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467" name="直線コネクタ 466"/>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468"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469" name="直線コネクタ 468"/>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470"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471" name="直線コネクタ 470"/>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472"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473" name="フローチャート : 判断 370"/>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474" name="フローチャート : 判断 371"/>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48260</xdr:rowOff>
    </xdr:from>
    <xdr:to>
      <xdr:col>32</xdr:col>
      <xdr:colOff>238125</xdr:colOff>
      <xdr:row>36</xdr:row>
      <xdr:rowOff>149860</xdr:rowOff>
    </xdr:to>
    <xdr:sp macro="" textlink="">
      <xdr:nvSpPr>
        <xdr:cNvPr id="480" name="円/楕円 377"/>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71137</xdr:rowOff>
    </xdr:from>
    <xdr:ext cx="469744" cy="259045"/>
    <xdr:sp macro="" textlink="">
      <xdr:nvSpPr>
        <xdr:cNvPr id="481" name="【認定こども園・幼稚園・保育所】&#10;一人当たり面積該当値テキスト"/>
        <xdr:cNvSpPr txBox="1"/>
      </xdr:nvSpPr>
      <xdr:spPr>
        <a:xfrm>
          <a:off x="222504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48260</xdr:rowOff>
    </xdr:from>
    <xdr:to>
      <xdr:col>31</xdr:col>
      <xdr:colOff>85725</xdr:colOff>
      <xdr:row>36</xdr:row>
      <xdr:rowOff>149860</xdr:rowOff>
    </xdr:to>
    <xdr:sp macro="" textlink="">
      <xdr:nvSpPr>
        <xdr:cNvPr id="482" name="円/楕円 379"/>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99060</xdr:rowOff>
    </xdr:from>
    <xdr:to>
      <xdr:col>32</xdr:col>
      <xdr:colOff>187325</xdr:colOff>
      <xdr:row>36</xdr:row>
      <xdr:rowOff>99060</xdr:rowOff>
    </xdr:to>
    <xdr:cxnSp macro="">
      <xdr:nvCxnSpPr>
        <xdr:cNvPr id="483" name="直線コネクタ 482"/>
        <xdr:cNvCxnSpPr/>
      </xdr:nvCxnSpPr>
      <xdr:spPr>
        <a:xfrm>
          <a:off x="21323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3827</xdr:rowOff>
    </xdr:from>
    <xdr:ext cx="469744" cy="259045"/>
    <xdr:sp macro="" textlink="">
      <xdr:nvSpPr>
        <xdr:cNvPr id="484" name="n_1aveValue【認定こども園・幼稚園・保育所】&#10;一人当たり面積"/>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166387</xdr:rowOff>
    </xdr:from>
    <xdr:ext cx="469744" cy="259045"/>
    <xdr:sp macro="" textlink="">
      <xdr:nvSpPr>
        <xdr:cNvPr id="485"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98" name="テキスト ボックス 4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508" name="テキスト ボックス 5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510" name="テキスト ボックス 5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512" name="直線コネクタ 511"/>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513"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514" name="直線コネクタ 513"/>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515"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516" name="直線コネクタ 515"/>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517"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518" name="フローチャート : 判断 415"/>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102688</xdr:rowOff>
    </xdr:from>
    <xdr:to>
      <xdr:col>22</xdr:col>
      <xdr:colOff>415925</xdr:colOff>
      <xdr:row>59</xdr:row>
      <xdr:rowOff>32838</xdr:rowOff>
    </xdr:to>
    <xdr:sp macro="" textlink="">
      <xdr:nvSpPr>
        <xdr:cNvPr id="519" name="フローチャート : 判断 416"/>
        <xdr:cNvSpPr/>
      </xdr:nvSpPr>
      <xdr:spPr>
        <a:xfrm>
          <a:off x="15430500" y="1004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34109</xdr:rowOff>
    </xdr:from>
    <xdr:to>
      <xdr:col>23</xdr:col>
      <xdr:colOff>568325</xdr:colOff>
      <xdr:row>60</xdr:row>
      <xdr:rowOff>135709</xdr:rowOff>
    </xdr:to>
    <xdr:sp macro="" textlink="">
      <xdr:nvSpPr>
        <xdr:cNvPr id="525" name="円/楕円 422"/>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56986</xdr:rowOff>
    </xdr:from>
    <xdr:ext cx="405111" cy="259045"/>
    <xdr:sp macro="" textlink="">
      <xdr:nvSpPr>
        <xdr:cNvPr id="526" name="【学校施設】&#10;有形固定資産減価償却率該当値テキスト"/>
        <xdr:cNvSpPr txBox="1"/>
      </xdr:nvSpPr>
      <xdr:spPr>
        <a:xfrm>
          <a:off x="164084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12881</xdr:rowOff>
    </xdr:from>
    <xdr:to>
      <xdr:col>22</xdr:col>
      <xdr:colOff>415925</xdr:colOff>
      <xdr:row>61</xdr:row>
      <xdr:rowOff>114481</xdr:rowOff>
    </xdr:to>
    <xdr:sp macro="" textlink="">
      <xdr:nvSpPr>
        <xdr:cNvPr id="527" name="円/楕円 424"/>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84909</xdr:rowOff>
    </xdr:from>
    <xdr:to>
      <xdr:col>23</xdr:col>
      <xdr:colOff>517525</xdr:colOff>
      <xdr:row>61</xdr:row>
      <xdr:rowOff>63681</xdr:rowOff>
    </xdr:to>
    <xdr:cxnSp macro="">
      <xdr:nvCxnSpPr>
        <xdr:cNvPr id="528" name="直線コネクタ 527"/>
        <xdr:cNvCxnSpPr/>
      </xdr:nvCxnSpPr>
      <xdr:spPr>
        <a:xfrm flipV="1">
          <a:off x="15481300" y="1037190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49365</xdr:rowOff>
    </xdr:from>
    <xdr:ext cx="405111" cy="259045"/>
    <xdr:sp macro="" textlink="">
      <xdr:nvSpPr>
        <xdr:cNvPr id="529" name="n_1aveValue【学校施設】&#10;有形固定資産減価償却率"/>
        <xdr:cNvSpPr txBox="1"/>
      </xdr:nvSpPr>
      <xdr:spPr>
        <a:xfrm>
          <a:off x="15266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105608</xdr:rowOff>
    </xdr:from>
    <xdr:ext cx="405111" cy="259045"/>
    <xdr:sp macro="" textlink="">
      <xdr:nvSpPr>
        <xdr:cNvPr id="530" name="n_1mainValue【学校施設】&#10;有形固定資産減価償却率"/>
        <xdr:cNvSpPr txBox="1"/>
      </xdr:nvSpPr>
      <xdr:spPr>
        <a:xfrm>
          <a:off x="15266043"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51" name="テキスト ボックス 5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553" name="直線コネクタ 552"/>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554"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555" name="直線コネクタ 554"/>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556"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557" name="直線コネクタ 556"/>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558"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559" name="フローチャート : 判断 456"/>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78130</xdr:rowOff>
    </xdr:from>
    <xdr:to>
      <xdr:col>31</xdr:col>
      <xdr:colOff>85725</xdr:colOff>
      <xdr:row>61</xdr:row>
      <xdr:rowOff>8280</xdr:rowOff>
    </xdr:to>
    <xdr:sp macro="" textlink="">
      <xdr:nvSpPr>
        <xdr:cNvPr id="560" name="フローチャート : 判断 457"/>
        <xdr:cNvSpPr/>
      </xdr:nvSpPr>
      <xdr:spPr>
        <a:xfrm>
          <a:off x="21272500" y="103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15951</xdr:rowOff>
    </xdr:from>
    <xdr:to>
      <xdr:col>32</xdr:col>
      <xdr:colOff>238125</xdr:colOff>
      <xdr:row>57</xdr:row>
      <xdr:rowOff>117551</xdr:rowOff>
    </xdr:to>
    <xdr:sp macro="" textlink="">
      <xdr:nvSpPr>
        <xdr:cNvPr id="566" name="円/楕円 463"/>
        <xdr:cNvSpPr/>
      </xdr:nvSpPr>
      <xdr:spPr>
        <a:xfrm>
          <a:off x="22110700" y="97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38828</xdr:rowOff>
    </xdr:from>
    <xdr:ext cx="469744" cy="259045"/>
    <xdr:sp macro="" textlink="">
      <xdr:nvSpPr>
        <xdr:cNvPr id="567" name="【学校施設】&#10;一人当たり面積該当値テキスト"/>
        <xdr:cNvSpPr txBox="1"/>
      </xdr:nvSpPr>
      <xdr:spPr>
        <a:xfrm>
          <a:off x="22250400" y="964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13665</xdr:rowOff>
    </xdr:from>
    <xdr:to>
      <xdr:col>31</xdr:col>
      <xdr:colOff>85725</xdr:colOff>
      <xdr:row>57</xdr:row>
      <xdr:rowOff>115265</xdr:rowOff>
    </xdr:to>
    <xdr:sp macro="" textlink="">
      <xdr:nvSpPr>
        <xdr:cNvPr id="568" name="円/楕円 465"/>
        <xdr:cNvSpPr/>
      </xdr:nvSpPr>
      <xdr:spPr>
        <a:xfrm>
          <a:off x="21272500" y="97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64465</xdr:rowOff>
    </xdr:from>
    <xdr:to>
      <xdr:col>32</xdr:col>
      <xdr:colOff>187325</xdr:colOff>
      <xdr:row>57</xdr:row>
      <xdr:rowOff>66751</xdr:rowOff>
    </xdr:to>
    <xdr:cxnSp macro="">
      <xdr:nvCxnSpPr>
        <xdr:cNvPr id="569" name="直線コネクタ 568"/>
        <xdr:cNvCxnSpPr/>
      </xdr:nvCxnSpPr>
      <xdr:spPr>
        <a:xfrm>
          <a:off x="21323300" y="98371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170857</xdr:rowOff>
    </xdr:from>
    <xdr:ext cx="469744" cy="259045"/>
    <xdr:sp macro="" textlink="">
      <xdr:nvSpPr>
        <xdr:cNvPr id="570" name="n_1aveValue【学校施設】&#10;一人当たり面積"/>
        <xdr:cNvSpPr txBox="1"/>
      </xdr:nvSpPr>
      <xdr:spPr>
        <a:xfrm>
          <a:off x="21075727" y="104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131792</xdr:rowOff>
    </xdr:from>
    <xdr:ext cx="469744" cy="259045"/>
    <xdr:sp macro="" textlink="">
      <xdr:nvSpPr>
        <xdr:cNvPr id="571" name="n_1mainValue【学校施設】&#10;一人当たり面積"/>
        <xdr:cNvSpPr txBox="1"/>
      </xdr:nvSpPr>
      <xdr:spPr>
        <a:xfrm>
          <a:off x="21075727" y="95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613" name="直線コネクタ 612"/>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14"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15" name="直線コネクタ 61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616"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617" name="直線コネクタ 616"/>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25416</xdr:rowOff>
    </xdr:from>
    <xdr:ext cx="405111" cy="259045"/>
    <xdr:sp macro="" textlink="">
      <xdr:nvSpPr>
        <xdr:cNvPr id="618" name="【公民館】&#10;有形固定資産減価償却率平均値テキスト"/>
        <xdr:cNvSpPr txBox="1"/>
      </xdr:nvSpPr>
      <xdr:spPr>
        <a:xfrm>
          <a:off x="164084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619" name="フローチャート : 判断 51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84182</xdr:rowOff>
    </xdr:from>
    <xdr:to>
      <xdr:col>22</xdr:col>
      <xdr:colOff>415925</xdr:colOff>
      <xdr:row>103</xdr:row>
      <xdr:rowOff>14332</xdr:rowOff>
    </xdr:to>
    <xdr:sp macro="" textlink="">
      <xdr:nvSpPr>
        <xdr:cNvPr id="620" name="フローチャート : 判断 517"/>
        <xdr:cNvSpPr/>
      </xdr:nvSpPr>
      <xdr:spPr>
        <a:xfrm>
          <a:off x="15430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626" name="円/楕円 523"/>
        <xdr:cNvSpPr/>
      </xdr:nvSpPr>
      <xdr:spPr>
        <a:xfrm>
          <a:off x="16268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154050</xdr:rowOff>
    </xdr:from>
    <xdr:ext cx="405111" cy="259045"/>
    <xdr:sp macro="" textlink="">
      <xdr:nvSpPr>
        <xdr:cNvPr id="627" name="【公民館】&#10;有形固定資産減価償却率該当値テキスト"/>
        <xdr:cNvSpPr txBox="1"/>
      </xdr:nvSpPr>
      <xdr:spPr>
        <a:xfrm>
          <a:off x="164084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43362</xdr:rowOff>
    </xdr:from>
    <xdr:to>
      <xdr:col>22</xdr:col>
      <xdr:colOff>415925</xdr:colOff>
      <xdr:row>105</xdr:row>
      <xdr:rowOff>144962</xdr:rowOff>
    </xdr:to>
    <xdr:sp macro="" textlink="">
      <xdr:nvSpPr>
        <xdr:cNvPr id="628" name="円/楕円 525"/>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54973</xdr:rowOff>
    </xdr:from>
    <xdr:to>
      <xdr:col>23</xdr:col>
      <xdr:colOff>517525</xdr:colOff>
      <xdr:row>105</xdr:row>
      <xdr:rowOff>94162</xdr:rowOff>
    </xdr:to>
    <xdr:cxnSp macro="">
      <xdr:nvCxnSpPr>
        <xdr:cNvPr id="629" name="直線コネクタ 628"/>
        <xdr:cNvCxnSpPr/>
      </xdr:nvCxnSpPr>
      <xdr:spPr>
        <a:xfrm flipV="1">
          <a:off x="15481300" y="180572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30859</xdr:rowOff>
    </xdr:from>
    <xdr:ext cx="405111" cy="259045"/>
    <xdr:sp macro="" textlink="">
      <xdr:nvSpPr>
        <xdr:cNvPr id="630" name="n_1aveValue【公民館】&#10;有形固定資産減価償却率"/>
        <xdr:cNvSpPr txBox="1"/>
      </xdr:nvSpPr>
      <xdr:spPr>
        <a:xfrm>
          <a:off x="15266043"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136089</xdr:rowOff>
    </xdr:from>
    <xdr:ext cx="405111" cy="259045"/>
    <xdr:sp macro="" textlink="">
      <xdr:nvSpPr>
        <xdr:cNvPr id="631" name="n_1mainValue【公民館】&#10;有形固定資産減価償却率"/>
        <xdr:cNvSpPr txBox="1"/>
      </xdr:nvSpPr>
      <xdr:spPr>
        <a:xfrm>
          <a:off x="15266043"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5" name="テキスト ボックス 6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7" name="テキスト ボックス 6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9" name="テキスト ボックス 6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653" name="直線コネクタ 652"/>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654"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655" name="直線コネクタ 65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656"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657" name="直線コネクタ 656"/>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658"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659" name="フローチャート : 判断 556"/>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151130</xdr:rowOff>
    </xdr:from>
    <xdr:to>
      <xdr:col>31</xdr:col>
      <xdr:colOff>85725</xdr:colOff>
      <xdr:row>106</xdr:row>
      <xdr:rowOff>81280</xdr:rowOff>
    </xdr:to>
    <xdr:sp macro="" textlink="">
      <xdr:nvSpPr>
        <xdr:cNvPr id="660" name="フローチャート : 判断 557"/>
        <xdr:cNvSpPr/>
      </xdr:nvSpPr>
      <xdr:spPr>
        <a:xfrm>
          <a:off x="21272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38202</xdr:rowOff>
    </xdr:from>
    <xdr:to>
      <xdr:col>32</xdr:col>
      <xdr:colOff>238125</xdr:colOff>
      <xdr:row>101</xdr:row>
      <xdr:rowOff>139802</xdr:rowOff>
    </xdr:to>
    <xdr:sp macro="" textlink="">
      <xdr:nvSpPr>
        <xdr:cNvPr id="666" name="円/楕円 563"/>
        <xdr:cNvSpPr/>
      </xdr:nvSpPr>
      <xdr:spPr>
        <a:xfrm>
          <a:off x="22110700" y="173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61079</xdr:rowOff>
    </xdr:from>
    <xdr:ext cx="469744" cy="259045"/>
    <xdr:sp macro="" textlink="">
      <xdr:nvSpPr>
        <xdr:cNvPr id="667" name="【公民館】&#10;一人当たり面積該当値テキスト"/>
        <xdr:cNvSpPr txBox="1"/>
      </xdr:nvSpPr>
      <xdr:spPr>
        <a:xfrm>
          <a:off x="22250400" y="172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36373</xdr:rowOff>
    </xdr:from>
    <xdr:to>
      <xdr:col>31</xdr:col>
      <xdr:colOff>85725</xdr:colOff>
      <xdr:row>101</xdr:row>
      <xdr:rowOff>137973</xdr:rowOff>
    </xdr:to>
    <xdr:sp macro="" textlink="">
      <xdr:nvSpPr>
        <xdr:cNvPr id="668" name="円/楕円 565"/>
        <xdr:cNvSpPr/>
      </xdr:nvSpPr>
      <xdr:spPr>
        <a:xfrm>
          <a:off x="21272500" y="173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87173</xdr:rowOff>
    </xdr:from>
    <xdr:to>
      <xdr:col>32</xdr:col>
      <xdr:colOff>187325</xdr:colOff>
      <xdr:row>101</xdr:row>
      <xdr:rowOff>89002</xdr:rowOff>
    </xdr:to>
    <xdr:cxnSp macro="">
      <xdr:nvCxnSpPr>
        <xdr:cNvPr id="669" name="直線コネクタ 668"/>
        <xdr:cNvCxnSpPr/>
      </xdr:nvCxnSpPr>
      <xdr:spPr>
        <a:xfrm>
          <a:off x="21323300" y="1740362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72407</xdr:rowOff>
    </xdr:from>
    <xdr:ext cx="469744" cy="259045"/>
    <xdr:sp macro="" textlink="">
      <xdr:nvSpPr>
        <xdr:cNvPr id="670" name="n_1ave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154500</xdr:rowOff>
    </xdr:from>
    <xdr:ext cx="469744" cy="259045"/>
    <xdr:sp macro="" textlink="">
      <xdr:nvSpPr>
        <xdr:cNvPr id="671" name="n_1mainValue【公民館】&#10;一人当たり面積"/>
        <xdr:cNvSpPr txBox="1"/>
      </xdr:nvSpPr>
      <xdr:spPr>
        <a:xfrm>
          <a:off x="21075727" y="1712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いずれの施設においても一人当たり面積が類似団体に比べ、大きいことが見て取れる。保育所や学校施設については延べ床面積を見直していくことが困難であるが、公民館等集会所施設においては施設の統廃合について、今後検討していく必要があ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有形固定資産減価償却率については概ね類似団体平均に近い数値となった。</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4" name="正方形/長方形 103"/>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105" name="正方形/長方形 104"/>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106" name="正方形/長方形 105"/>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107" name="正方形/長方形 106"/>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8" name="正方形/長方形 107"/>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9" name="正方形/長方形 108"/>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0" name="正方形/長方形 109"/>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11" name="正方形/長方形 110"/>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 name="正方形/長方形 111"/>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3" name="正方形/長方形 112"/>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4" name="正方形/長方形 113"/>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5" name="正方形/長方形 114"/>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6" name="正方形/長方形 115"/>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7" name="正方形/長方形 116"/>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8" name="正方形/長方形 117"/>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19" name="正方形/長方形 118"/>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20" name="角丸四角形 1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21" name="正方形/長方形 1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122" name="正方形/長方形 121"/>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123" name="正方形/長方形 122"/>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124" name="直線コネクタ 1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125"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126"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127" name="直線コネクタ 126"/>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28" name="直線コネクタ 127"/>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129" name="直線コネクタ 128"/>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30" name="直線コネクタ 129"/>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131" name="テキスト ボックス 130"/>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32" name="テキスト ボックス 131"/>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133" name="テキスト ボックス 132"/>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134" name="テキスト ボックス 133"/>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135" name="正方形/長方形 1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136" name="正方形/長方形 135"/>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137" name="正方形/長方形 136"/>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138" name="正方形/長方形 137"/>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139" name="正方形/長方形 138"/>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140" name="正方形/長方形 139"/>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141" name="正方形/長方形 140"/>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142" name="正方形/長方形 141"/>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143" name="正方形/長方形 14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144" name="正方形/長方形 14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145" name="正方形/長方形 14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146" name="正方形/長方形 14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147" name="正方形/長方形 14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148" name="正方形/長方形 14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149" name="正方形/長方形 14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150" name="正方形/長方形 149"/>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62" name="テキスト ボックス 16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70" name="テキスト ボックス 16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72" name="テキスト ボックス 1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174" name="直線コネクタ 173"/>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175"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76" name="直線コネクタ 175"/>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177"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178" name="直線コネクタ 177"/>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170197</xdr:rowOff>
    </xdr:from>
    <xdr:ext cx="405111" cy="259045"/>
    <xdr:sp macro="" textlink="">
      <xdr:nvSpPr>
        <xdr:cNvPr id="179" name="【体育館・プール】&#10;有形固定資産減価償却率平均値テキスト"/>
        <xdr:cNvSpPr txBox="1"/>
      </xdr:nvSpPr>
      <xdr:spPr>
        <a:xfrm>
          <a:off x="4724400" y="959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180"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31115</xdr:rowOff>
    </xdr:from>
    <xdr:to>
      <xdr:col>5</xdr:col>
      <xdr:colOff>409575</xdr:colOff>
      <xdr:row>57</xdr:row>
      <xdr:rowOff>132715</xdr:rowOff>
    </xdr:to>
    <xdr:sp macro="" textlink="">
      <xdr:nvSpPr>
        <xdr:cNvPr id="181" name="フローチャート : 判断 78"/>
        <xdr:cNvSpPr/>
      </xdr:nvSpPr>
      <xdr:spPr>
        <a:xfrm>
          <a:off x="3746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149242</xdr:rowOff>
    </xdr:from>
    <xdr:ext cx="405111" cy="259045"/>
    <xdr:sp macro="" textlink="">
      <xdr:nvSpPr>
        <xdr:cNvPr id="182" name="n_1aveValue【体育館・プール】&#10;有形固定資産減価償却率"/>
        <xdr:cNvSpPr txBox="1"/>
      </xdr:nvSpPr>
      <xdr:spPr>
        <a:xfrm>
          <a:off x="3582043"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188" name="円/楕円 85"/>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167657</xdr:rowOff>
    </xdr:from>
    <xdr:ext cx="405111" cy="259045"/>
    <xdr:sp macro="" textlink="">
      <xdr:nvSpPr>
        <xdr:cNvPr id="189" name="【体育館・プール】&#10;有形固定資産減価償却率該当値テキスト"/>
        <xdr:cNvSpPr txBox="1"/>
      </xdr:nvSpPr>
      <xdr:spPr>
        <a:xfrm>
          <a:off x="47244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635</xdr:rowOff>
    </xdr:from>
    <xdr:to>
      <xdr:col>5</xdr:col>
      <xdr:colOff>409575</xdr:colOff>
      <xdr:row>61</xdr:row>
      <xdr:rowOff>102235</xdr:rowOff>
    </xdr:to>
    <xdr:sp macro="" textlink="">
      <xdr:nvSpPr>
        <xdr:cNvPr id="190" name="円/楕円 87"/>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68580</xdr:rowOff>
    </xdr:from>
    <xdr:to>
      <xdr:col>6</xdr:col>
      <xdr:colOff>511175</xdr:colOff>
      <xdr:row>61</xdr:row>
      <xdr:rowOff>51435</xdr:rowOff>
    </xdr:to>
    <xdr:cxnSp macro="">
      <xdr:nvCxnSpPr>
        <xdr:cNvPr id="191" name="直線コネクタ 190"/>
        <xdr:cNvCxnSpPr/>
      </xdr:nvCxnSpPr>
      <xdr:spPr>
        <a:xfrm flipV="1">
          <a:off x="3797300" y="1035558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93362</xdr:rowOff>
    </xdr:from>
    <xdr:ext cx="405111" cy="259045"/>
    <xdr:sp macro="" textlink="">
      <xdr:nvSpPr>
        <xdr:cNvPr id="192" name="n_1mainValue【体育館・プール】&#10;有形固定資産減価償却率"/>
        <xdr:cNvSpPr txBox="1"/>
      </xdr:nvSpPr>
      <xdr:spPr>
        <a:xfrm>
          <a:off x="3582043"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203" name="テキスト ボックス 20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215" name="直線コネクタ 214"/>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216"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217" name="直線コネクタ 216"/>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218"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219" name="直線コネクタ 218"/>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220"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221" name="フローチャート : 判断 118"/>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90018</xdr:rowOff>
    </xdr:from>
    <xdr:to>
      <xdr:col>14</xdr:col>
      <xdr:colOff>79375</xdr:colOff>
      <xdr:row>61</xdr:row>
      <xdr:rowOff>20168</xdr:rowOff>
    </xdr:to>
    <xdr:sp macro="" textlink="">
      <xdr:nvSpPr>
        <xdr:cNvPr id="222" name="フローチャート : 判断 119"/>
        <xdr:cNvSpPr/>
      </xdr:nvSpPr>
      <xdr:spPr>
        <a:xfrm>
          <a:off x="9588500" y="103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11295</xdr:rowOff>
    </xdr:from>
    <xdr:ext cx="469744" cy="259045"/>
    <xdr:sp macro="" textlink="">
      <xdr:nvSpPr>
        <xdr:cNvPr id="223" name="n_1aveValue【体育館・プール】&#10;一人当たり面積"/>
        <xdr:cNvSpPr txBox="1"/>
      </xdr:nvSpPr>
      <xdr:spPr>
        <a:xfrm>
          <a:off x="9391727" y="104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60299</xdr:rowOff>
    </xdr:from>
    <xdr:to>
      <xdr:col>15</xdr:col>
      <xdr:colOff>231775</xdr:colOff>
      <xdr:row>55</xdr:row>
      <xdr:rowOff>161899</xdr:rowOff>
    </xdr:to>
    <xdr:sp macro="" textlink="">
      <xdr:nvSpPr>
        <xdr:cNvPr id="229" name="円/楕円 126"/>
        <xdr:cNvSpPr/>
      </xdr:nvSpPr>
      <xdr:spPr>
        <a:xfrm>
          <a:off x="10426700" y="94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13326</xdr:rowOff>
    </xdr:from>
    <xdr:ext cx="469744" cy="259045"/>
    <xdr:sp macro="" textlink="">
      <xdr:nvSpPr>
        <xdr:cNvPr id="230" name="【体育館・プール】&#10;一人当たり面積該当値テキスト"/>
        <xdr:cNvSpPr txBox="1"/>
      </xdr:nvSpPr>
      <xdr:spPr>
        <a:xfrm>
          <a:off x="10566400" y="944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57556</xdr:rowOff>
    </xdr:from>
    <xdr:to>
      <xdr:col>14</xdr:col>
      <xdr:colOff>79375</xdr:colOff>
      <xdr:row>55</xdr:row>
      <xdr:rowOff>159156</xdr:rowOff>
    </xdr:to>
    <xdr:sp macro="" textlink="">
      <xdr:nvSpPr>
        <xdr:cNvPr id="231" name="円/楕円 128"/>
        <xdr:cNvSpPr/>
      </xdr:nvSpPr>
      <xdr:spPr>
        <a:xfrm>
          <a:off x="9588500" y="94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108356</xdr:rowOff>
    </xdr:from>
    <xdr:to>
      <xdr:col>15</xdr:col>
      <xdr:colOff>180975</xdr:colOff>
      <xdr:row>55</xdr:row>
      <xdr:rowOff>111099</xdr:rowOff>
    </xdr:to>
    <xdr:cxnSp macro="">
      <xdr:nvCxnSpPr>
        <xdr:cNvPr id="232" name="直線コネクタ 231"/>
        <xdr:cNvCxnSpPr/>
      </xdr:nvCxnSpPr>
      <xdr:spPr>
        <a:xfrm>
          <a:off x="9639300" y="953810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4233</xdr:rowOff>
    </xdr:from>
    <xdr:ext cx="469744" cy="259045"/>
    <xdr:sp macro="" textlink="">
      <xdr:nvSpPr>
        <xdr:cNvPr id="233" name="n_1mainValue【体育館・プール】&#10;一人当たり面積"/>
        <xdr:cNvSpPr txBox="1"/>
      </xdr:nvSpPr>
      <xdr:spPr>
        <a:xfrm>
          <a:off x="9391727" y="92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44" name="テキスト ボックス 24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46" name="テキスト ボックス 24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48" name="テキスト ボックス 24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50" name="テキスト ボックス 24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52" name="テキスト ボックス 25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54" name="テキスト ボックス 2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256" name="直線コネクタ 255"/>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257"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258" name="直線コネクタ 257"/>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259"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260" name="直線コネクタ 259"/>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119905</xdr:rowOff>
    </xdr:from>
    <xdr:ext cx="405111" cy="259045"/>
    <xdr:sp macro="" textlink="">
      <xdr:nvSpPr>
        <xdr:cNvPr id="261" name="【福祉施設】&#10;有形固定資産減価償却率平均値テキスト"/>
        <xdr:cNvSpPr txBox="1"/>
      </xdr:nvSpPr>
      <xdr:spPr>
        <a:xfrm>
          <a:off x="47244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262" name="フローチャート : 判断 159"/>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10161</xdr:rowOff>
    </xdr:from>
    <xdr:to>
      <xdr:col>5</xdr:col>
      <xdr:colOff>409575</xdr:colOff>
      <xdr:row>82</xdr:row>
      <xdr:rowOff>111761</xdr:rowOff>
    </xdr:to>
    <xdr:sp macro="" textlink="">
      <xdr:nvSpPr>
        <xdr:cNvPr id="263" name="フローチャート : 判断 16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128288</xdr:rowOff>
    </xdr:from>
    <xdr:ext cx="405111" cy="259045"/>
    <xdr:sp macro="" textlink="">
      <xdr:nvSpPr>
        <xdr:cNvPr id="264" name="n_1aveValue【福祉施設】&#10;有形固定資産減価償却率"/>
        <xdr:cNvSpPr txBox="1"/>
      </xdr:nvSpPr>
      <xdr:spPr>
        <a:xfrm>
          <a:off x="3582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142748</xdr:rowOff>
    </xdr:from>
    <xdr:to>
      <xdr:col>6</xdr:col>
      <xdr:colOff>561975</xdr:colOff>
      <xdr:row>83</xdr:row>
      <xdr:rowOff>72898</xdr:rowOff>
    </xdr:to>
    <xdr:sp macro="" textlink="">
      <xdr:nvSpPr>
        <xdr:cNvPr id="270" name="円/楕円 167"/>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121175</xdr:rowOff>
    </xdr:from>
    <xdr:ext cx="405111" cy="259045"/>
    <xdr:sp macro="" textlink="">
      <xdr:nvSpPr>
        <xdr:cNvPr id="271" name="【福祉施設】&#10;有形固定資産減価償却率該当値テキスト"/>
        <xdr:cNvSpPr txBox="1"/>
      </xdr:nvSpPr>
      <xdr:spPr>
        <a:xfrm>
          <a:off x="4724400"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1015</xdr:rowOff>
    </xdr:from>
    <xdr:to>
      <xdr:col>5</xdr:col>
      <xdr:colOff>409575</xdr:colOff>
      <xdr:row>84</xdr:row>
      <xdr:rowOff>102615</xdr:rowOff>
    </xdr:to>
    <xdr:sp macro="" textlink="">
      <xdr:nvSpPr>
        <xdr:cNvPr id="272" name="円/楕円 169"/>
        <xdr:cNvSpPr/>
      </xdr:nvSpPr>
      <xdr:spPr>
        <a:xfrm>
          <a:off x="3746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22098</xdr:rowOff>
    </xdr:from>
    <xdr:to>
      <xdr:col>6</xdr:col>
      <xdr:colOff>511175</xdr:colOff>
      <xdr:row>84</xdr:row>
      <xdr:rowOff>51815</xdr:rowOff>
    </xdr:to>
    <xdr:cxnSp macro="">
      <xdr:nvCxnSpPr>
        <xdr:cNvPr id="273" name="直線コネクタ 272"/>
        <xdr:cNvCxnSpPr/>
      </xdr:nvCxnSpPr>
      <xdr:spPr>
        <a:xfrm flipV="1">
          <a:off x="3797300" y="1425244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93742</xdr:rowOff>
    </xdr:from>
    <xdr:ext cx="405111" cy="259045"/>
    <xdr:sp macro="" textlink="">
      <xdr:nvSpPr>
        <xdr:cNvPr id="274" name="n_1mainValue【福祉施設】&#10;有形固定資産減価償却率"/>
        <xdr:cNvSpPr txBox="1"/>
      </xdr:nvSpPr>
      <xdr:spPr>
        <a:xfrm>
          <a:off x="3582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85" name="直線コネクタ 2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86" name="テキスト ボックス 2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87" name="直線コネクタ 2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88" name="テキスト ボックス 2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89" name="直線コネクタ 2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90" name="テキスト ボックス 2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91" name="直線コネクタ 2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92" name="テキスト ボックス 2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93" name="直線コネクタ 2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94" name="テキスト ボックス 2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95" name="直線コネクタ 2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96" name="テキスト ボックス 2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300" name="直線コネクタ 299"/>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301"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302" name="直線コネクタ 301"/>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303"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304" name="直線コネクタ 303"/>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305"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306" name="フローチャート : 判断 20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10161</xdr:rowOff>
    </xdr:from>
    <xdr:to>
      <xdr:col>14</xdr:col>
      <xdr:colOff>79375</xdr:colOff>
      <xdr:row>80</xdr:row>
      <xdr:rowOff>111761</xdr:rowOff>
    </xdr:to>
    <xdr:sp macro="" textlink="">
      <xdr:nvSpPr>
        <xdr:cNvPr id="307" name="フローチャート : 判断 204"/>
        <xdr:cNvSpPr/>
      </xdr:nvSpPr>
      <xdr:spPr>
        <a:xfrm>
          <a:off x="958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102888</xdr:rowOff>
    </xdr:from>
    <xdr:ext cx="469744" cy="259045"/>
    <xdr:sp macro="" textlink="">
      <xdr:nvSpPr>
        <xdr:cNvPr id="308" name="n_1aveValue【福祉施設】&#10;一人当たり面積"/>
        <xdr:cNvSpPr txBox="1"/>
      </xdr:nvSpPr>
      <xdr:spPr>
        <a:xfrm>
          <a:off x="93917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23223</xdr:rowOff>
    </xdr:from>
    <xdr:to>
      <xdr:col>15</xdr:col>
      <xdr:colOff>231775</xdr:colOff>
      <xdr:row>78</xdr:row>
      <xdr:rowOff>124823</xdr:rowOff>
    </xdr:to>
    <xdr:sp macro="" textlink="">
      <xdr:nvSpPr>
        <xdr:cNvPr id="314" name="円/楕円 211"/>
        <xdr:cNvSpPr/>
      </xdr:nvSpPr>
      <xdr:spPr>
        <a:xfrm>
          <a:off x="104267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147700</xdr:rowOff>
    </xdr:from>
    <xdr:ext cx="469744" cy="259045"/>
    <xdr:sp macro="" textlink="">
      <xdr:nvSpPr>
        <xdr:cNvPr id="315" name="【福祉施設】&#10;一人当たり面積該当値テキスト"/>
        <xdr:cNvSpPr txBox="1"/>
      </xdr:nvSpPr>
      <xdr:spPr>
        <a:xfrm>
          <a:off x="10566400" y="133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21045</xdr:rowOff>
    </xdr:from>
    <xdr:to>
      <xdr:col>14</xdr:col>
      <xdr:colOff>79375</xdr:colOff>
      <xdr:row>78</xdr:row>
      <xdr:rowOff>122645</xdr:rowOff>
    </xdr:to>
    <xdr:sp macro="" textlink="">
      <xdr:nvSpPr>
        <xdr:cNvPr id="316" name="円/楕円 213"/>
        <xdr:cNvSpPr/>
      </xdr:nvSpPr>
      <xdr:spPr>
        <a:xfrm>
          <a:off x="9588500" y="13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71845</xdr:rowOff>
    </xdr:from>
    <xdr:to>
      <xdr:col>15</xdr:col>
      <xdr:colOff>180975</xdr:colOff>
      <xdr:row>78</xdr:row>
      <xdr:rowOff>74023</xdr:rowOff>
    </xdr:to>
    <xdr:cxnSp macro="">
      <xdr:nvCxnSpPr>
        <xdr:cNvPr id="317" name="直線コネクタ 316"/>
        <xdr:cNvCxnSpPr/>
      </xdr:nvCxnSpPr>
      <xdr:spPr>
        <a:xfrm>
          <a:off x="9639300" y="1344494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139172</xdr:rowOff>
    </xdr:from>
    <xdr:ext cx="469744" cy="259045"/>
    <xdr:sp macro="" textlink="">
      <xdr:nvSpPr>
        <xdr:cNvPr id="318" name="n_1mainValue【福祉施設】&#10;一人当たり面積"/>
        <xdr:cNvSpPr txBox="1"/>
      </xdr:nvSpPr>
      <xdr:spPr>
        <a:xfrm>
          <a:off x="9391727" y="131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40</xdr:row>
      <xdr:rowOff>47625</xdr:rowOff>
    </xdr:to>
    <xdr:cxnSp macro="">
      <xdr:nvCxnSpPr>
        <xdr:cNvPr id="359" name="直線コネクタ 358"/>
        <xdr:cNvCxnSpPr/>
      </xdr:nvCxnSpPr>
      <xdr:spPr>
        <a:xfrm flipV="1">
          <a:off x="16318864" y="57150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51452</xdr:rowOff>
    </xdr:from>
    <xdr:ext cx="405111" cy="259045"/>
    <xdr:sp macro="" textlink="">
      <xdr:nvSpPr>
        <xdr:cNvPr id="360" name="【一般廃棄物処理施設】&#10;有形固定資産減価償却率最小値テキスト"/>
        <xdr:cNvSpPr txBox="1"/>
      </xdr:nvSpPr>
      <xdr:spPr>
        <a:xfrm>
          <a:off x="164084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40</xdr:row>
      <xdr:rowOff>47625</xdr:rowOff>
    </xdr:from>
    <xdr:to>
      <xdr:col>23</xdr:col>
      <xdr:colOff>606425</xdr:colOff>
      <xdr:row>40</xdr:row>
      <xdr:rowOff>47625</xdr:rowOff>
    </xdr:to>
    <xdr:cxnSp macro="">
      <xdr:nvCxnSpPr>
        <xdr:cNvPr id="361" name="直線コネクタ 360"/>
        <xdr:cNvCxnSpPr/>
      </xdr:nvCxnSpPr>
      <xdr:spPr>
        <a:xfrm>
          <a:off x="16230600" y="690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2" name="【一般廃棄物処理施設】&#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3" name="直線コネクタ 36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42562</xdr:rowOff>
    </xdr:from>
    <xdr:ext cx="405111" cy="259045"/>
    <xdr:sp macro="" textlink="">
      <xdr:nvSpPr>
        <xdr:cNvPr id="364" name="【一般廃棄物処理施設】&#10;有形固定資産減価償却率平均値テキスト"/>
        <xdr:cNvSpPr txBox="1"/>
      </xdr:nvSpPr>
      <xdr:spPr>
        <a:xfrm>
          <a:off x="16408400" y="604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19685</xdr:rowOff>
    </xdr:from>
    <xdr:to>
      <xdr:col>23</xdr:col>
      <xdr:colOff>568325</xdr:colOff>
      <xdr:row>36</xdr:row>
      <xdr:rowOff>121285</xdr:rowOff>
    </xdr:to>
    <xdr:sp macro="" textlink="">
      <xdr:nvSpPr>
        <xdr:cNvPr id="365" name="フローチャート : 判断 262"/>
        <xdr:cNvSpPr/>
      </xdr:nvSpPr>
      <xdr:spPr>
        <a:xfrm>
          <a:off x="16268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48260</xdr:rowOff>
    </xdr:from>
    <xdr:to>
      <xdr:col>22</xdr:col>
      <xdr:colOff>415925</xdr:colOff>
      <xdr:row>37</xdr:row>
      <xdr:rowOff>149860</xdr:rowOff>
    </xdr:to>
    <xdr:sp macro="" textlink="">
      <xdr:nvSpPr>
        <xdr:cNvPr id="366" name="フローチャート : 判断 263"/>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166387</xdr:rowOff>
    </xdr:from>
    <xdr:ext cx="405111" cy="259045"/>
    <xdr:sp macro="" textlink="">
      <xdr:nvSpPr>
        <xdr:cNvPr id="367" name="n_1aveValue【一般廃棄物処理施設】&#10;有形固定資産減価償却率"/>
        <xdr:cNvSpPr txBox="1"/>
      </xdr:nvSpPr>
      <xdr:spPr>
        <a:xfrm>
          <a:off x="1526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168275</xdr:rowOff>
    </xdr:from>
    <xdr:to>
      <xdr:col>23</xdr:col>
      <xdr:colOff>568325</xdr:colOff>
      <xdr:row>40</xdr:row>
      <xdr:rowOff>98425</xdr:rowOff>
    </xdr:to>
    <xdr:sp macro="" textlink="">
      <xdr:nvSpPr>
        <xdr:cNvPr id="373" name="円/楕円 270"/>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83202</xdr:rowOff>
    </xdr:from>
    <xdr:ext cx="405111" cy="259045"/>
    <xdr:sp macro="" textlink="">
      <xdr:nvSpPr>
        <xdr:cNvPr id="374" name="【一般廃棄物処理施設】&#10;有形固定資産減価償却率該当値テキスト"/>
        <xdr:cNvSpPr txBox="1"/>
      </xdr:nvSpPr>
      <xdr:spPr>
        <a:xfrm>
          <a:off x="16408400" y="676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124460</xdr:rowOff>
    </xdr:from>
    <xdr:to>
      <xdr:col>22</xdr:col>
      <xdr:colOff>415925</xdr:colOff>
      <xdr:row>41</xdr:row>
      <xdr:rowOff>54610</xdr:rowOff>
    </xdr:to>
    <xdr:sp macro="" textlink="">
      <xdr:nvSpPr>
        <xdr:cNvPr id="375" name="円/楕円 272"/>
        <xdr:cNvSpPr/>
      </xdr:nvSpPr>
      <xdr:spPr>
        <a:xfrm>
          <a:off x="1543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47625</xdr:rowOff>
    </xdr:from>
    <xdr:to>
      <xdr:col>23</xdr:col>
      <xdr:colOff>517525</xdr:colOff>
      <xdr:row>41</xdr:row>
      <xdr:rowOff>3810</xdr:rowOff>
    </xdr:to>
    <xdr:cxnSp macro="">
      <xdr:nvCxnSpPr>
        <xdr:cNvPr id="376" name="直線コネクタ 375"/>
        <xdr:cNvCxnSpPr/>
      </xdr:nvCxnSpPr>
      <xdr:spPr>
        <a:xfrm flipV="1">
          <a:off x="15481300" y="6905625"/>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45737</xdr:rowOff>
    </xdr:from>
    <xdr:ext cx="405111" cy="259045"/>
    <xdr:sp macro="" textlink="">
      <xdr:nvSpPr>
        <xdr:cNvPr id="377" name="n_1mainValue【一般廃棄物処理施設】&#10;有形固定資産減価償却率"/>
        <xdr:cNvSpPr txBox="1"/>
      </xdr:nvSpPr>
      <xdr:spPr>
        <a:xfrm>
          <a:off x="15266043"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89" name="テキスト ボックス 38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91" name="テキスト ボックス 39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93" name="テキスト ボックス 39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95" name="テキスト ボックス 39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97" name="テキスト ボックス 39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99" name="テキスト ボックス 39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401" name="テキスト ボックス 40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403" name="直線コネクタ 402"/>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404"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405" name="直線コネクタ 404"/>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406"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407" name="直線コネクタ 406"/>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408"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409" name="フローチャート : 判断 306"/>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169489</xdr:rowOff>
    </xdr:from>
    <xdr:to>
      <xdr:col>31</xdr:col>
      <xdr:colOff>85725</xdr:colOff>
      <xdr:row>41</xdr:row>
      <xdr:rowOff>99639</xdr:rowOff>
    </xdr:to>
    <xdr:sp macro="" textlink="">
      <xdr:nvSpPr>
        <xdr:cNvPr id="410" name="フローチャート : 判断 307"/>
        <xdr:cNvSpPr/>
      </xdr:nvSpPr>
      <xdr:spPr>
        <a:xfrm>
          <a:off x="21272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90766</xdr:rowOff>
    </xdr:from>
    <xdr:ext cx="599010" cy="259045"/>
    <xdr:sp macro="" textlink="">
      <xdr:nvSpPr>
        <xdr:cNvPr id="411" name="n_1aveValue【一般廃棄物処理施設】&#10;一人当たり有形固定資産（償却資産）額"/>
        <xdr:cNvSpPr txBox="1"/>
      </xdr:nvSpPr>
      <xdr:spPr>
        <a:xfrm>
          <a:off x="21011094"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76006</xdr:rowOff>
    </xdr:from>
    <xdr:to>
      <xdr:col>32</xdr:col>
      <xdr:colOff>238125</xdr:colOff>
      <xdr:row>41</xdr:row>
      <xdr:rowOff>6156</xdr:rowOff>
    </xdr:to>
    <xdr:sp macro="" textlink="">
      <xdr:nvSpPr>
        <xdr:cNvPr id="417" name="円/楕円 314"/>
        <xdr:cNvSpPr/>
      </xdr:nvSpPr>
      <xdr:spPr>
        <a:xfrm>
          <a:off x="22110700" y="69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98883</xdr:rowOff>
    </xdr:from>
    <xdr:ext cx="599010" cy="259045"/>
    <xdr:sp macro="" textlink="">
      <xdr:nvSpPr>
        <xdr:cNvPr id="418" name="【一般廃棄物処理施設】&#10;一人当たり有形固定資産（償却資産）額該当値テキスト"/>
        <xdr:cNvSpPr txBox="1"/>
      </xdr:nvSpPr>
      <xdr:spPr>
        <a:xfrm>
          <a:off x="22250400" y="678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283,511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75590</xdr:rowOff>
    </xdr:from>
    <xdr:to>
      <xdr:col>31</xdr:col>
      <xdr:colOff>85725</xdr:colOff>
      <xdr:row>41</xdr:row>
      <xdr:rowOff>5740</xdr:rowOff>
    </xdr:to>
    <xdr:sp macro="" textlink="">
      <xdr:nvSpPr>
        <xdr:cNvPr id="419" name="円/楕円 316"/>
        <xdr:cNvSpPr/>
      </xdr:nvSpPr>
      <xdr:spPr>
        <a:xfrm>
          <a:off x="21272500" y="69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126390</xdr:rowOff>
    </xdr:from>
    <xdr:to>
      <xdr:col>32</xdr:col>
      <xdr:colOff>187325</xdr:colOff>
      <xdr:row>40</xdr:row>
      <xdr:rowOff>126806</xdr:rowOff>
    </xdr:to>
    <xdr:cxnSp macro="">
      <xdr:nvCxnSpPr>
        <xdr:cNvPr id="420" name="直線コネクタ 419"/>
        <xdr:cNvCxnSpPr/>
      </xdr:nvCxnSpPr>
      <xdr:spPr>
        <a:xfrm>
          <a:off x="21323300" y="6984390"/>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39</xdr:row>
      <xdr:rowOff>22267</xdr:rowOff>
    </xdr:from>
    <xdr:ext cx="599010" cy="259045"/>
    <xdr:sp macro="" textlink="">
      <xdr:nvSpPr>
        <xdr:cNvPr id="421" name="n_1mainValue【一般廃棄物処理施設】&#10;一人当たり有形固定資産（償却資産）額"/>
        <xdr:cNvSpPr txBox="1"/>
      </xdr:nvSpPr>
      <xdr:spPr>
        <a:xfrm>
          <a:off x="21011094" y="670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445" name="直線コネクタ 444"/>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446"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447" name="直線コネクタ 446"/>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448"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449" name="直線コネクタ 448"/>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450"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451" name="フローチャート : 判断 348"/>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107315</xdr:rowOff>
    </xdr:from>
    <xdr:to>
      <xdr:col>22</xdr:col>
      <xdr:colOff>415925</xdr:colOff>
      <xdr:row>58</xdr:row>
      <xdr:rowOff>37465</xdr:rowOff>
    </xdr:to>
    <xdr:sp macro="" textlink="">
      <xdr:nvSpPr>
        <xdr:cNvPr id="452" name="フローチャート : 判断 349"/>
        <xdr:cNvSpPr/>
      </xdr:nvSpPr>
      <xdr:spPr>
        <a:xfrm>
          <a:off x="1543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28592</xdr:rowOff>
    </xdr:from>
    <xdr:ext cx="405111" cy="259045"/>
    <xdr:sp macro="" textlink="">
      <xdr:nvSpPr>
        <xdr:cNvPr id="453" name="n_1aveValue【保健センター・保健所】&#10;有形固定資産減価償却率"/>
        <xdr:cNvSpPr txBox="1"/>
      </xdr:nvSpPr>
      <xdr:spPr>
        <a:xfrm>
          <a:off x="15266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82550</xdr:rowOff>
    </xdr:from>
    <xdr:to>
      <xdr:col>23</xdr:col>
      <xdr:colOff>568325</xdr:colOff>
      <xdr:row>56</xdr:row>
      <xdr:rowOff>12700</xdr:rowOff>
    </xdr:to>
    <xdr:sp macro="" textlink="">
      <xdr:nvSpPr>
        <xdr:cNvPr id="459" name="円/楕円 356"/>
        <xdr:cNvSpPr/>
      </xdr:nvSpPr>
      <xdr:spPr>
        <a:xfrm>
          <a:off x="16268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35577</xdr:rowOff>
    </xdr:from>
    <xdr:ext cx="405111" cy="259045"/>
    <xdr:sp macro="" textlink="">
      <xdr:nvSpPr>
        <xdr:cNvPr id="460" name="【保健センター・保健所】&#10;有形固定資産減価償却率該当値テキスト"/>
        <xdr:cNvSpPr txBox="1"/>
      </xdr:nvSpPr>
      <xdr:spPr>
        <a:xfrm>
          <a:off x="16408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158750</xdr:rowOff>
    </xdr:from>
    <xdr:to>
      <xdr:col>22</xdr:col>
      <xdr:colOff>415925</xdr:colOff>
      <xdr:row>56</xdr:row>
      <xdr:rowOff>88900</xdr:rowOff>
    </xdr:to>
    <xdr:sp macro="" textlink="">
      <xdr:nvSpPr>
        <xdr:cNvPr id="461" name="円/楕円 358"/>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133350</xdr:rowOff>
    </xdr:from>
    <xdr:to>
      <xdr:col>23</xdr:col>
      <xdr:colOff>517525</xdr:colOff>
      <xdr:row>56</xdr:row>
      <xdr:rowOff>38100</xdr:rowOff>
    </xdr:to>
    <xdr:cxnSp macro="">
      <xdr:nvCxnSpPr>
        <xdr:cNvPr id="462" name="直線コネクタ 461"/>
        <xdr:cNvCxnSpPr/>
      </xdr:nvCxnSpPr>
      <xdr:spPr>
        <a:xfrm flipV="1">
          <a:off x="154813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105427</xdr:rowOff>
    </xdr:from>
    <xdr:ext cx="405111" cy="259045"/>
    <xdr:sp macro="" textlink="">
      <xdr:nvSpPr>
        <xdr:cNvPr id="463" name="n_1mainValue【保健センター・保健所】&#10;有形固定資産減価償却率"/>
        <xdr:cNvSpPr txBox="1"/>
      </xdr:nvSpPr>
      <xdr:spPr>
        <a:xfrm>
          <a:off x="15266043"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86" name="直線コネクタ 485"/>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87"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88" name="直線コネクタ 487"/>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89"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90" name="直線コネクタ 489"/>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91"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92" name="フローチャート : 判断 389"/>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74930</xdr:rowOff>
    </xdr:from>
    <xdr:to>
      <xdr:col>31</xdr:col>
      <xdr:colOff>85725</xdr:colOff>
      <xdr:row>63</xdr:row>
      <xdr:rowOff>5080</xdr:rowOff>
    </xdr:to>
    <xdr:sp macro="" textlink="">
      <xdr:nvSpPr>
        <xdr:cNvPr id="493" name="フローチャート : 判断 390"/>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167657</xdr:rowOff>
    </xdr:from>
    <xdr:ext cx="469744" cy="259045"/>
    <xdr:sp macro="" textlink="">
      <xdr:nvSpPr>
        <xdr:cNvPr id="494"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56642</xdr:rowOff>
    </xdr:from>
    <xdr:to>
      <xdr:col>32</xdr:col>
      <xdr:colOff>238125</xdr:colOff>
      <xdr:row>61</xdr:row>
      <xdr:rowOff>158242</xdr:rowOff>
    </xdr:to>
    <xdr:sp macro="" textlink="">
      <xdr:nvSpPr>
        <xdr:cNvPr id="500" name="円/楕円 397"/>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79519</xdr:rowOff>
    </xdr:from>
    <xdr:ext cx="469744" cy="259045"/>
    <xdr:sp macro="" textlink="">
      <xdr:nvSpPr>
        <xdr:cNvPr id="501" name="【保健センター・保健所】&#10;一人当たり面積該当値テキスト"/>
        <xdr:cNvSpPr txBox="1"/>
      </xdr:nvSpPr>
      <xdr:spPr>
        <a:xfrm>
          <a:off x="222504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54356</xdr:rowOff>
    </xdr:from>
    <xdr:to>
      <xdr:col>31</xdr:col>
      <xdr:colOff>85725</xdr:colOff>
      <xdr:row>61</xdr:row>
      <xdr:rowOff>155956</xdr:rowOff>
    </xdr:to>
    <xdr:sp macro="" textlink="">
      <xdr:nvSpPr>
        <xdr:cNvPr id="502" name="円/楕円 399"/>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105156</xdr:rowOff>
    </xdr:from>
    <xdr:to>
      <xdr:col>32</xdr:col>
      <xdr:colOff>187325</xdr:colOff>
      <xdr:row>61</xdr:row>
      <xdr:rowOff>107442</xdr:rowOff>
    </xdr:to>
    <xdr:cxnSp macro="">
      <xdr:nvCxnSpPr>
        <xdr:cNvPr id="503" name="直線コネクタ 502"/>
        <xdr:cNvCxnSpPr/>
      </xdr:nvCxnSpPr>
      <xdr:spPr>
        <a:xfrm>
          <a:off x="21323300" y="105636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1033</xdr:rowOff>
    </xdr:from>
    <xdr:ext cx="469744" cy="259045"/>
    <xdr:sp macro="" textlink="">
      <xdr:nvSpPr>
        <xdr:cNvPr id="504" name="n_1mainValue【保健センター・保健所】&#10;一人当たり面積"/>
        <xdr:cNvSpPr txBox="1"/>
      </xdr:nvSpPr>
      <xdr:spPr>
        <a:xfrm>
          <a:off x="210757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5" name="テキスト ボックス 5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6" name="直線コネクタ 51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7" name="テキスト ボックス 51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8" name="直線コネクタ 51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9" name="テキスト ボックス 51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0" name="直線コネクタ 51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1" name="テキスト ボックス 52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2" name="直線コネクタ 52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3" name="テキスト ボックス 52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527" name="直線コネクタ 526"/>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28"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29" name="直線コネクタ 528"/>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530"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531" name="直線コネクタ 530"/>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532"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533" name="フローチャート : 判断 430"/>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165608</xdr:rowOff>
    </xdr:from>
    <xdr:to>
      <xdr:col>22</xdr:col>
      <xdr:colOff>415925</xdr:colOff>
      <xdr:row>80</xdr:row>
      <xdr:rowOff>95758</xdr:rowOff>
    </xdr:to>
    <xdr:sp macro="" textlink="">
      <xdr:nvSpPr>
        <xdr:cNvPr id="534" name="フローチャート : 判断 431"/>
        <xdr:cNvSpPr/>
      </xdr:nvSpPr>
      <xdr:spPr>
        <a:xfrm>
          <a:off x="15430500" y="1371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86885</xdr:rowOff>
    </xdr:from>
    <xdr:ext cx="405111" cy="259045"/>
    <xdr:sp macro="" textlink="">
      <xdr:nvSpPr>
        <xdr:cNvPr id="535" name="n_1aveValue【消防施設】&#10;有形固定資産減価償却率"/>
        <xdr:cNvSpPr txBox="1"/>
      </xdr:nvSpPr>
      <xdr:spPr>
        <a:xfrm>
          <a:off x="15266043"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17018</xdr:rowOff>
    </xdr:from>
    <xdr:to>
      <xdr:col>23</xdr:col>
      <xdr:colOff>568325</xdr:colOff>
      <xdr:row>79</xdr:row>
      <xdr:rowOff>118618</xdr:rowOff>
    </xdr:to>
    <xdr:sp macro="" textlink="">
      <xdr:nvSpPr>
        <xdr:cNvPr id="541" name="円/楕円 438"/>
        <xdr:cNvSpPr/>
      </xdr:nvSpPr>
      <xdr:spPr>
        <a:xfrm>
          <a:off x="16268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39895</xdr:rowOff>
    </xdr:from>
    <xdr:ext cx="405111" cy="259045"/>
    <xdr:sp macro="" textlink="">
      <xdr:nvSpPr>
        <xdr:cNvPr id="542" name="【消防施設】&#10;有形固定資産減価償却率該当値テキスト"/>
        <xdr:cNvSpPr txBox="1"/>
      </xdr:nvSpPr>
      <xdr:spPr>
        <a:xfrm>
          <a:off x="164084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156463</xdr:rowOff>
    </xdr:from>
    <xdr:to>
      <xdr:col>22</xdr:col>
      <xdr:colOff>415925</xdr:colOff>
      <xdr:row>80</xdr:row>
      <xdr:rowOff>86613</xdr:rowOff>
    </xdr:to>
    <xdr:sp macro="" textlink="">
      <xdr:nvSpPr>
        <xdr:cNvPr id="543" name="円/楕円 440"/>
        <xdr:cNvSpPr/>
      </xdr:nvSpPr>
      <xdr:spPr>
        <a:xfrm>
          <a:off x="15430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67818</xdr:rowOff>
    </xdr:from>
    <xdr:to>
      <xdr:col>23</xdr:col>
      <xdr:colOff>517525</xdr:colOff>
      <xdr:row>80</xdr:row>
      <xdr:rowOff>35813</xdr:rowOff>
    </xdr:to>
    <xdr:cxnSp macro="">
      <xdr:nvCxnSpPr>
        <xdr:cNvPr id="544" name="直線コネクタ 543"/>
        <xdr:cNvCxnSpPr/>
      </xdr:nvCxnSpPr>
      <xdr:spPr>
        <a:xfrm flipV="1">
          <a:off x="15481300" y="13612368"/>
          <a:ext cx="8382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103140</xdr:rowOff>
    </xdr:from>
    <xdr:ext cx="405111" cy="259045"/>
    <xdr:sp macro="" textlink="">
      <xdr:nvSpPr>
        <xdr:cNvPr id="545" name="n_1mainValue【消防施設】&#10;有形固定資産減価償却率"/>
        <xdr:cNvSpPr txBox="1"/>
      </xdr:nvSpPr>
      <xdr:spPr>
        <a:xfrm>
          <a:off x="15266043"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6" name="直線コネクタ 5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7" name="テキスト ボックス 5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8" name="直線コネクタ 5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9" name="テキスト ボックス 5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0" name="直線コネクタ 5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1" name="テキスト ボックス 5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2" name="直線コネクタ 5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3" name="テキスト ボックス 5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4" name="直線コネクタ 5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5" name="テキスト ボックス 5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6" name="直線コネクタ 5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7" name="テキスト ボックス 5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71" name="直線コネクタ 570"/>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72"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73" name="直線コネクタ 572"/>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74"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75" name="直線コネクタ 574"/>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76"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77" name="フローチャート : 判断 474"/>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126093</xdr:rowOff>
    </xdr:from>
    <xdr:to>
      <xdr:col>31</xdr:col>
      <xdr:colOff>85725</xdr:colOff>
      <xdr:row>82</xdr:row>
      <xdr:rowOff>56243</xdr:rowOff>
    </xdr:to>
    <xdr:sp macro="" textlink="">
      <xdr:nvSpPr>
        <xdr:cNvPr id="578" name="フローチャート : 判断 475"/>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47370</xdr:rowOff>
    </xdr:from>
    <xdr:ext cx="469744" cy="259045"/>
    <xdr:sp macro="" textlink="">
      <xdr:nvSpPr>
        <xdr:cNvPr id="579" name="n_1aveValue【消防施設】&#10;一人当たり面積"/>
        <xdr:cNvSpPr txBox="1"/>
      </xdr:nvSpPr>
      <xdr:spPr>
        <a:xfrm>
          <a:off x="210757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155484</xdr:rowOff>
    </xdr:from>
    <xdr:to>
      <xdr:col>32</xdr:col>
      <xdr:colOff>238125</xdr:colOff>
      <xdr:row>78</xdr:row>
      <xdr:rowOff>85634</xdr:rowOff>
    </xdr:to>
    <xdr:sp macro="" textlink="">
      <xdr:nvSpPr>
        <xdr:cNvPr id="585" name="円/楕円 482"/>
        <xdr:cNvSpPr/>
      </xdr:nvSpPr>
      <xdr:spPr>
        <a:xfrm>
          <a:off x="221107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108511</xdr:rowOff>
    </xdr:from>
    <xdr:ext cx="469744" cy="259045"/>
    <xdr:sp macro="" textlink="">
      <xdr:nvSpPr>
        <xdr:cNvPr id="586" name="【消防施設】&#10;一人当たり面積該当値テキスト"/>
        <xdr:cNvSpPr txBox="1"/>
      </xdr:nvSpPr>
      <xdr:spPr>
        <a:xfrm>
          <a:off x="22250400" y="1331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155484</xdr:rowOff>
    </xdr:from>
    <xdr:to>
      <xdr:col>31</xdr:col>
      <xdr:colOff>85725</xdr:colOff>
      <xdr:row>78</xdr:row>
      <xdr:rowOff>85634</xdr:rowOff>
    </xdr:to>
    <xdr:sp macro="" textlink="">
      <xdr:nvSpPr>
        <xdr:cNvPr id="587" name="円/楕円 484"/>
        <xdr:cNvSpPr/>
      </xdr:nvSpPr>
      <xdr:spPr>
        <a:xfrm>
          <a:off x="21272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34834</xdr:rowOff>
    </xdr:from>
    <xdr:to>
      <xdr:col>32</xdr:col>
      <xdr:colOff>187325</xdr:colOff>
      <xdr:row>78</xdr:row>
      <xdr:rowOff>34834</xdr:rowOff>
    </xdr:to>
    <xdr:cxnSp macro="">
      <xdr:nvCxnSpPr>
        <xdr:cNvPr id="588" name="直線コネクタ 587"/>
        <xdr:cNvCxnSpPr/>
      </xdr:nvCxnSpPr>
      <xdr:spPr>
        <a:xfrm>
          <a:off x="21323300" y="13407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76</xdr:row>
      <xdr:rowOff>102161</xdr:rowOff>
    </xdr:from>
    <xdr:ext cx="469744" cy="259045"/>
    <xdr:sp macro="" textlink="">
      <xdr:nvSpPr>
        <xdr:cNvPr id="589" name="n_1mainValue【消防施設】&#10;一人当たり面積"/>
        <xdr:cNvSpPr txBox="1"/>
      </xdr:nvSpPr>
      <xdr:spPr>
        <a:xfrm>
          <a:off x="21075727" y="1313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615" name="直線コネクタ 61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61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617" name="直線コネクタ 61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61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619" name="直線コネクタ 61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25416</xdr:rowOff>
    </xdr:from>
    <xdr:ext cx="405111" cy="259045"/>
    <xdr:sp macro="" textlink="">
      <xdr:nvSpPr>
        <xdr:cNvPr id="620" name="【庁舎】&#10;有形固定資産減価償却率平均値テキスト"/>
        <xdr:cNvSpPr txBox="1"/>
      </xdr:nvSpPr>
      <xdr:spPr>
        <a:xfrm>
          <a:off x="164084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621" name="フローチャート : 判断 51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90714</xdr:rowOff>
    </xdr:from>
    <xdr:to>
      <xdr:col>22</xdr:col>
      <xdr:colOff>415925</xdr:colOff>
      <xdr:row>104</xdr:row>
      <xdr:rowOff>20864</xdr:rowOff>
    </xdr:to>
    <xdr:sp macro="" textlink="">
      <xdr:nvSpPr>
        <xdr:cNvPr id="622" name="フローチャート : 判断 519"/>
        <xdr:cNvSpPr/>
      </xdr:nvSpPr>
      <xdr:spPr>
        <a:xfrm>
          <a:off x="15430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37391</xdr:rowOff>
    </xdr:from>
    <xdr:ext cx="405111" cy="259045"/>
    <xdr:sp macro="" textlink="">
      <xdr:nvSpPr>
        <xdr:cNvPr id="623" name="n_1aveValue【庁舎】&#10;有形固定資産減価償却率"/>
        <xdr:cNvSpPr txBox="1"/>
      </xdr:nvSpPr>
      <xdr:spPr>
        <a:xfrm>
          <a:off x="15266043"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121738</xdr:rowOff>
    </xdr:from>
    <xdr:to>
      <xdr:col>23</xdr:col>
      <xdr:colOff>568325</xdr:colOff>
      <xdr:row>108</xdr:row>
      <xdr:rowOff>51888</xdr:rowOff>
    </xdr:to>
    <xdr:sp macro="" textlink="">
      <xdr:nvSpPr>
        <xdr:cNvPr id="629" name="円/楕円 526"/>
        <xdr:cNvSpPr/>
      </xdr:nvSpPr>
      <xdr:spPr>
        <a:xfrm>
          <a:off x="16268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100165</xdr:rowOff>
    </xdr:from>
    <xdr:ext cx="405111" cy="259045"/>
    <xdr:sp macro="" textlink="">
      <xdr:nvSpPr>
        <xdr:cNvPr id="630" name="【庁舎】&#10;有形固定資産減価償却率該当値テキスト"/>
        <xdr:cNvSpPr txBox="1"/>
      </xdr:nvSpPr>
      <xdr:spPr>
        <a:xfrm>
          <a:off x="16408400"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87449</xdr:rowOff>
    </xdr:from>
    <xdr:to>
      <xdr:col>22</xdr:col>
      <xdr:colOff>415925</xdr:colOff>
      <xdr:row>109</xdr:row>
      <xdr:rowOff>17599</xdr:rowOff>
    </xdr:to>
    <xdr:sp macro="" textlink="">
      <xdr:nvSpPr>
        <xdr:cNvPr id="631" name="円/楕円 528"/>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1088</xdr:rowOff>
    </xdr:from>
    <xdr:to>
      <xdr:col>23</xdr:col>
      <xdr:colOff>517525</xdr:colOff>
      <xdr:row>108</xdr:row>
      <xdr:rowOff>138249</xdr:rowOff>
    </xdr:to>
    <xdr:cxnSp macro="">
      <xdr:nvCxnSpPr>
        <xdr:cNvPr id="632" name="直線コネクタ 631"/>
        <xdr:cNvCxnSpPr/>
      </xdr:nvCxnSpPr>
      <xdr:spPr>
        <a:xfrm flipV="1">
          <a:off x="15481300" y="1851768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182185</xdr:colOff>
      <xdr:row>109</xdr:row>
      <xdr:rowOff>8726</xdr:rowOff>
    </xdr:from>
    <xdr:ext cx="340478" cy="259045"/>
    <xdr:sp macro="" textlink="">
      <xdr:nvSpPr>
        <xdr:cNvPr id="633" name="n_1mainValue【庁舎】&#10;有形固定資産減価償却率"/>
        <xdr:cNvSpPr txBox="1"/>
      </xdr:nvSpPr>
      <xdr:spPr>
        <a:xfrm>
          <a:off x="15298360" y="1869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658" name="直線コネクタ 657"/>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659"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660" name="直線コネクタ 659"/>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661"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662" name="直線コネクタ 661"/>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663"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664" name="フローチャート : 判断 561"/>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55880</xdr:rowOff>
    </xdr:from>
    <xdr:to>
      <xdr:col>31</xdr:col>
      <xdr:colOff>85725</xdr:colOff>
      <xdr:row>105</xdr:row>
      <xdr:rowOff>157480</xdr:rowOff>
    </xdr:to>
    <xdr:sp macro="" textlink="">
      <xdr:nvSpPr>
        <xdr:cNvPr id="665" name="フローチャート : 判断 562"/>
        <xdr:cNvSpPr/>
      </xdr:nvSpPr>
      <xdr:spPr>
        <a:xfrm>
          <a:off x="21272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148607</xdr:rowOff>
    </xdr:from>
    <xdr:ext cx="469744" cy="259045"/>
    <xdr:sp macro="" textlink="">
      <xdr:nvSpPr>
        <xdr:cNvPr id="666" name="n_1aveValue【庁舎】&#10;一人当たり面積"/>
        <xdr:cNvSpPr txBox="1"/>
      </xdr:nvSpPr>
      <xdr:spPr>
        <a:xfrm>
          <a:off x="21075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81280</xdr:rowOff>
    </xdr:from>
    <xdr:to>
      <xdr:col>32</xdr:col>
      <xdr:colOff>238125</xdr:colOff>
      <xdr:row>101</xdr:row>
      <xdr:rowOff>11430</xdr:rowOff>
    </xdr:to>
    <xdr:sp macro="" textlink="">
      <xdr:nvSpPr>
        <xdr:cNvPr id="672" name="円/楕円 569"/>
        <xdr:cNvSpPr/>
      </xdr:nvSpPr>
      <xdr:spPr>
        <a:xfrm>
          <a:off x="22110700" y="172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34307</xdr:rowOff>
    </xdr:from>
    <xdr:ext cx="469744" cy="259045"/>
    <xdr:sp macro="" textlink="">
      <xdr:nvSpPr>
        <xdr:cNvPr id="673" name="【庁舎】&#10;一人当たり面積該当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78739</xdr:rowOff>
    </xdr:from>
    <xdr:to>
      <xdr:col>31</xdr:col>
      <xdr:colOff>85725</xdr:colOff>
      <xdr:row>101</xdr:row>
      <xdr:rowOff>8889</xdr:rowOff>
    </xdr:to>
    <xdr:sp macro="" textlink="">
      <xdr:nvSpPr>
        <xdr:cNvPr id="674" name="円/楕円 571"/>
        <xdr:cNvSpPr/>
      </xdr:nvSpPr>
      <xdr:spPr>
        <a:xfrm>
          <a:off x="21272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129539</xdr:rowOff>
    </xdr:from>
    <xdr:to>
      <xdr:col>32</xdr:col>
      <xdr:colOff>187325</xdr:colOff>
      <xdr:row>100</xdr:row>
      <xdr:rowOff>132080</xdr:rowOff>
    </xdr:to>
    <xdr:cxnSp macro="">
      <xdr:nvCxnSpPr>
        <xdr:cNvPr id="675" name="直線コネクタ 674"/>
        <xdr:cNvCxnSpPr/>
      </xdr:nvCxnSpPr>
      <xdr:spPr>
        <a:xfrm>
          <a:off x="21323300" y="172745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25416</xdr:rowOff>
    </xdr:from>
    <xdr:ext cx="469744" cy="259045"/>
    <xdr:sp macro="" textlink="">
      <xdr:nvSpPr>
        <xdr:cNvPr id="676" name="n_1mainValue【庁舎】&#10;一人当たり面積"/>
        <xdr:cNvSpPr txBox="1"/>
      </xdr:nvSpPr>
      <xdr:spPr>
        <a:xfrm>
          <a:off x="21075727"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いずれの施設においても一人当たり面積が類似団体に比べ、大きいことが見て取れる。その中でも特に体育館・プールについては施設の統廃合について検討していく必要があると考えている。</a:t>
          </a:r>
          <a:endParaRPr lang="ja-JP" altLang="ja-JP" sz="1400">
            <a:effectLst/>
          </a:endParaRPr>
        </a:p>
        <a:p>
          <a:r>
            <a:rPr kumimoji="1" lang="ja-JP" altLang="ja-JP" sz="1100">
              <a:solidFill>
                <a:schemeClr val="dk1"/>
              </a:solidFill>
              <a:effectLst/>
              <a:latin typeface="+mn-lt"/>
              <a:ea typeface="+mn-ea"/>
              <a:cs typeface="+mn-cs"/>
            </a:rPr>
            <a:t>　有形固定資産減価償却率について、「保健センター・保健所」が類似団体に比べ高い数値となっているが、平成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年度中に小菅村診療所を新築したため、数値は来年度以降減少していくことが見込まれている。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44.72</a:t>
          </a:r>
          <a:r>
            <a:rPr kumimoji="1" lang="ja-JP" altLang="ja-JP" sz="1100">
              <a:solidFill>
                <a:schemeClr val="dk1"/>
              </a:solidFill>
              <a:effectLst/>
              <a:latin typeface="+mn-lt"/>
              <a:ea typeface="+mn-ea"/>
              <a:cs typeface="+mn-cs"/>
            </a:rPr>
            <a:t>％）に加え。基幹産業の衰退により財政基盤が非常に弱く、類似団体平均を</a:t>
          </a:r>
          <a:r>
            <a:rPr kumimoji="1" lang="en-US" altLang="ja-JP" sz="1100">
              <a:solidFill>
                <a:schemeClr val="dk1"/>
              </a:solidFill>
              <a:effectLst/>
              <a:latin typeface="+mn-lt"/>
              <a:ea typeface="+mn-ea"/>
              <a:cs typeface="+mn-cs"/>
            </a:rPr>
            <a:t>0.13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少子高齢化、人口減少の進行により地方税収の伸びが期待できないため、小菅村人口ビジョン（平成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年度策定）で定めた</a:t>
          </a:r>
          <a:r>
            <a:rPr kumimoji="1" lang="en-US" altLang="ja-JP" sz="1100">
              <a:solidFill>
                <a:schemeClr val="dk1"/>
              </a:solidFill>
              <a:effectLst/>
              <a:latin typeface="+mn-lt"/>
              <a:ea typeface="+mn-ea"/>
              <a:cs typeface="+mn-cs"/>
            </a:rPr>
            <a:t>2060</a:t>
          </a:r>
          <a:r>
            <a:rPr kumimoji="1" lang="ja-JP" altLang="ja-JP" sz="1100">
              <a:solidFill>
                <a:schemeClr val="dk1"/>
              </a:solidFill>
              <a:effectLst/>
              <a:latin typeface="+mn-lt"/>
              <a:ea typeface="+mn-ea"/>
              <a:cs typeface="+mn-cs"/>
            </a:rPr>
            <a:t>年における目標人口</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生産人口比率</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1694</xdr:rowOff>
    </xdr:to>
    <xdr:cxnSp macro="">
      <xdr:nvCxnSpPr>
        <xdr:cNvPr id="67" name="直線コネクタ 66"/>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17780</xdr:rowOff>
    </xdr:from>
    <xdr:to>
      <xdr:col>6</xdr:col>
      <xdr:colOff>50800</xdr:colOff>
      <xdr:row>44</xdr:row>
      <xdr:rowOff>119380</xdr:rowOff>
    </xdr:to>
    <xdr:sp macro="" textlink="">
      <xdr:nvSpPr>
        <xdr:cNvPr id="71" name="フローチャート : 判断 70"/>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129557</xdr:rowOff>
    </xdr:from>
    <xdr:ext cx="736600" cy="259045"/>
    <xdr:sp macro="" textlink="">
      <xdr:nvSpPr>
        <xdr:cNvPr id="72" name="テキスト ボックス 71"/>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公債費の償還ピークが過ぎたこと及び起債の発行を抑制してきた結果、本比率は類似団体平均を</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ポイント下回っている。今後も、財政規模に適した起債の発行に努め、財政健全化に向け、優先度の低い事務事業について計画的に廃止・縮小を進め、経常経費の削減に努める。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62</xdr:row>
      <xdr:rowOff>167513</xdr:rowOff>
    </xdr:to>
    <xdr:cxnSp macro="">
      <xdr:nvCxnSpPr>
        <xdr:cNvPr id="128" name="直線コネクタ 127"/>
        <xdr:cNvCxnSpPr/>
      </xdr:nvCxnSpPr>
      <xdr:spPr>
        <a:xfrm>
          <a:off x="4114800" y="107370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63</xdr:row>
      <xdr:rowOff>49149</xdr:rowOff>
    </xdr:to>
    <xdr:cxnSp macro="">
      <xdr:nvCxnSpPr>
        <xdr:cNvPr id="131" name="直線コネクタ 130"/>
        <xdr:cNvCxnSpPr/>
      </xdr:nvCxnSpPr>
      <xdr:spPr>
        <a:xfrm flipV="1">
          <a:off x="3225800" y="1073708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15113</xdr:rowOff>
    </xdr:from>
    <xdr:to>
      <xdr:col>6</xdr:col>
      <xdr:colOff>50800</xdr:colOff>
      <xdr:row>64</xdr:row>
      <xdr:rowOff>116713</xdr:rowOff>
    </xdr:to>
    <xdr:sp macro="" textlink="">
      <xdr:nvSpPr>
        <xdr:cNvPr id="132" name="フローチャート : 判断 131"/>
        <xdr:cNvSpPr/>
      </xdr:nvSpPr>
      <xdr:spPr>
        <a:xfrm>
          <a:off x="4064000" y="1098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101490</xdr:rowOff>
    </xdr:from>
    <xdr:ext cx="736600" cy="259045"/>
    <xdr:sp macro="" textlink="">
      <xdr:nvSpPr>
        <xdr:cNvPr id="133" name="テキスト ボックス 132"/>
        <xdr:cNvSpPr txBox="1"/>
      </xdr:nvSpPr>
      <xdr:spPr>
        <a:xfrm>
          <a:off x="3733800" y="110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15367</xdr:rowOff>
    </xdr:from>
    <xdr:to>
      <xdr:col>4</xdr:col>
      <xdr:colOff>482600</xdr:colOff>
      <xdr:row>63</xdr:row>
      <xdr:rowOff>49149</xdr:rowOff>
    </xdr:to>
    <xdr:cxnSp macro="">
      <xdr:nvCxnSpPr>
        <xdr:cNvPr id="134" name="直線コネクタ 133"/>
        <xdr:cNvCxnSpPr/>
      </xdr:nvCxnSpPr>
      <xdr:spPr>
        <a:xfrm>
          <a:off x="2336800" y="1081671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15367</xdr:rowOff>
    </xdr:from>
    <xdr:to>
      <xdr:col>3</xdr:col>
      <xdr:colOff>279400</xdr:colOff>
      <xdr:row>63</xdr:row>
      <xdr:rowOff>63627</xdr:rowOff>
    </xdr:to>
    <xdr:cxnSp macro="">
      <xdr:nvCxnSpPr>
        <xdr:cNvPr id="137" name="直線コネクタ 136"/>
        <xdr:cNvCxnSpPr/>
      </xdr:nvCxnSpPr>
      <xdr:spPr>
        <a:xfrm flipV="1">
          <a:off x="1447800" y="108167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116713</xdr:rowOff>
    </xdr:from>
    <xdr:to>
      <xdr:col>7</xdr:col>
      <xdr:colOff>203200</xdr:colOff>
      <xdr:row>63</xdr:row>
      <xdr:rowOff>46863</xdr:rowOff>
    </xdr:to>
    <xdr:sp macro="" textlink="">
      <xdr:nvSpPr>
        <xdr:cNvPr id="147" name="円/楕円 146"/>
        <xdr:cNvSpPr/>
      </xdr:nvSpPr>
      <xdr:spPr>
        <a:xfrm>
          <a:off x="49022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133240</xdr:rowOff>
    </xdr:from>
    <xdr:ext cx="762000" cy="259045"/>
    <xdr:sp macro="" textlink="">
      <xdr:nvSpPr>
        <xdr:cNvPr id="148" name="財政構造の弾力性該当値テキスト"/>
        <xdr:cNvSpPr txBox="1"/>
      </xdr:nvSpPr>
      <xdr:spPr>
        <a:xfrm>
          <a:off x="50419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49" name="円/楕円 148"/>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168165</xdr:rowOff>
    </xdr:from>
    <xdr:ext cx="736600" cy="259045"/>
    <xdr:sp macro="" textlink="">
      <xdr:nvSpPr>
        <xdr:cNvPr id="150" name="テキスト ボックス 149"/>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169799</xdr:rowOff>
    </xdr:from>
    <xdr:to>
      <xdr:col>4</xdr:col>
      <xdr:colOff>533400</xdr:colOff>
      <xdr:row>63</xdr:row>
      <xdr:rowOff>99949</xdr:rowOff>
    </xdr:to>
    <xdr:sp macro="" textlink="">
      <xdr:nvSpPr>
        <xdr:cNvPr id="151" name="円/楕円 150"/>
        <xdr:cNvSpPr/>
      </xdr:nvSpPr>
      <xdr:spPr>
        <a:xfrm>
          <a:off x="3175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110126</xdr:rowOff>
    </xdr:from>
    <xdr:ext cx="762000" cy="259045"/>
    <xdr:sp macro="" textlink="">
      <xdr:nvSpPr>
        <xdr:cNvPr id="152" name="テキスト ボックス 151"/>
        <xdr:cNvSpPr txBox="1"/>
      </xdr:nvSpPr>
      <xdr:spPr>
        <a:xfrm>
          <a:off x="2844800" y="105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136017</xdr:rowOff>
    </xdr:from>
    <xdr:to>
      <xdr:col>3</xdr:col>
      <xdr:colOff>330200</xdr:colOff>
      <xdr:row>63</xdr:row>
      <xdr:rowOff>66167</xdr:rowOff>
    </xdr:to>
    <xdr:sp macro="" textlink="">
      <xdr:nvSpPr>
        <xdr:cNvPr id="153" name="円/楕円 152"/>
        <xdr:cNvSpPr/>
      </xdr:nvSpPr>
      <xdr:spPr>
        <a:xfrm>
          <a:off x="2286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76344</xdr:rowOff>
    </xdr:from>
    <xdr:ext cx="762000" cy="259045"/>
    <xdr:sp macro="" textlink="">
      <xdr:nvSpPr>
        <xdr:cNvPr id="154" name="テキスト ボックス 153"/>
        <xdr:cNvSpPr txBox="1"/>
      </xdr:nvSpPr>
      <xdr:spPr>
        <a:xfrm>
          <a:off x="1955800" y="105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12827</xdr:rowOff>
    </xdr:from>
    <xdr:to>
      <xdr:col>2</xdr:col>
      <xdr:colOff>127000</xdr:colOff>
      <xdr:row>63</xdr:row>
      <xdr:rowOff>114427</xdr:rowOff>
    </xdr:to>
    <xdr:sp macro="" textlink="">
      <xdr:nvSpPr>
        <xdr:cNvPr id="155" name="円/楕円 154"/>
        <xdr:cNvSpPr/>
      </xdr:nvSpPr>
      <xdr:spPr>
        <a:xfrm>
          <a:off x="1397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124604</xdr:rowOff>
    </xdr:from>
    <xdr:ext cx="762000" cy="259045"/>
    <xdr:sp macro="" textlink="">
      <xdr:nvSpPr>
        <xdr:cNvPr id="156" name="テキスト ボックス 155"/>
        <xdr:cNvSpPr txBox="1"/>
      </xdr:nvSpPr>
      <xdr:spPr>
        <a:xfrm>
          <a:off x="1066800" y="1058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人件費・物件費は例年、類似団体を上回り、高止まりの状態が続いている。今回も類似団体平均を</a:t>
          </a:r>
          <a:r>
            <a:rPr kumimoji="1" lang="en-US" altLang="ja-JP" sz="1100">
              <a:solidFill>
                <a:schemeClr val="dk1"/>
              </a:solidFill>
              <a:effectLst/>
              <a:latin typeface="+mn-lt"/>
              <a:ea typeface="+mn-ea"/>
              <a:cs typeface="+mn-cs"/>
            </a:rPr>
            <a:t>319,788</a:t>
          </a:r>
          <a:r>
            <a:rPr kumimoji="1" lang="ja-JP" altLang="ja-JP" sz="1100">
              <a:solidFill>
                <a:schemeClr val="dk1"/>
              </a:solidFill>
              <a:effectLst/>
              <a:latin typeface="+mn-lt"/>
              <a:ea typeface="+mn-ea"/>
              <a:cs typeface="+mn-cs"/>
            </a:rPr>
            <a:t>円上回る結果となった。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本村は少子高齢化の解消のため、過疎対策に重点を置き、ソフト事業等も積極的に導入している</a:t>
          </a:r>
          <a:r>
            <a:rPr kumimoji="1" lang="ja-JP" altLang="en-US" sz="1100">
              <a:solidFill>
                <a:schemeClr val="dk1"/>
              </a:solidFill>
              <a:effectLst/>
              <a:latin typeface="+mn-lt"/>
              <a:ea typeface="+mn-ea"/>
              <a:cs typeface="+mn-cs"/>
            </a:rPr>
            <a:t>。また本村では平成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年度から地方創生事業を本格的にスタートしたことにより物件費が大きく伸びており、類似団体に比べ</a:t>
          </a:r>
          <a:r>
            <a:rPr kumimoji="1" lang="ja-JP" altLang="ja-JP" sz="1100">
              <a:solidFill>
                <a:schemeClr val="dk1"/>
              </a:solidFill>
              <a:effectLst/>
              <a:latin typeface="+mn-lt"/>
              <a:ea typeface="+mn-ea"/>
              <a:cs typeface="+mn-cs"/>
            </a:rPr>
            <a:t>高い水準となっている。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23327</xdr:rowOff>
    </xdr:from>
    <xdr:to>
      <xdr:col>7</xdr:col>
      <xdr:colOff>152400</xdr:colOff>
      <xdr:row>83</xdr:row>
      <xdr:rowOff>43000</xdr:rowOff>
    </xdr:to>
    <xdr:cxnSp macro="">
      <xdr:nvCxnSpPr>
        <xdr:cNvPr id="188" name="直線コネクタ 187"/>
        <xdr:cNvCxnSpPr/>
      </xdr:nvCxnSpPr>
      <xdr:spPr>
        <a:xfrm>
          <a:off x="4114800" y="14253677"/>
          <a:ext cx="8382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125375</xdr:rowOff>
    </xdr:from>
    <xdr:to>
      <xdr:col>6</xdr:col>
      <xdr:colOff>0</xdr:colOff>
      <xdr:row>83</xdr:row>
      <xdr:rowOff>23327</xdr:rowOff>
    </xdr:to>
    <xdr:cxnSp macro="">
      <xdr:nvCxnSpPr>
        <xdr:cNvPr id="191" name="直線コネクタ 190"/>
        <xdr:cNvCxnSpPr/>
      </xdr:nvCxnSpPr>
      <xdr:spPr>
        <a:xfrm>
          <a:off x="3225800" y="14184275"/>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96095</xdr:rowOff>
    </xdr:from>
    <xdr:to>
      <xdr:col>6</xdr:col>
      <xdr:colOff>50800</xdr:colOff>
      <xdr:row>82</xdr:row>
      <xdr:rowOff>26245</xdr:rowOff>
    </xdr:to>
    <xdr:sp macro="" textlink="">
      <xdr:nvSpPr>
        <xdr:cNvPr id="192" name="フローチャート : 判断 191"/>
        <xdr:cNvSpPr/>
      </xdr:nvSpPr>
      <xdr:spPr>
        <a:xfrm>
          <a:off x="4064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36422</xdr:rowOff>
    </xdr:from>
    <xdr:ext cx="736600" cy="259045"/>
    <xdr:sp macro="" textlink="">
      <xdr:nvSpPr>
        <xdr:cNvPr id="193" name="テキスト ボックス 192"/>
        <xdr:cNvSpPr txBox="1"/>
      </xdr:nvSpPr>
      <xdr:spPr>
        <a:xfrm>
          <a:off x="3733800" y="1375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85051</xdr:rowOff>
    </xdr:from>
    <xdr:to>
      <xdr:col>4</xdr:col>
      <xdr:colOff>482600</xdr:colOff>
      <xdr:row>82</xdr:row>
      <xdr:rowOff>125375</xdr:rowOff>
    </xdr:to>
    <xdr:cxnSp macro="">
      <xdr:nvCxnSpPr>
        <xdr:cNvPr id="194" name="直線コネクタ 193"/>
        <xdr:cNvCxnSpPr/>
      </xdr:nvCxnSpPr>
      <xdr:spPr>
        <a:xfrm>
          <a:off x="2336800" y="14143951"/>
          <a:ext cx="8890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69617</xdr:rowOff>
    </xdr:from>
    <xdr:to>
      <xdr:col>3</xdr:col>
      <xdr:colOff>279400</xdr:colOff>
      <xdr:row>82</xdr:row>
      <xdr:rowOff>85051</xdr:rowOff>
    </xdr:to>
    <xdr:cxnSp macro="">
      <xdr:nvCxnSpPr>
        <xdr:cNvPr id="197" name="直線コネクタ 196"/>
        <xdr:cNvCxnSpPr/>
      </xdr:nvCxnSpPr>
      <xdr:spPr>
        <a:xfrm>
          <a:off x="1447800" y="14128517"/>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163650</xdr:rowOff>
    </xdr:from>
    <xdr:to>
      <xdr:col>7</xdr:col>
      <xdr:colOff>203200</xdr:colOff>
      <xdr:row>83</xdr:row>
      <xdr:rowOff>93800</xdr:rowOff>
    </xdr:to>
    <xdr:sp macro="" textlink="">
      <xdr:nvSpPr>
        <xdr:cNvPr id="207" name="円/楕円 206"/>
        <xdr:cNvSpPr/>
      </xdr:nvSpPr>
      <xdr:spPr>
        <a:xfrm>
          <a:off x="4902200" y="142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135727</xdr:rowOff>
    </xdr:from>
    <xdr:ext cx="762000" cy="259045"/>
    <xdr:sp macro="" textlink="">
      <xdr:nvSpPr>
        <xdr:cNvPr id="208" name="人件費・物件費等の状況該当値テキスト"/>
        <xdr:cNvSpPr txBox="1"/>
      </xdr:nvSpPr>
      <xdr:spPr>
        <a:xfrm>
          <a:off x="5041900" y="141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812,786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143977</xdr:rowOff>
    </xdr:from>
    <xdr:to>
      <xdr:col>6</xdr:col>
      <xdr:colOff>50800</xdr:colOff>
      <xdr:row>83</xdr:row>
      <xdr:rowOff>74127</xdr:rowOff>
    </xdr:to>
    <xdr:sp macro="" textlink="">
      <xdr:nvSpPr>
        <xdr:cNvPr id="209" name="円/楕円 208"/>
        <xdr:cNvSpPr/>
      </xdr:nvSpPr>
      <xdr:spPr>
        <a:xfrm>
          <a:off x="4064000" y="142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58904</xdr:rowOff>
    </xdr:from>
    <xdr:ext cx="736600" cy="259045"/>
    <xdr:sp macro="" textlink="">
      <xdr:nvSpPr>
        <xdr:cNvPr id="210" name="テキスト ボックス 209"/>
        <xdr:cNvSpPr txBox="1"/>
      </xdr:nvSpPr>
      <xdr:spPr>
        <a:xfrm>
          <a:off x="3733800" y="1428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74575</xdr:rowOff>
    </xdr:from>
    <xdr:to>
      <xdr:col>4</xdr:col>
      <xdr:colOff>533400</xdr:colOff>
      <xdr:row>83</xdr:row>
      <xdr:rowOff>4725</xdr:rowOff>
    </xdr:to>
    <xdr:sp macro="" textlink="">
      <xdr:nvSpPr>
        <xdr:cNvPr id="211" name="円/楕円 210"/>
        <xdr:cNvSpPr/>
      </xdr:nvSpPr>
      <xdr:spPr>
        <a:xfrm>
          <a:off x="3175000" y="141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160952</xdr:rowOff>
    </xdr:from>
    <xdr:ext cx="762000" cy="259045"/>
    <xdr:sp macro="" textlink="">
      <xdr:nvSpPr>
        <xdr:cNvPr id="212" name="テキスト ボックス 211"/>
        <xdr:cNvSpPr txBox="1"/>
      </xdr:nvSpPr>
      <xdr:spPr>
        <a:xfrm>
          <a:off x="2844800" y="1421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628,212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34251</xdr:rowOff>
    </xdr:from>
    <xdr:to>
      <xdr:col>3</xdr:col>
      <xdr:colOff>330200</xdr:colOff>
      <xdr:row>82</xdr:row>
      <xdr:rowOff>135851</xdr:rowOff>
    </xdr:to>
    <xdr:sp macro="" textlink="">
      <xdr:nvSpPr>
        <xdr:cNvPr id="213" name="円/楕円 212"/>
        <xdr:cNvSpPr/>
      </xdr:nvSpPr>
      <xdr:spPr>
        <a:xfrm>
          <a:off x="2286000" y="140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120628</xdr:rowOff>
    </xdr:from>
    <xdr:ext cx="762000" cy="259045"/>
    <xdr:sp macro="" textlink="">
      <xdr:nvSpPr>
        <xdr:cNvPr id="214" name="テキスト ボックス 213"/>
        <xdr:cNvSpPr txBox="1"/>
      </xdr:nvSpPr>
      <xdr:spPr>
        <a:xfrm>
          <a:off x="1955800" y="141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544,655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18817</xdr:rowOff>
    </xdr:from>
    <xdr:to>
      <xdr:col>2</xdr:col>
      <xdr:colOff>127000</xdr:colOff>
      <xdr:row>82</xdr:row>
      <xdr:rowOff>120417</xdr:rowOff>
    </xdr:to>
    <xdr:sp macro="" textlink="">
      <xdr:nvSpPr>
        <xdr:cNvPr id="215" name="円/楕円 214"/>
        <xdr:cNvSpPr/>
      </xdr:nvSpPr>
      <xdr:spPr>
        <a:xfrm>
          <a:off x="1397000" y="140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105194</xdr:rowOff>
    </xdr:from>
    <xdr:ext cx="762000" cy="259045"/>
    <xdr:sp macro="" textlink="">
      <xdr:nvSpPr>
        <xdr:cNvPr id="216" name="テキスト ボックス 215"/>
        <xdr:cNvSpPr txBox="1"/>
      </xdr:nvSpPr>
      <xdr:spPr>
        <a:xfrm>
          <a:off x="1066800" y="141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512,677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村独自の給与・各種手当の抑制により類似団体を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ポイント下回っている。今後も地域民間企業との整合性を図りながら、適正な給与水準を維持していく。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31750</xdr:rowOff>
    </xdr:to>
    <xdr:cxnSp macro="">
      <xdr:nvCxnSpPr>
        <xdr:cNvPr id="246" name="直線コネクタ 245"/>
        <xdr:cNvCxnSpPr/>
      </xdr:nvCxnSpPr>
      <xdr:spPr>
        <a:xfrm flipV="1">
          <a:off x="16179800" y="145567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134302</xdr:rowOff>
    </xdr:to>
    <xdr:cxnSp macro="">
      <xdr:nvCxnSpPr>
        <xdr:cNvPr id="249" name="直線コネクタ 248"/>
        <xdr:cNvCxnSpPr/>
      </xdr:nvCxnSpPr>
      <xdr:spPr>
        <a:xfrm flipV="1">
          <a:off x="15290800" y="1460500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105093</xdr:rowOff>
    </xdr:from>
    <xdr:to>
      <xdr:col>23</xdr:col>
      <xdr:colOff>457200</xdr:colOff>
      <xdr:row>87</xdr:row>
      <xdr:rowOff>35243</xdr:rowOff>
    </xdr:to>
    <xdr:sp macro="" textlink="">
      <xdr:nvSpPr>
        <xdr:cNvPr id="250" name="フローチャート : 判断 249"/>
        <xdr:cNvSpPr/>
      </xdr:nvSpPr>
      <xdr:spPr>
        <a:xfrm>
          <a:off x="16129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51" name="テキスト ボックス 250"/>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85</xdr:row>
      <xdr:rowOff>134302</xdr:rowOff>
    </xdr:to>
    <xdr:cxnSp macro="">
      <xdr:nvCxnSpPr>
        <xdr:cNvPr id="252" name="直線コネクタ 251"/>
        <xdr:cNvCxnSpPr/>
      </xdr:nvCxnSpPr>
      <xdr:spPr>
        <a:xfrm>
          <a:off x="14401800" y="1466532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87</xdr:row>
      <xdr:rowOff>93027</xdr:rowOff>
    </xdr:to>
    <xdr:cxnSp macro="">
      <xdr:nvCxnSpPr>
        <xdr:cNvPr id="255" name="直線コネクタ 254"/>
        <xdr:cNvCxnSpPr/>
      </xdr:nvCxnSpPr>
      <xdr:spPr>
        <a:xfrm flipV="1">
          <a:off x="13512800" y="14665325"/>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65" name="円/楕円 26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66"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67" name="円/楕円 26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8" name="テキスト ボックス 26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83502</xdr:rowOff>
    </xdr:from>
    <xdr:to>
      <xdr:col>22</xdr:col>
      <xdr:colOff>254000</xdr:colOff>
      <xdr:row>86</xdr:row>
      <xdr:rowOff>13652</xdr:rowOff>
    </xdr:to>
    <xdr:sp macro="" textlink="">
      <xdr:nvSpPr>
        <xdr:cNvPr id="269" name="円/楕円 268"/>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23829</xdr:rowOff>
    </xdr:from>
    <xdr:ext cx="762000" cy="259045"/>
    <xdr:sp macro="" textlink="">
      <xdr:nvSpPr>
        <xdr:cNvPr id="270" name="テキスト ボックス 269"/>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71" name="円/楕円 270"/>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153052</xdr:rowOff>
    </xdr:from>
    <xdr:ext cx="762000" cy="259045"/>
    <xdr:sp macro="" textlink="">
      <xdr:nvSpPr>
        <xdr:cNvPr id="272" name="テキスト ボックス 271"/>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42227</xdr:rowOff>
    </xdr:from>
    <xdr:to>
      <xdr:col>19</xdr:col>
      <xdr:colOff>533400</xdr:colOff>
      <xdr:row>87</xdr:row>
      <xdr:rowOff>143827</xdr:rowOff>
    </xdr:to>
    <xdr:sp macro="" textlink="">
      <xdr:nvSpPr>
        <xdr:cNvPr id="273" name="円/楕円 272"/>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154004</xdr:rowOff>
    </xdr:from>
    <xdr:ext cx="762000" cy="259045"/>
    <xdr:sp macro="" textlink="">
      <xdr:nvSpPr>
        <xdr:cNvPr id="274" name="テキスト ボックス 273"/>
        <xdr:cNvSpPr txBox="1"/>
      </xdr:nvSpPr>
      <xdr:spPr>
        <a:xfrm>
          <a:off x="13131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平成２７年度を除き、</a:t>
          </a:r>
          <a:r>
            <a:rPr kumimoji="1" lang="ja-JP" altLang="ja-JP" sz="1100">
              <a:solidFill>
                <a:schemeClr val="dk1"/>
              </a:solidFill>
              <a:effectLst/>
              <a:latin typeface="+mn-lt"/>
              <a:ea typeface="+mn-ea"/>
              <a:cs typeface="+mn-cs"/>
            </a:rPr>
            <a:t>ここ数年類似団体平均で推移してきた。近い将来まとまった定年退職者が予定されてため、計画的に職員を採用してきた結果が表れている。住民サービスを低下させることなく事務処理の電子化を更に推進し、組織の簡素化をより一層進め、職員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97113</xdr:rowOff>
    </xdr:from>
    <xdr:to>
      <xdr:col>24</xdr:col>
      <xdr:colOff>558800</xdr:colOff>
      <xdr:row>59</xdr:row>
      <xdr:rowOff>97572</xdr:rowOff>
    </xdr:to>
    <xdr:cxnSp macro="">
      <xdr:nvCxnSpPr>
        <xdr:cNvPr id="310" name="直線コネクタ 309"/>
        <xdr:cNvCxnSpPr/>
      </xdr:nvCxnSpPr>
      <xdr:spPr>
        <a:xfrm flipV="1">
          <a:off x="16179800" y="10212663"/>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97572</xdr:rowOff>
    </xdr:from>
    <xdr:to>
      <xdr:col>23</xdr:col>
      <xdr:colOff>406400</xdr:colOff>
      <xdr:row>59</xdr:row>
      <xdr:rowOff>119634</xdr:rowOff>
    </xdr:to>
    <xdr:cxnSp macro="">
      <xdr:nvCxnSpPr>
        <xdr:cNvPr id="313" name="直線コネクタ 312"/>
        <xdr:cNvCxnSpPr/>
      </xdr:nvCxnSpPr>
      <xdr:spPr>
        <a:xfrm flipV="1">
          <a:off x="15290800" y="1021312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130894</xdr:rowOff>
    </xdr:from>
    <xdr:to>
      <xdr:col>23</xdr:col>
      <xdr:colOff>457200</xdr:colOff>
      <xdr:row>59</xdr:row>
      <xdr:rowOff>61044</xdr:rowOff>
    </xdr:to>
    <xdr:sp macro="" textlink="">
      <xdr:nvSpPr>
        <xdr:cNvPr id="314" name="フローチャート : 判断 313"/>
        <xdr:cNvSpPr/>
      </xdr:nvSpPr>
      <xdr:spPr>
        <a:xfrm>
          <a:off x="16129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71221</xdr:rowOff>
    </xdr:from>
    <xdr:ext cx="736600" cy="259045"/>
    <xdr:sp macro="" textlink="">
      <xdr:nvSpPr>
        <xdr:cNvPr id="315" name="テキスト ボックス 314"/>
        <xdr:cNvSpPr txBox="1"/>
      </xdr:nvSpPr>
      <xdr:spPr>
        <a:xfrm>
          <a:off x="15798800" y="984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66433</xdr:rowOff>
    </xdr:from>
    <xdr:to>
      <xdr:col>22</xdr:col>
      <xdr:colOff>203200</xdr:colOff>
      <xdr:row>59</xdr:row>
      <xdr:rowOff>119634</xdr:rowOff>
    </xdr:to>
    <xdr:cxnSp macro="">
      <xdr:nvCxnSpPr>
        <xdr:cNvPr id="316" name="直線コネクタ 315"/>
        <xdr:cNvCxnSpPr/>
      </xdr:nvCxnSpPr>
      <xdr:spPr>
        <a:xfrm>
          <a:off x="14401800" y="10181983"/>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66433</xdr:rowOff>
    </xdr:from>
    <xdr:to>
      <xdr:col>21</xdr:col>
      <xdr:colOff>0</xdr:colOff>
      <xdr:row>59</xdr:row>
      <xdr:rowOff>75395</xdr:rowOff>
    </xdr:to>
    <xdr:cxnSp macro="">
      <xdr:nvCxnSpPr>
        <xdr:cNvPr id="319" name="直線コネクタ 318"/>
        <xdr:cNvCxnSpPr/>
      </xdr:nvCxnSpPr>
      <xdr:spPr>
        <a:xfrm flipV="1">
          <a:off x="13512800" y="1018198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46313</xdr:rowOff>
    </xdr:from>
    <xdr:to>
      <xdr:col>24</xdr:col>
      <xdr:colOff>609600</xdr:colOff>
      <xdr:row>59</xdr:row>
      <xdr:rowOff>147913</xdr:rowOff>
    </xdr:to>
    <xdr:sp macro="" textlink="">
      <xdr:nvSpPr>
        <xdr:cNvPr id="329" name="円/楕円 328"/>
        <xdr:cNvSpPr/>
      </xdr:nvSpPr>
      <xdr:spPr>
        <a:xfrm>
          <a:off x="169672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62840</xdr:rowOff>
    </xdr:from>
    <xdr:ext cx="762000" cy="259045"/>
    <xdr:sp macro="" textlink="">
      <xdr:nvSpPr>
        <xdr:cNvPr id="330" name="定員管理の状況該当値テキスト"/>
        <xdr:cNvSpPr txBox="1"/>
      </xdr:nvSpPr>
      <xdr:spPr>
        <a:xfrm>
          <a:off x="17106900" y="1000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46772</xdr:rowOff>
    </xdr:from>
    <xdr:to>
      <xdr:col>23</xdr:col>
      <xdr:colOff>457200</xdr:colOff>
      <xdr:row>59</xdr:row>
      <xdr:rowOff>148372</xdr:rowOff>
    </xdr:to>
    <xdr:sp macro="" textlink="">
      <xdr:nvSpPr>
        <xdr:cNvPr id="331" name="円/楕円 330"/>
        <xdr:cNvSpPr/>
      </xdr:nvSpPr>
      <xdr:spPr>
        <a:xfrm>
          <a:off x="16129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133149</xdr:rowOff>
    </xdr:from>
    <xdr:ext cx="736600" cy="259045"/>
    <xdr:sp macro="" textlink="">
      <xdr:nvSpPr>
        <xdr:cNvPr id="332" name="テキスト ボックス 331"/>
        <xdr:cNvSpPr txBox="1"/>
      </xdr:nvSpPr>
      <xdr:spPr>
        <a:xfrm>
          <a:off x="15798800" y="1024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68834</xdr:rowOff>
    </xdr:from>
    <xdr:to>
      <xdr:col>22</xdr:col>
      <xdr:colOff>254000</xdr:colOff>
      <xdr:row>59</xdr:row>
      <xdr:rowOff>170434</xdr:rowOff>
    </xdr:to>
    <xdr:sp macro="" textlink="">
      <xdr:nvSpPr>
        <xdr:cNvPr id="333" name="円/楕円 332"/>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155211</xdr:rowOff>
    </xdr:from>
    <xdr:ext cx="762000" cy="259045"/>
    <xdr:sp macro="" textlink="">
      <xdr:nvSpPr>
        <xdr:cNvPr id="334" name="テキスト ボックス 333"/>
        <xdr:cNvSpPr txBox="1"/>
      </xdr:nvSpPr>
      <xdr:spPr>
        <a:xfrm>
          <a:off x="14909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15633</xdr:rowOff>
    </xdr:from>
    <xdr:to>
      <xdr:col>21</xdr:col>
      <xdr:colOff>50800</xdr:colOff>
      <xdr:row>59</xdr:row>
      <xdr:rowOff>117233</xdr:rowOff>
    </xdr:to>
    <xdr:sp macro="" textlink="">
      <xdr:nvSpPr>
        <xdr:cNvPr id="335" name="円/楕円 334"/>
        <xdr:cNvSpPr/>
      </xdr:nvSpPr>
      <xdr:spPr>
        <a:xfrm>
          <a:off x="14351000" y="101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102010</xdr:rowOff>
    </xdr:from>
    <xdr:ext cx="762000" cy="259045"/>
    <xdr:sp macro="" textlink="">
      <xdr:nvSpPr>
        <xdr:cNvPr id="336" name="テキスト ボックス 335"/>
        <xdr:cNvSpPr txBox="1"/>
      </xdr:nvSpPr>
      <xdr:spPr>
        <a:xfrm>
          <a:off x="14020800" y="102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24595</xdr:rowOff>
    </xdr:from>
    <xdr:to>
      <xdr:col>19</xdr:col>
      <xdr:colOff>533400</xdr:colOff>
      <xdr:row>59</xdr:row>
      <xdr:rowOff>126195</xdr:rowOff>
    </xdr:to>
    <xdr:sp macro="" textlink="">
      <xdr:nvSpPr>
        <xdr:cNvPr id="337" name="円/楕円 336"/>
        <xdr:cNvSpPr/>
      </xdr:nvSpPr>
      <xdr:spPr>
        <a:xfrm>
          <a:off x="13462000" y="10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110972</xdr:rowOff>
    </xdr:from>
    <xdr:ext cx="762000" cy="259045"/>
    <xdr:sp macro="" textlink="">
      <xdr:nvSpPr>
        <xdr:cNvPr id="338" name="テキスト ボックス 337"/>
        <xdr:cNvSpPr txBox="1"/>
      </xdr:nvSpPr>
      <xdr:spPr>
        <a:xfrm>
          <a:off x="13131800" y="102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公債費の発行を抑制してきた結果、本比率は平成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年度までに年々減少してきた。本年度については</a:t>
          </a:r>
          <a:r>
            <a:rPr kumimoji="1" lang="ja-JP" altLang="en-US" sz="1100">
              <a:solidFill>
                <a:schemeClr val="dk1"/>
              </a:solidFill>
              <a:effectLst/>
              <a:latin typeface="+mn-lt"/>
              <a:ea typeface="+mn-ea"/>
              <a:cs typeface="+mn-cs"/>
            </a:rPr>
            <a:t>直近</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年間で最も少ない数値である</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年度までに実施する公共施設の更新整備事業による起債の発行により、上昇していくことが見込まれているものの、</a:t>
          </a:r>
          <a:r>
            <a:rPr kumimoji="1" lang="ja-JP" altLang="ja-JP" sz="1100">
              <a:solidFill>
                <a:schemeClr val="dk1"/>
              </a:solidFill>
              <a:effectLst/>
              <a:latin typeface="+mn-lt"/>
              <a:ea typeface="+mn-ea"/>
              <a:cs typeface="+mn-cs"/>
            </a:rPr>
            <a:t>　引き続き財政健全化に向け、喫緊の課題となっている事業については計画的な借入を行い、財政規模に適した地方債の発行に努める。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57573</xdr:rowOff>
    </xdr:to>
    <xdr:cxnSp macro="">
      <xdr:nvCxnSpPr>
        <xdr:cNvPr id="371" name="直線コネクタ 370"/>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42</xdr:row>
      <xdr:rowOff>57573</xdr:rowOff>
    </xdr:to>
    <xdr:cxnSp macro="">
      <xdr:nvCxnSpPr>
        <xdr:cNvPr id="374" name="直線コネクタ 373"/>
        <xdr:cNvCxnSpPr/>
      </xdr:nvCxnSpPr>
      <xdr:spPr>
        <a:xfrm>
          <a:off x="15290800" y="723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75" name="フローチャート : 判断 374"/>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76" name="テキスト ボックス 375"/>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65617</xdr:rowOff>
    </xdr:to>
    <xdr:cxnSp macro="">
      <xdr:nvCxnSpPr>
        <xdr:cNvPr id="377" name="直線コネクタ 376"/>
        <xdr:cNvCxnSpPr/>
      </xdr:nvCxnSpPr>
      <xdr:spPr>
        <a:xfrm flipV="1">
          <a:off x="14401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146050</xdr:rowOff>
    </xdr:to>
    <xdr:cxnSp macro="">
      <xdr:nvCxnSpPr>
        <xdr:cNvPr id="380" name="直線コネクタ 379"/>
        <xdr:cNvCxnSpPr/>
      </xdr:nvCxnSpPr>
      <xdr:spPr>
        <a:xfrm flipV="1">
          <a:off x="13512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0" name="円/楕円 389"/>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1"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392" name="円/楕円 39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393" name="テキスト ボックス 392"/>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394" name="円/楕円 39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395" name="テキスト ボックス 39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396" name="円/楕円 395"/>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7" name="テキスト ボックス 396"/>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8" name="円/楕円 397"/>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9" name="テキスト ボックス 398"/>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当該年度を含む近年において本比率は発生していない。</a:t>
          </a:r>
          <a:endParaRPr lang="ja-JP" altLang="ja-JP" sz="1400">
            <a:effectLst/>
          </a:endParaRPr>
        </a:p>
        <a:p>
          <a:r>
            <a:rPr kumimoji="1" lang="ja-JP" altLang="ja-JP" sz="1100">
              <a:solidFill>
                <a:schemeClr val="dk1"/>
              </a:solidFill>
              <a:effectLst/>
              <a:latin typeface="+mn-lt"/>
              <a:ea typeface="+mn-ea"/>
              <a:cs typeface="+mn-cs"/>
            </a:rPr>
            <a:t>　公債費等義務的経費の削減を中心とする財政運営により、本比率の動向を見極め、継続した健全化にあたる。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ラスパイレス係数は類似団体と比較し下回っていることから、人件費に係る経常収支比率は類似団体より</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5842</xdr:rowOff>
    </xdr:from>
    <xdr:to>
      <xdr:col>7</xdr:col>
      <xdr:colOff>15875</xdr:colOff>
      <xdr:row>33</xdr:row>
      <xdr:rowOff>19558</xdr:rowOff>
    </xdr:to>
    <xdr:cxnSp macro="">
      <xdr:nvCxnSpPr>
        <xdr:cNvPr id="64" name="直線コネクタ 63"/>
        <xdr:cNvCxnSpPr/>
      </xdr:nvCxnSpPr>
      <xdr:spPr>
        <a:xfrm>
          <a:off x="3987800" y="56636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5842</xdr:rowOff>
    </xdr:from>
    <xdr:to>
      <xdr:col>5</xdr:col>
      <xdr:colOff>549275</xdr:colOff>
      <xdr:row>33</xdr:row>
      <xdr:rowOff>19558</xdr:rowOff>
    </xdr:to>
    <xdr:cxnSp macro="">
      <xdr:nvCxnSpPr>
        <xdr:cNvPr id="67" name="直線コネクタ 66"/>
        <xdr:cNvCxnSpPr/>
      </xdr:nvCxnSpPr>
      <xdr:spPr>
        <a:xfrm flipV="1">
          <a:off x="3098800" y="5663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119634</xdr:rowOff>
    </xdr:from>
    <xdr:to>
      <xdr:col>5</xdr:col>
      <xdr:colOff>600075</xdr:colOff>
      <xdr:row>34</xdr:row>
      <xdr:rowOff>49784</xdr:rowOff>
    </xdr:to>
    <xdr:sp macro="" textlink="">
      <xdr:nvSpPr>
        <xdr:cNvPr id="68" name="フローチャート : 判断 67"/>
        <xdr:cNvSpPr/>
      </xdr:nvSpPr>
      <xdr:spPr>
        <a:xfrm>
          <a:off x="3937000" y="577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34561</xdr:rowOff>
    </xdr:from>
    <xdr:ext cx="736600" cy="259045"/>
    <xdr:sp macro="" textlink="">
      <xdr:nvSpPr>
        <xdr:cNvPr id="69" name="テキスト ボックス 68"/>
        <xdr:cNvSpPr txBox="1"/>
      </xdr:nvSpPr>
      <xdr:spPr>
        <a:xfrm>
          <a:off x="3606800" y="5863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131572</xdr:rowOff>
    </xdr:from>
    <xdr:to>
      <xdr:col>4</xdr:col>
      <xdr:colOff>346075</xdr:colOff>
      <xdr:row>33</xdr:row>
      <xdr:rowOff>19558</xdr:rowOff>
    </xdr:to>
    <xdr:cxnSp macro="">
      <xdr:nvCxnSpPr>
        <xdr:cNvPr id="70" name="直線コネクタ 69"/>
        <xdr:cNvCxnSpPr/>
      </xdr:nvCxnSpPr>
      <xdr:spPr>
        <a:xfrm>
          <a:off x="2209800" y="5617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131572</xdr:rowOff>
    </xdr:from>
    <xdr:to>
      <xdr:col>3</xdr:col>
      <xdr:colOff>142875</xdr:colOff>
      <xdr:row>32</xdr:row>
      <xdr:rowOff>131572</xdr:rowOff>
    </xdr:to>
    <xdr:cxnSp macro="">
      <xdr:nvCxnSpPr>
        <xdr:cNvPr id="73" name="直線コネクタ 72"/>
        <xdr:cNvCxnSpPr/>
      </xdr:nvCxnSpPr>
      <xdr:spPr>
        <a:xfrm>
          <a:off x="1320800" y="56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140208</xdr:rowOff>
    </xdr:from>
    <xdr:to>
      <xdr:col>7</xdr:col>
      <xdr:colOff>66675</xdr:colOff>
      <xdr:row>33</xdr:row>
      <xdr:rowOff>70358</xdr:rowOff>
    </xdr:to>
    <xdr:sp macro="" textlink="">
      <xdr:nvSpPr>
        <xdr:cNvPr id="83" name="円/楕円 82"/>
        <xdr:cNvSpPr/>
      </xdr:nvSpPr>
      <xdr:spPr>
        <a:xfrm>
          <a:off x="47752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48785</xdr:rowOff>
    </xdr:from>
    <xdr:ext cx="762000" cy="259045"/>
    <xdr:sp macro="" textlink="">
      <xdr:nvSpPr>
        <xdr:cNvPr id="84" name="人件費該当値テキスト"/>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126492</xdr:rowOff>
    </xdr:from>
    <xdr:to>
      <xdr:col>5</xdr:col>
      <xdr:colOff>600075</xdr:colOff>
      <xdr:row>33</xdr:row>
      <xdr:rowOff>56642</xdr:rowOff>
    </xdr:to>
    <xdr:sp macro="" textlink="">
      <xdr:nvSpPr>
        <xdr:cNvPr id="85" name="円/楕円 84"/>
        <xdr:cNvSpPr/>
      </xdr:nvSpPr>
      <xdr:spPr>
        <a:xfrm>
          <a:off x="3937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66819</xdr:rowOff>
    </xdr:from>
    <xdr:ext cx="736600" cy="259045"/>
    <xdr:sp macro="" textlink="">
      <xdr:nvSpPr>
        <xdr:cNvPr id="86" name="テキスト ボックス 85"/>
        <xdr:cNvSpPr txBox="1"/>
      </xdr:nvSpPr>
      <xdr:spPr>
        <a:xfrm>
          <a:off x="3606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140208</xdr:rowOff>
    </xdr:from>
    <xdr:to>
      <xdr:col>4</xdr:col>
      <xdr:colOff>396875</xdr:colOff>
      <xdr:row>33</xdr:row>
      <xdr:rowOff>70358</xdr:rowOff>
    </xdr:to>
    <xdr:sp macro="" textlink="">
      <xdr:nvSpPr>
        <xdr:cNvPr id="87" name="円/楕円 86"/>
        <xdr:cNvSpPr/>
      </xdr:nvSpPr>
      <xdr:spPr>
        <a:xfrm>
          <a:off x="30480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80535</xdr:rowOff>
    </xdr:from>
    <xdr:ext cx="762000" cy="259045"/>
    <xdr:sp macro="" textlink="">
      <xdr:nvSpPr>
        <xdr:cNvPr id="88" name="テキスト ボックス 87"/>
        <xdr:cNvSpPr txBox="1"/>
      </xdr:nvSpPr>
      <xdr:spPr>
        <a:xfrm>
          <a:off x="2717800" y="539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80772</xdr:rowOff>
    </xdr:from>
    <xdr:to>
      <xdr:col>3</xdr:col>
      <xdr:colOff>193675</xdr:colOff>
      <xdr:row>33</xdr:row>
      <xdr:rowOff>10922</xdr:rowOff>
    </xdr:to>
    <xdr:sp macro="" textlink="">
      <xdr:nvSpPr>
        <xdr:cNvPr id="89" name="円/楕円 88"/>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21099</xdr:rowOff>
    </xdr:from>
    <xdr:ext cx="762000" cy="259045"/>
    <xdr:sp macro="" textlink="">
      <xdr:nvSpPr>
        <xdr:cNvPr id="90" name="テキスト ボックス 89"/>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80772</xdr:rowOff>
    </xdr:from>
    <xdr:to>
      <xdr:col>1</xdr:col>
      <xdr:colOff>676275</xdr:colOff>
      <xdr:row>33</xdr:row>
      <xdr:rowOff>10922</xdr:rowOff>
    </xdr:to>
    <xdr:sp macro="" textlink="">
      <xdr:nvSpPr>
        <xdr:cNvPr id="91" name="円/楕円 90"/>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21099</xdr:rowOff>
    </xdr:from>
    <xdr:ext cx="762000" cy="259045"/>
    <xdr:sp macro="" textlink="">
      <xdr:nvSpPr>
        <xdr:cNvPr id="92" name="テキスト ボックス 91"/>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人件費削減のため職員の新採用を抑制し、臨時職員の採用により賄っているため賃金が高止まりしていることが類似団体を上回っていることが要因である。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129286</xdr:rowOff>
    </xdr:to>
    <xdr:cxnSp macro="">
      <xdr:nvCxnSpPr>
        <xdr:cNvPr id="122" name="直線コネクタ 121"/>
        <xdr:cNvCxnSpPr/>
      </xdr:nvCxnSpPr>
      <xdr:spPr>
        <a:xfrm>
          <a:off x="15671800" y="3011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17</xdr:row>
      <xdr:rowOff>124714</xdr:rowOff>
    </xdr:to>
    <xdr:cxnSp macro="">
      <xdr:nvCxnSpPr>
        <xdr:cNvPr id="125" name="直線コネクタ 124"/>
        <xdr:cNvCxnSpPr/>
      </xdr:nvCxnSpPr>
      <xdr:spPr>
        <a:xfrm flipV="1">
          <a:off x="14782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124714</xdr:rowOff>
    </xdr:to>
    <xdr:cxnSp macro="">
      <xdr:nvCxnSpPr>
        <xdr:cNvPr id="128" name="直線コネクタ 127"/>
        <xdr:cNvCxnSpPr/>
      </xdr:nvCxnSpPr>
      <xdr:spPr>
        <a:xfrm>
          <a:off x="13893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143002</xdr:rowOff>
    </xdr:to>
    <xdr:cxnSp macro="">
      <xdr:nvCxnSpPr>
        <xdr:cNvPr id="131" name="直線コネクタ 130"/>
        <xdr:cNvCxnSpPr/>
      </xdr:nvCxnSpPr>
      <xdr:spPr>
        <a:xfrm flipV="1">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41" name="円/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3" name="円/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5" name="円/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7" name="円/楕円 146"/>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48" name="テキスト ボックス 147"/>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49" name="円/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今回も類似団体を下回り、類似団体平均と比べると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これは予算規模に対し少子化による児童福祉関連支出が少ないことに合わせ、福祉入所者が少なく給付費が小額となったことが主な要因である。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118835</xdr:rowOff>
    </xdr:to>
    <xdr:cxnSp macro="">
      <xdr:nvCxnSpPr>
        <xdr:cNvPr id="184" name="直線コネクタ 183"/>
        <xdr:cNvCxnSpPr/>
      </xdr:nvCxnSpPr>
      <xdr:spPr>
        <a:xfrm>
          <a:off x="3987800" y="9205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118835</xdr:rowOff>
    </xdr:to>
    <xdr:cxnSp macro="">
      <xdr:nvCxnSpPr>
        <xdr:cNvPr id="187" name="直線コネクタ 186"/>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88" name="フローチャート : 判断 18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89" name="テキスト ボックス 18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118835</xdr:rowOff>
    </xdr:to>
    <xdr:cxnSp macro="">
      <xdr:nvCxnSpPr>
        <xdr:cNvPr id="190" name="直線コネクタ 189"/>
        <xdr:cNvCxnSpPr/>
      </xdr:nvCxnSpPr>
      <xdr:spPr>
        <a:xfrm>
          <a:off x="2209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193" name="直線コネクタ 192"/>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3" name="円/楕円 202"/>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84562</xdr:rowOff>
    </xdr:from>
    <xdr:ext cx="762000" cy="259045"/>
    <xdr:sp macro="" textlink="">
      <xdr:nvSpPr>
        <xdr:cNvPr id="204"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5" name="円/楕円 204"/>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6" name="テキスト ボックス 205"/>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7" name="円/楕円 20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08" name="テキスト ボックス 20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9" name="円/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1" name="円/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年度は昨年比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ポイント下回った。</a:t>
          </a:r>
          <a:r>
            <a:rPr kumimoji="1" lang="ja-JP" altLang="en-US" sz="1100">
              <a:solidFill>
                <a:schemeClr val="dk1"/>
              </a:solidFill>
              <a:effectLst/>
              <a:latin typeface="+mn-lt"/>
              <a:ea typeface="+mn-ea"/>
              <a:cs typeface="+mn-cs"/>
            </a:rPr>
            <a:t>上昇した要因としては</a:t>
          </a:r>
          <a:r>
            <a:rPr kumimoji="1" lang="ja-JP" altLang="ja-JP" sz="1100">
              <a:solidFill>
                <a:schemeClr val="dk1"/>
              </a:solidFill>
              <a:effectLst/>
              <a:latin typeface="+mn-lt"/>
              <a:ea typeface="+mn-ea"/>
              <a:cs typeface="+mn-cs"/>
            </a:rPr>
            <a:t>、基金への積立金の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及び出資金の皆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挙げられる。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104140</xdr:rowOff>
    </xdr:to>
    <xdr:cxnSp macro="">
      <xdr:nvCxnSpPr>
        <xdr:cNvPr id="244" name="直線コネクタ 243"/>
        <xdr:cNvCxnSpPr/>
      </xdr:nvCxnSpPr>
      <xdr:spPr>
        <a:xfrm>
          <a:off x="15671800" y="95453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56</xdr:row>
      <xdr:rowOff>73660</xdr:rowOff>
    </xdr:to>
    <xdr:cxnSp macro="">
      <xdr:nvCxnSpPr>
        <xdr:cNvPr id="247" name="直線コネクタ 246"/>
        <xdr:cNvCxnSpPr/>
      </xdr:nvCxnSpPr>
      <xdr:spPr>
        <a:xfrm flipV="1">
          <a:off x="14782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91440</xdr:rowOff>
    </xdr:from>
    <xdr:to>
      <xdr:col>22</xdr:col>
      <xdr:colOff>615950</xdr:colOff>
      <xdr:row>59</xdr:row>
      <xdr:rowOff>21590</xdr:rowOff>
    </xdr:to>
    <xdr:sp macro="" textlink="">
      <xdr:nvSpPr>
        <xdr:cNvPr id="248" name="フローチャート : 判断 247"/>
        <xdr:cNvSpPr/>
      </xdr:nvSpPr>
      <xdr:spPr>
        <a:xfrm>
          <a:off x="15621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49" name="テキスト ボックス 248"/>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73660</xdr:rowOff>
    </xdr:to>
    <xdr:cxnSp macro="">
      <xdr:nvCxnSpPr>
        <xdr:cNvPr id="250" name="直線コネクタ 249"/>
        <xdr:cNvCxnSpPr/>
      </xdr:nvCxnSpPr>
      <xdr:spPr>
        <a:xfrm>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127000</xdr:rowOff>
    </xdr:to>
    <xdr:cxnSp macro="">
      <xdr:nvCxnSpPr>
        <xdr:cNvPr id="253" name="直線コネクタ 252"/>
        <xdr:cNvCxnSpPr/>
      </xdr:nvCxnSpPr>
      <xdr:spPr>
        <a:xfrm flipV="1">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3" name="円/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5" name="円/楕円 264"/>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6" name="テキスト ボックス 265"/>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67" name="円/楕円 266"/>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68" name="テキスト ボックス 267"/>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69" name="円/楕円 268"/>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0" name="テキスト ボックス 26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1" name="円/楕円 270"/>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2" name="テキスト ボックス 27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年度は昨年比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てるものの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ポイント下回った。これは国民健康保険財政調整交付金や介護給付費負担金など社会保障関係経費が減少したためである。</a:t>
          </a:r>
          <a:endParaRPr lang="ja-JP" altLang="ja-JP" sz="1400">
            <a:effectLst/>
          </a:endParaRPr>
        </a:p>
        <a:p>
          <a:r>
            <a:rPr kumimoji="1" lang="ja-JP" altLang="ja-JP" sz="1100">
              <a:solidFill>
                <a:schemeClr val="dk1"/>
              </a:solidFill>
              <a:effectLst/>
              <a:latin typeface="+mn-lt"/>
              <a:ea typeface="+mn-ea"/>
              <a:cs typeface="+mn-cs"/>
            </a:rPr>
            <a:t>　その他村の出資する法人等各種団体への補助金については昨年から大きな変動はなかったが、今後も補助金を交付するのが適当な事業を行っているのかなどについて明確な基準を設けて、必要性の低い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165862</xdr:rowOff>
    </xdr:to>
    <xdr:cxnSp macro="">
      <xdr:nvCxnSpPr>
        <xdr:cNvPr id="302" name="直線コネクタ 301"/>
        <xdr:cNvCxnSpPr/>
      </xdr:nvCxnSpPr>
      <xdr:spPr>
        <a:xfrm>
          <a:off x="15671800" y="6134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170434</xdr:rowOff>
    </xdr:to>
    <xdr:cxnSp macro="">
      <xdr:nvCxnSpPr>
        <xdr:cNvPr id="305" name="直線コネクタ 304"/>
        <xdr:cNvCxnSpPr/>
      </xdr:nvCxnSpPr>
      <xdr:spPr>
        <a:xfrm flipV="1">
          <a:off x="14782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6" name="フローチャート : 判断 30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7" name="テキスト ボックス 30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40132</xdr:rowOff>
    </xdr:to>
    <xdr:cxnSp macro="">
      <xdr:nvCxnSpPr>
        <xdr:cNvPr id="308" name="直線コネクタ 307"/>
        <xdr:cNvCxnSpPr/>
      </xdr:nvCxnSpPr>
      <xdr:spPr>
        <a:xfrm flipV="1">
          <a:off x="13893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40132</xdr:rowOff>
    </xdr:to>
    <xdr:cxnSp macro="">
      <xdr:nvCxnSpPr>
        <xdr:cNvPr id="311" name="直線コネクタ 310"/>
        <xdr:cNvCxnSpPr/>
      </xdr:nvCxnSpPr>
      <xdr:spPr>
        <a:xfrm>
          <a:off x="13004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1" name="円/楕円 320"/>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2"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3" name="円/楕円 322"/>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4" name="テキスト ボックス 323"/>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5" name="円/楕円 324"/>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6" name="テキスト ボックス 325"/>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7" name="円/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9" name="円/楕円 32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0" name="テキスト ボックス 32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公債費に係る経常収支比率は年々減少傾向にあり、対前年比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ポイント低下し、類似団体平均を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回った。近年、公債費の発行を抑制してきたが、引き続き財政健全化に向け、事業内容の精査を十分に行い、喫緊の課題となっている事業を最優先に展開するが、財政規模に適した地方債の発行に努める。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138430</xdr:rowOff>
    </xdr:to>
    <xdr:cxnSp macro="">
      <xdr:nvCxnSpPr>
        <xdr:cNvPr id="362" name="直線コネクタ 361"/>
        <xdr:cNvCxnSpPr/>
      </xdr:nvCxnSpPr>
      <xdr:spPr>
        <a:xfrm flipV="1">
          <a:off x="3987800" y="131191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138430</xdr:rowOff>
    </xdr:from>
    <xdr:to>
      <xdr:col>5</xdr:col>
      <xdr:colOff>549275</xdr:colOff>
      <xdr:row>77</xdr:row>
      <xdr:rowOff>16511</xdr:rowOff>
    </xdr:to>
    <xdr:cxnSp macro="">
      <xdr:nvCxnSpPr>
        <xdr:cNvPr id="365" name="直線コネクタ 364"/>
        <xdr:cNvCxnSpPr/>
      </xdr:nvCxnSpPr>
      <xdr:spPr>
        <a:xfrm flipV="1">
          <a:off x="3098800" y="13168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6" name="フローチャート : 判断 365"/>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7" name="テキスト ボックス 366"/>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16511</xdr:rowOff>
    </xdr:to>
    <xdr:cxnSp macro="">
      <xdr:nvCxnSpPr>
        <xdr:cNvPr id="368" name="直線コネクタ 367"/>
        <xdr:cNvCxnSpPr/>
      </xdr:nvCxnSpPr>
      <xdr:spPr>
        <a:xfrm>
          <a:off x="2209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46989</xdr:rowOff>
    </xdr:to>
    <xdr:cxnSp macro="">
      <xdr:nvCxnSpPr>
        <xdr:cNvPr id="371" name="直線コネクタ 370"/>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1" name="円/楕円 38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2"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87630</xdr:rowOff>
    </xdr:from>
    <xdr:to>
      <xdr:col>5</xdr:col>
      <xdr:colOff>600075</xdr:colOff>
      <xdr:row>77</xdr:row>
      <xdr:rowOff>17780</xdr:rowOff>
    </xdr:to>
    <xdr:sp macro="" textlink="">
      <xdr:nvSpPr>
        <xdr:cNvPr id="383" name="円/楕円 382"/>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84" name="テキスト ボックス 383"/>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5" name="円/楕円 384"/>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6" name="テキスト ボックス 385"/>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7" name="円/楕円 386"/>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52088</xdr:rowOff>
    </xdr:from>
    <xdr:ext cx="762000" cy="259045"/>
    <xdr:sp macro="" textlink="">
      <xdr:nvSpPr>
        <xdr:cNvPr id="388" name="テキスト ボックス 387"/>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9" name="円/楕円 38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90" name="テキスト ボックス 38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年度は昨年比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ト上昇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ポイント下回った。これは、物件費が類似団体平均を上回った以外、他の項目では類似団体を下回ったことによる。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56787</xdr:rowOff>
    </xdr:to>
    <xdr:cxnSp macro="">
      <xdr:nvCxnSpPr>
        <xdr:cNvPr id="425" name="直線コネクタ 424"/>
        <xdr:cNvCxnSpPr/>
      </xdr:nvCxnSpPr>
      <xdr:spPr>
        <a:xfrm>
          <a:off x="15671800" y="127914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43724</xdr:rowOff>
    </xdr:to>
    <xdr:cxnSp macro="">
      <xdr:nvCxnSpPr>
        <xdr:cNvPr id="428" name="直線コネクタ 427"/>
        <xdr:cNvCxnSpPr/>
      </xdr:nvCxnSpPr>
      <xdr:spPr>
        <a:xfrm flipV="1">
          <a:off x="14782800" y="127914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169454</xdr:rowOff>
    </xdr:from>
    <xdr:to>
      <xdr:col>21</xdr:col>
      <xdr:colOff>361950</xdr:colOff>
      <xdr:row>75</xdr:row>
      <xdr:rowOff>43724</xdr:rowOff>
    </xdr:to>
    <xdr:cxnSp macro="">
      <xdr:nvCxnSpPr>
        <xdr:cNvPr id="431" name="直線コネクタ 430"/>
        <xdr:cNvCxnSpPr/>
      </xdr:nvCxnSpPr>
      <xdr:spPr>
        <a:xfrm>
          <a:off x="13893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169454</xdr:rowOff>
    </xdr:from>
    <xdr:to>
      <xdr:col>20</xdr:col>
      <xdr:colOff>158750</xdr:colOff>
      <xdr:row>75</xdr:row>
      <xdr:rowOff>37193</xdr:rowOff>
    </xdr:to>
    <xdr:cxnSp macro="">
      <xdr:nvCxnSpPr>
        <xdr:cNvPr id="434" name="直線コネクタ 433"/>
        <xdr:cNvCxnSpPr/>
      </xdr:nvCxnSpPr>
      <xdr:spPr>
        <a:xfrm flipV="1">
          <a:off x="13004800" y="128567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5987</xdr:rowOff>
    </xdr:from>
    <xdr:to>
      <xdr:col>24</xdr:col>
      <xdr:colOff>82550</xdr:colOff>
      <xdr:row>75</xdr:row>
      <xdr:rowOff>107587</xdr:rowOff>
    </xdr:to>
    <xdr:sp macro="" textlink="">
      <xdr:nvSpPr>
        <xdr:cNvPr id="444" name="円/楕円 443"/>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22514</xdr:rowOff>
    </xdr:from>
    <xdr:ext cx="762000" cy="259045"/>
    <xdr:sp macro="" textlink="">
      <xdr:nvSpPr>
        <xdr:cNvPr id="445"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46" name="円/楕円 445"/>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47" name="テキスト ボックス 446"/>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164374</xdr:rowOff>
    </xdr:from>
    <xdr:to>
      <xdr:col>21</xdr:col>
      <xdr:colOff>412750</xdr:colOff>
      <xdr:row>75</xdr:row>
      <xdr:rowOff>94524</xdr:rowOff>
    </xdr:to>
    <xdr:sp macro="" textlink="">
      <xdr:nvSpPr>
        <xdr:cNvPr id="448" name="円/楕円 447"/>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104701</xdr:rowOff>
    </xdr:from>
    <xdr:ext cx="762000" cy="259045"/>
    <xdr:sp macro="" textlink="">
      <xdr:nvSpPr>
        <xdr:cNvPr id="449" name="テキスト ボックス 448"/>
        <xdr:cNvSpPr txBox="1"/>
      </xdr:nvSpPr>
      <xdr:spPr>
        <a:xfrm>
          <a:off x="14401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118654</xdr:rowOff>
    </xdr:from>
    <xdr:to>
      <xdr:col>20</xdr:col>
      <xdr:colOff>209550</xdr:colOff>
      <xdr:row>75</xdr:row>
      <xdr:rowOff>48804</xdr:rowOff>
    </xdr:to>
    <xdr:sp macro="" textlink="">
      <xdr:nvSpPr>
        <xdr:cNvPr id="450" name="円/楕円 449"/>
        <xdr:cNvSpPr/>
      </xdr:nvSpPr>
      <xdr:spPr>
        <a:xfrm>
          <a:off x="13843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58981</xdr:rowOff>
    </xdr:from>
    <xdr:ext cx="762000" cy="259045"/>
    <xdr:sp macro="" textlink="">
      <xdr:nvSpPr>
        <xdr:cNvPr id="451" name="テキスト ボックス 450"/>
        <xdr:cNvSpPr txBox="1"/>
      </xdr:nvSpPr>
      <xdr:spPr>
        <a:xfrm>
          <a:off x="13512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157843</xdr:rowOff>
    </xdr:from>
    <xdr:to>
      <xdr:col>19</xdr:col>
      <xdr:colOff>6350</xdr:colOff>
      <xdr:row>75</xdr:row>
      <xdr:rowOff>87993</xdr:rowOff>
    </xdr:to>
    <xdr:sp macro="" textlink="">
      <xdr:nvSpPr>
        <xdr:cNvPr id="452" name="円/楕円 451"/>
        <xdr:cNvSpPr/>
      </xdr:nvSpPr>
      <xdr:spPr>
        <a:xfrm>
          <a:off x="12954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98170</xdr:rowOff>
    </xdr:from>
    <xdr:ext cx="762000" cy="259045"/>
    <xdr:sp macro="" textlink="">
      <xdr:nvSpPr>
        <xdr:cNvPr id="453" name="テキスト ボックス 452"/>
        <xdr:cNvSpPr txBox="1"/>
      </xdr:nvSpPr>
      <xdr:spPr>
        <a:xfrm>
          <a:off x="12623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山梨県小菅村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92437</xdr:rowOff>
    </xdr:from>
    <xdr:to>
      <xdr:col>4</xdr:col>
      <xdr:colOff>1117600</xdr:colOff>
      <xdr:row>17</xdr:row>
      <xdr:rowOff>137365</xdr:rowOff>
    </xdr:to>
    <xdr:cxnSp macro="">
      <xdr:nvCxnSpPr>
        <xdr:cNvPr id="51" name="直線コネクタ 50"/>
        <xdr:cNvCxnSpPr/>
      </xdr:nvCxnSpPr>
      <xdr:spPr bwMode="auto">
        <a:xfrm flipV="1">
          <a:off x="5003800" y="3054712"/>
          <a:ext cx="6477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137365</xdr:rowOff>
    </xdr:from>
    <xdr:to>
      <xdr:col>4</xdr:col>
      <xdr:colOff>469900</xdr:colOff>
      <xdr:row>17</xdr:row>
      <xdr:rowOff>152880</xdr:rowOff>
    </xdr:to>
    <xdr:cxnSp macro="">
      <xdr:nvCxnSpPr>
        <xdr:cNvPr id="54" name="直線コネクタ 53"/>
        <xdr:cNvCxnSpPr/>
      </xdr:nvCxnSpPr>
      <xdr:spPr bwMode="auto">
        <a:xfrm flipV="1">
          <a:off x="4305300" y="3099640"/>
          <a:ext cx="698500" cy="1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116493</xdr:rowOff>
    </xdr:from>
    <xdr:to>
      <xdr:col>4</xdr:col>
      <xdr:colOff>520700</xdr:colOff>
      <xdr:row>19</xdr:row>
      <xdr:rowOff>46644</xdr:rowOff>
    </xdr:to>
    <xdr:sp macro="" textlink="">
      <xdr:nvSpPr>
        <xdr:cNvPr id="55" name="フローチャート : 判断 54"/>
        <xdr:cNvSpPr/>
      </xdr:nvSpPr>
      <xdr:spPr bwMode="auto">
        <a:xfrm>
          <a:off x="4953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31421</xdr:rowOff>
    </xdr:from>
    <xdr:ext cx="736600" cy="259045"/>
    <xdr:sp macro="" textlink="">
      <xdr:nvSpPr>
        <xdr:cNvPr id="56" name="テキスト ボックス 55"/>
        <xdr:cNvSpPr txBox="1"/>
      </xdr:nvSpPr>
      <xdr:spPr>
        <a:xfrm>
          <a:off x="4622800" y="333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152880</xdr:rowOff>
    </xdr:from>
    <xdr:to>
      <xdr:col>3</xdr:col>
      <xdr:colOff>904875</xdr:colOff>
      <xdr:row>18</xdr:row>
      <xdr:rowOff>13883</xdr:rowOff>
    </xdr:to>
    <xdr:cxnSp macro="">
      <xdr:nvCxnSpPr>
        <xdr:cNvPr id="57" name="直線コネクタ 56"/>
        <xdr:cNvCxnSpPr/>
      </xdr:nvCxnSpPr>
      <xdr:spPr bwMode="auto">
        <a:xfrm flipV="1">
          <a:off x="3606800" y="3115155"/>
          <a:ext cx="698500" cy="3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13883</xdr:rowOff>
    </xdr:from>
    <xdr:to>
      <xdr:col>3</xdr:col>
      <xdr:colOff>206375</xdr:colOff>
      <xdr:row>18</xdr:row>
      <xdr:rowOff>36141</xdr:rowOff>
    </xdr:to>
    <xdr:cxnSp macro="">
      <xdr:nvCxnSpPr>
        <xdr:cNvPr id="60" name="直線コネクタ 59"/>
        <xdr:cNvCxnSpPr/>
      </xdr:nvCxnSpPr>
      <xdr:spPr bwMode="auto">
        <a:xfrm flipV="1">
          <a:off x="2908300" y="3147608"/>
          <a:ext cx="698500" cy="2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41637</xdr:rowOff>
    </xdr:from>
    <xdr:to>
      <xdr:col>5</xdr:col>
      <xdr:colOff>34925</xdr:colOff>
      <xdr:row>17</xdr:row>
      <xdr:rowOff>143237</xdr:rowOff>
    </xdr:to>
    <xdr:sp macro="" textlink="">
      <xdr:nvSpPr>
        <xdr:cNvPr id="70" name="円/楕円 69"/>
        <xdr:cNvSpPr/>
      </xdr:nvSpPr>
      <xdr:spPr bwMode="auto">
        <a:xfrm>
          <a:off x="56007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58164</xdr:rowOff>
    </xdr:from>
    <xdr:ext cx="762000" cy="259045"/>
    <xdr:sp macro="" textlink="">
      <xdr:nvSpPr>
        <xdr:cNvPr id="71" name="人口1人当たり決算額の推移該当値テキスト130"/>
        <xdr:cNvSpPr txBox="1"/>
      </xdr:nvSpPr>
      <xdr:spPr>
        <a:xfrm>
          <a:off x="5740400" y="284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340,334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86565</xdr:rowOff>
    </xdr:from>
    <xdr:to>
      <xdr:col>4</xdr:col>
      <xdr:colOff>520700</xdr:colOff>
      <xdr:row>18</xdr:row>
      <xdr:rowOff>16715</xdr:rowOff>
    </xdr:to>
    <xdr:sp macro="" textlink="">
      <xdr:nvSpPr>
        <xdr:cNvPr id="72" name="円/楕円 71"/>
        <xdr:cNvSpPr/>
      </xdr:nvSpPr>
      <xdr:spPr bwMode="auto">
        <a:xfrm>
          <a:off x="4953000" y="304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26892</xdr:rowOff>
    </xdr:from>
    <xdr:ext cx="736600" cy="259045"/>
    <xdr:sp macro="" textlink="">
      <xdr:nvSpPr>
        <xdr:cNvPr id="73" name="テキスト ボックス 72"/>
        <xdr:cNvSpPr txBox="1"/>
      </xdr:nvSpPr>
      <xdr:spPr>
        <a:xfrm>
          <a:off x="4622800" y="281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312,819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102080</xdr:rowOff>
    </xdr:from>
    <xdr:to>
      <xdr:col>3</xdr:col>
      <xdr:colOff>955675</xdr:colOff>
      <xdr:row>18</xdr:row>
      <xdr:rowOff>32230</xdr:rowOff>
    </xdr:to>
    <xdr:sp macro="" textlink="">
      <xdr:nvSpPr>
        <xdr:cNvPr id="74" name="円/楕円 73"/>
        <xdr:cNvSpPr/>
      </xdr:nvSpPr>
      <xdr:spPr bwMode="auto">
        <a:xfrm>
          <a:off x="4254500" y="306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42407</xdr:rowOff>
    </xdr:from>
    <xdr:ext cx="762000" cy="259045"/>
    <xdr:sp macro="" textlink="">
      <xdr:nvSpPr>
        <xdr:cNvPr id="75" name="テキスト ボックス 74"/>
        <xdr:cNvSpPr txBox="1"/>
      </xdr:nvSpPr>
      <xdr:spPr>
        <a:xfrm>
          <a:off x="3924300" y="28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303,317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134533</xdr:rowOff>
    </xdr:from>
    <xdr:to>
      <xdr:col>3</xdr:col>
      <xdr:colOff>257175</xdr:colOff>
      <xdr:row>18</xdr:row>
      <xdr:rowOff>64683</xdr:rowOff>
    </xdr:to>
    <xdr:sp macro="" textlink="">
      <xdr:nvSpPr>
        <xdr:cNvPr id="76" name="円/楕円 75"/>
        <xdr:cNvSpPr/>
      </xdr:nvSpPr>
      <xdr:spPr bwMode="auto">
        <a:xfrm>
          <a:off x="3556000" y="309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74860</xdr:rowOff>
    </xdr:from>
    <xdr:ext cx="762000" cy="259045"/>
    <xdr:sp macro="" textlink="">
      <xdr:nvSpPr>
        <xdr:cNvPr id="77" name="テキスト ボックス 76"/>
        <xdr:cNvSpPr txBox="1"/>
      </xdr:nvSpPr>
      <xdr:spPr>
        <a:xfrm>
          <a:off x="3225800" y="28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156791</xdr:rowOff>
    </xdr:from>
    <xdr:to>
      <xdr:col>2</xdr:col>
      <xdr:colOff>692150</xdr:colOff>
      <xdr:row>18</xdr:row>
      <xdr:rowOff>86941</xdr:rowOff>
    </xdr:to>
    <xdr:sp macro="" textlink="">
      <xdr:nvSpPr>
        <xdr:cNvPr id="78" name="円/楕円 77"/>
        <xdr:cNvSpPr/>
      </xdr:nvSpPr>
      <xdr:spPr bwMode="auto">
        <a:xfrm>
          <a:off x="2857500" y="311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97118</xdr:rowOff>
    </xdr:from>
    <xdr:ext cx="762000" cy="259045"/>
    <xdr:sp macro="" textlink="">
      <xdr:nvSpPr>
        <xdr:cNvPr id="79" name="テキスト ボックス 78"/>
        <xdr:cNvSpPr txBox="1"/>
      </xdr:nvSpPr>
      <xdr:spPr>
        <a:xfrm>
          <a:off x="2527300" y="288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66087</xdr:rowOff>
    </xdr:from>
    <xdr:to>
      <xdr:col>4</xdr:col>
      <xdr:colOff>1117600</xdr:colOff>
      <xdr:row>35</xdr:row>
      <xdr:rowOff>104071</xdr:rowOff>
    </xdr:to>
    <xdr:cxnSp macro="">
      <xdr:nvCxnSpPr>
        <xdr:cNvPr id="110" name="直線コネクタ 109"/>
        <xdr:cNvCxnSpPr/>
      </xdr:nvCxnSpPr>
      <xdr:spPr bwMode="auto">
        <a:xfrm>
          <a:off x="5003800" y="6676437"/>
          <a:ext cx="647700" cy="3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66087</xdr:rowOff>
    </xdr:from>
    <xdr:to>
      <xdr:col>4</xdr:col>
      <xdr:colOff>469900</xdr:colOff>
      <xdr:row>35</xdr:row>
      <xdr:rowOff>80896</xdr:rowOff>
    </xdr:to>
    <xdr:cxnSp macro="">
      <xdr:nvCxnSpPr>
        <xdr:cNvPr id="113" name="直線コネクタ 112"/>
        <xdr:cNvCxnSpPr/>
      </xdr:nvCxnSpPr>
      <xdr:spPr bwMode="auto">
        <a:xfrm flipV="1">
          <a:off x="4305300" y="6676437"/>
          <a:ext cx="698500" cy="14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4" name="フローチャート : 判断 113"/>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5" name="テキスト ボックス 114"/>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74358</xdr:rowOff>
    </xdr:from>
    <xdr:to>
      <xdr:col>3</xdr:col>
      <xdr:colOff>904875</xdr:colOff>
      <xdr:row>35</xdr:row>
      <xdr:rowOff>80896</xdr:rowOff>
    </xdr:to>
    <xdr:cxnSp macro="">
      <xdr:nvCxnSpPr>
        <xdr:cNvPr id="116" name="直線コネクタ 115"/>
        <xdr:cNvCxnSpPr/>
      </xdr:nvCxnSpPr>
      <xdr:spPr bwMode="auto">
        <a:xfrm>
          <a:off x="3606800" y="6684708"/>
          <a:ext cx="6985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74358</xdr:rowOff>
    </xdr:from>
    <xdr:to>
      <xdr:col>3</xdr:col>
      <xdr:colOff>206375</xdr:colOff>
      <xdr:row>35</xdr:row>
      <xdr:rowOff>132628</xdr:rowOff>
    </xdr:to>
    <xdr:cxnSp macro="">
      <xdr:nvCxnSpPr>
        <xdr:cNvPr id="119" name="直線コネクタ 118"/>
        <xdr:cNvCxnSpPr/>
      </xdr:nvCxnSpPr>
      <xdr:spPr bwMode="auto">
        <a:xfrm flipV="1">
          <a:off x="2908300" y="6684708"/>
          <a:ext cx="698500" cy="5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53271</xdr:rowOff>
    </xdr:from>
    <xdr:to>
      <xdr:col>5</xdr:col>
      <xdr:colOff>34925</xdr:colOff>
      <xdr:row>35</xdr:row>
      <xdr:rowOff>154871</xdr:rowOff>
    </xdr:to>
    <xdr:sp macro="" textlink="">
      <xdr:nvSpPr>
        <xdr:cNvPr id="129" name="円/楕円 128"/>
        <xdr:cNvSpPr/>
      </xdr:nvSpPr>
      <xdr:spPr bwMode="auto">
        <a:xfrm>
          <a:off x="5600700" y="666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241248</xdr:rowOff>
    </xdr:from>
    <xdr:ext cx="762000" cy="259045"/>
    <xdr:sp macro="" textlink="">
      <xdr:nvSpPr>
        <xdr:cNvPr id="130" name="人口1人当たり決算額の推移該当値テキスト445"/>
        <xdr:cNvSpPr txBox="1"/>
      </xdr:nvSpPr>
      <xdr:spPr>
        <a:xfrm>
          <a:off x="5740400" y="65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15287</xdr:rowOff>
    </xdr:from>
    <xdr:to>
      <xdr:col>4</xdr:col>
      <xdr:colOff>520700</xdr:colOff>
      <xdr:row>35</xdr:row>
      <xdr:rowOff>116887</xdr:rowOff>
    </xdr:to>
    <xdr:sp macro="" textlink="">
      <xdr:nvSpPr>
        <xdr:cNvPr id="131" name="円/楕円 130"/>
        <xdr:cNvSpPr/>
      </xdr:nvSpPr>
      <xdr:spPr bwMode="auto">
        <a:xfrm>
          <a:off x="4953000" y="662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127064</xdr:rowOff>
    </xdr:from>
    <xdr:ext cx="736600" cy="259045"/>
    <xdr:sp macro="" textlink="">
      <xdr:nvSpPr>
        <xdr:cNvPr id="132" name="テキスト ボックス 131"/>
        <xdr:cNvSpPr txBox="1"/>
      </xdr:nvSpPr>
      <xdr:spPr>
        <a:xfrm>
          <a:off x="4622800" y="639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30096</xdr:rowOff>
    </xdr:from>
    <xdr:to>
      <xdr:col>3</xdr:col>
      <xdr:colOff>955675</xdr:colOff>
      <xdr:row>35</xdr:row>
      <xdr:rowOff>131696</xdr:rowOff>
    </xdr:to>
    <xdr:sp macro="" textlink="">
      <xdr:nvSpPr>
        <xdr:cNvPr id="133" name="円/楕円 132"/>
        <xdr:cNvSpPr/>
      </xdr:nvSpPr>
      <xdr:spPr bwMode="auto">
        <a:xfrm>
          <a:off x="4254500" y="664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141873</xdr:rowOff>
    </xdr:from>
    <xdr:ext cx="762000" cy="259045"/>
    <xdr:sp macro="" textlink="">
      <xdr:nvSpPr>
        <xdr:cNvPr id="134" name="テキスト ボックス 133"/>
        <xdr:cNvSpPr txBox="1"/>
      </xdr:nvSpPr>
      <xdr:spPr>
        <a:xfrm>
          <a:off x="3924300" y="640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23558</xdr:rowOff>
    </xdr:from>
    <xdr:to>
      <xdr:col>3</xdr:col>
      <xdr:colOff>257175</xdr:colOff>
      <xdr:row>35</xdr:row>
      <xdr:rowOff>125158</xdr:rowOff>
    </xdr:to>
    <xdr:sp macro="" textlink="">
      <xdr:nvSpPr>
        <xdr:cNvPr id="135" name="円/楕円 134"/>
        <xdr:cNvSpPr/>
      </xdr:nvSpPr>
      <xdr:spPr bwMode="auto">
        <a:xfrm>
          <a:off x="3556000" y="663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135335</xdr:rowOff>
    </xdr:from>
    <xdr:ext cx="762000" cy="259045"/>
    <xdr:sp macro="" textlink="">
      <xdr:nvSpPr>
        <xdr:cNvPr id="136" name="テキスト ボックス 135"/>
        <xdr:cNvSpPr txBox="1"/>
      </xdr:nvSpPr>
      <xdr:spPr>
        <a:xfrm>
          <a:off x="3225800" y="64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81828</xdr:rowOff>
    </xdr:from>
    <xdr:to>
      <xdr:col>2</xdr:col>
      <xdr:colOff>692150</xdr:colOff>
      <xdr:row>35</xdr:row>
      <xdr:rowOff>183428</xdr:rowOff>
    </xdr:to>
    <xdr:sp macro="" textlink="">
      <xdr:nvSpPr>
        <xdr:cNvPr id="137" name="円/楕円 136"/>
        <xdr:cNvSpPr/>
      </xdr:nvSpPr>
      <xdr:spPr bwMode="auto">
        <a:xfrm>
          <a:off x="2857500" y="669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193605</xdr:rowOff>
    </xdr:from>
    <xdr:ext cx="762000" cy="259045"/>
    <xdr:sp macro="" textlink="">
      <xdr:nvSpPr>
        <xdr:cNvPr id="138" name="テキスト ボックス 137"/>
        <xdr:cNvSpPr txBox="1"/>
      </xdr:nvSpPr>
      <xdr:spPr>
        <a:xfrm>
          <a:off x="2527300" y="64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63369</xdr:rowOff>
    </xdr:from>
    <xdr:to>
      <xdr:col>6</xdr:col>
      <xdr:colOff>511175</xdr:colOff>
      <xdr:row>37</xdr:row>
      <xdr:rowOff>64122</xdr:rowOff>
    </xdr:to>
    <xdr:cxnSp macro="">
      <xdr:nvCxnSpPr>
        <xdr:cNvPr id="62" name="直線コネクタ 61"/>
        <xdr:cNvCxnSpPr/>
      </xdr:nvCxnSpPr>
      <xdr:spPr>
        <a:xfrm flipV="1">
          <a:off x="3797300" y="6407019"/>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64122</xdr:rowOff>
    </xdr:from>
    <xdr:to>
      <xdr:col>5</xdr:col>
      <xdr:colOff>358775</xdr:colOff>
      <xdr:row>37</xdr:row>
      <xdr:rowOff>76415</xdr:rowOff>
    </xdr:to>
    <xdr:cxnSp macro="">
      <xdr:nvCxnSpPr>
        <xdr:cNvPr id="65" name="直線コネクタ 64"/>
        <xdr:cNvCxnSpPr/>
      </xdr:nvCxnSpPr>
      <xdr:spPr>
        <a:xfrm flipV="1">
          <a:off x="2908300" y="6407772"/>
          <a:ext cx="889000" cy="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147500</xdr:rowOff>
    </xdr:from>
    <xdr:to>
      <xdr:col>5</xdr:col>
      <xdr:colOff>409575</xdr:colOff>
      <xdr:row>38</xdr:row>
      <xdr:rowOff>77650</xdr:rowOff>
    </xdr:to>
    <xdr:sp macro="" textlink="">
      <xdr:nvSpPr>
        <xdr:cNvPr id="66" name="フローチャート : 判断 65"/>
        <xdr:cNvSpPr/>
      </xdr:nvSpPr>
      <xdr:spPr>
        <a:xfrm>
          <a:off x="3746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68777</xdr:rowOff>
    </xdr:from>
    <xdr:ext cx="599010" cy="259045"/>
    <xdr:sp macro="" textlink="">
      <xdr:nvSpPr>
        <xdr:cNvPr id="67" name="テキスト ボックス 66"/>
        <xdr:cNvSpPr txBox="1"/>
      </xdr:nvSpPr>
      <xdr:spPr>
        <a:xfrm>
          <a:off x="3497794" y="65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76415</xdr:rowOff>
    </xdr:from>
    <xdr:to>
      <xdr:col>4</xdr:col>
      <xdr:colOff>155575</xdr:colOff>
      <xdr:row>37</xdr:row>
      <xdr:rowOff>92455</xdr:rowOff>
    </xdr:to>
    <xdr:cxnSp macro="">
      <xdr:nvCxnSpPr>
        <xdr:cNvPr id="68" name="直線コネクタ 67"/>
        <xdr:cNvCxnSpPr/>
      </xdr:nvCxnSpPr>
      <xdr:spPr>
        <a:xfrm flipV="1">
          <a:off x="2019300" y="6420065"/>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85762</xdr:rowOff>
    </xdr:from>
    <xdr:to>
      <xdr:col>2</xdr:col>
      <xdr:colOff>638175</xdr:colOff>
      <xdr:row>37</xdr:row>
      <xdr:rowOff>92455</xdr:rowOff>
    </xdr:to>
    <xdr:cxnSp macro="">
      <xdr:nvCxnSpPr>
        <xdr:cNvPr id="71" name="直線コネクタ 70"/>
        <xdr:cNvCxnSpPr/>
      </xdr:nvCxnSpPr>
      <xdr:spPr>
        <a:xfrm>
          <a:off x="1130300" y="6429412"/>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12569</xdr:rowOff>
    </xdr:from>
    <xdr:to>
      <xdr:col>6</xdr:col>
      <xdr:colOff>561975</xdr:colOff>
      <xdr:row>37</xdr:row>
      <xdr:rowOff>114169</xdr:rowOff>
    </xdr:to>
    <xdr:sp macro="" textlink="">
      <xdr:nvSpPr>
        <xdr:cNvPr id="81" name="円/楕円 80"/>
        <xdr:cNvSpPr/>
      </xdr:nvSpPr>
      <xdr:spPr>
        <a:xfrm>
          <a:off x="4584700" y="63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35446</xdr:rowOff>
    </xdr:from>
    <xdr:ext cx="599010" cy="259045"/>
    <xdr:sp macro="" textlink="">
      <xdr:nvSpPr>
        <xdr:cNvPr id="82" name="人件費該当値テキスト"/>
        <xdr:cNvSpPr txBox="1"/>
      </xdr:nvSpPr>
      <xdr:spPr>
        <a:xfrm>
          <a:off x="4686300" y="620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13322</xdr:rowOff>
    </xdr:from>
    <xdr:to>
      <xdr:col>5</xdr:col>
      <xdr:colOff>409575</xdr:colOff>
      <xdr:row>37</xdr:row>
      <xdr:rowOff>114922</xdr:rowOff>
    </xdr:to>
    <xdr:sp macro="" textlink="">
      <xdr:nvSpPr>
        <xdr:cNvPr id="83" name="円/楕円 82"/>
        <xdr:cNvSpPr/>
      </xdr:nvSpPr>
      <xdr:spPr>
        <a:xfrm>
          <a:off x="3746500" y="63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131449</xdr:rowOff>
    </xdr:from>
    <xdr:ext cx="599010" cy="259045"/>
    <xdr:sp macro="" textlink="">
      <xdr:nvSpPr>
        <xdr:cNvPr id="84" name="テキスト ボックス 83"/>
        <xdr:cNvSpPr txBox="1"/>
      </xdr:nvSpPr>
      <xdr:spPr>
        <a:xfrm>
          <a:off x="3497794" y="613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25615</xdr:rowOff>
    </xdr:from>
    <xdr:to>
      <xdr:col>4</xdr:col>
      <xdr:colOff>206375</xdr:colOff>
      <xdr:row>37</xdr:row>
      <xdr:rowOff>127215</xdr:rowOff>
    </xdr:to>
    <xdr:sp macro="" textlink="">
      <xdr:nvSpPr>
        <xdr:cNvPr id="85" name="円/楕円 84"/>
        <xdr:cNvSpPr/>
      </xdr:nvSpPr>
      <xdr:spPr>
        <a:xfrm>
          <a:off x="2857500" y="6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143742</xdr:rowOff>
    </xdr:from>
    <xdr:ext cx="599010" cy="259045"/>
    <xdr:sp macro="" textlink="">
      <xdr:nvSpPr>
        <xdr:cNvPr id="86" name="テキスト ボックス 85"/>
        <xdr:cNvSpPr txBox="1"/>
      </xdr:nvSpPr>
      <xdr:spPr>
        <a:xfrm>
          <a:off x="2608794" y="61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41655</xdr:rowOff>
    </xdr:from>
    <xdr:to>
      <xdr:col>3</xdr:col>
      <xdr:colOff>3175</xdr:colOff>
      <xdr:row>37</xdr:row>
      <xdr:rowOff>143255</xdr:rowOff>
    </xdr:to>
    <xdr:sp macro="" textlink="">
      <xdr:nvSpPr>
        <xdr:cNvPr id="87" name="円/楕円 86"/>
        <xdr:cNvSpPr/>
      </xdr:nvSpPr>
      <xdr:spPr>
        <a:xfrm>
          <a:off x="1968500" y="6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159782</xdr:rowOff>
    </xdr:from>
    <xdr:ext cx="599010" cy="259045"/>
    <xdr:sp macro="" textlink="">
      <xdr:nvSpPr>
        <xdr:cNvPr id="88" name="テキスト ボックス 87"/>
        <xdr:cNvSpPr txBox="1"/>
      </xdr:nvSpPr>
      <xdr:spPr>
        <a:xfrm>
          <a:off x="1719794" y="616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34962</xdr:rowOff>
    </xdr:from>
    <xdr:to>
      <xdr:col>1</xdr:col>
      <xdr:colOff>485775</xdr:colOff>
      <xdr:row>37</xdr:row>
      <xdr:rowOff>136562</xdr:rowOff>
    </xdr:to>
    <xdr:sp macro="" textlink="">
      <xdr:nvSpPr>
        <xdr:cNvPr id="89" name="円/楕円 88"/>
        <xdr:cNvSpPr/>
      </xdr:nvSpPr>
      <xdr:spPr>
        <a:xfrm>
          <a:off x="1079500" y="63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153089</xdr:rowOff>
    </xdr:from>
    <xdr:ext cx="599010" cy="259045"/>
    <xdr:sp macro="" textlink="">
      <xdr:nvSpPr>
        <xdr:cNvPr id="90" name="テキスト ボックス 89"/>
        <xdr:cNvSpPr txBox="1"/>
      </xdr:nvSpPr>
      <xdr:spPr>
        <a:xfrm>
          <a:off x="830794" y="615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35516</xdr:rowOff>
    </xdr:from>
    <xdr:to>
      <xdr:col>6</xdr:col>
      <xdr:colOff>511175</xdr:colOff>
      <xdr:row>56</xdr:row>
      <xdr:rowOff>60999</xdr:rowOff>
    </xdr:to>
    <xdr:cxnSp macro="">
      <xdr:nvCxnSpPr>
        <xdr:cNvPr id="115" name="直線コネクタ 114"/>
        <xdr:cNvCxnSpPr/>
      </xdr:nvCxnSpPr>
      <xdr:spPr>
        <a:xfrm flipV="1">
          <a:off x="3797300" y="9636716"/>
          <a:ext cx="8382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60999</xdr:rowOff>
    </xdr:from>
    <xdr:to>
      <xdr:col>5</xdr:col>
      <xdr:colOff>358775</xdr:colOff>
      <xdr:row>56</xdr:row>
      <xdr:rowOff>142139</xdr:rowOff>
    </xdr:to>
    <xdr:cxnSp macro="">
      <xdr:nvCxnSpPr>
        <xdr:cNvPr id="118" name="直線コネクタ 117"/>
        <xdr:cNvCxnSpPr/>
      </xdr:nvCxnSpPr>
      <xdr:spPr>
        <a:xfrm flipV="1">
          <a:off x="2908300" y="9662199"/>
          <a:ext cx="889000" cy="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52253</xdr:rowOff>
    </xdr:from>
    <xdr:to>
      <xdr:col>5</xdr:col>
      <xdr:colOff>409575</xdr:colOff>
      <xdr:row>57</xdr:row>
      <xdr:rowOff>153853</xdr:rowOff>
    </xdr:to>
    <xdr:sp macro="" textlink="">
      <xdr:nvSpPr>
        <xdr:cNvPr id="119" name="フローチャート : 判断 118"/>
        <xdr:cNvSpPr/>
      </xdr:nvSpPr>
      <xdr:spPr>
        <a:xfrm>
          <a:off x="37465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144980</xdr:rowOff>
    </xdr:from>
    <xdr:ext cx="599010" cy="259045"/>
    <xdr:sp macro="" textlink="">
      <xdr:nvSpPr>
        <xdr:cNvPr id="120" name="テキスト ボックス 119"/>
        <xdr:cNvSpPr txBox="1"/>
      </xdr:nvSpPr>
      <xdr:spPr>
        <a:xfrm>
          <a:off x="3497794" y="99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142139</xdr:rowOff>
    </xdr:from>
    <xdr:to>
      <xdr:col>4</xdr:col>
      <xdr:colOff>155575</xdr:colOff>
      <xdr:row>57</xdr:row>
      <xdr:rowOff>11998</xdr:rowOff>
    </xdr:to>
    <xdr:cxnSp macro="">
      <xdr:nvCxnSpPr>
        <xdr:cNvPr id="121" name="直線コネクタ 120"/>
        <xdr:cNvCxnSpPr/>
      </xdr:nvCxnSpPr>
      <xdr:spPr>
        <a:xfrm flipV="1">
          <a:off x="2019300" y="9743339"/>
          <a:ext cx="889000" cy="4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11998</xdr:rowOff>
    </xdr:from>
    <xdr:to>
      <xdr:col>2</xdr:col>
      <xdr:colOff>638175</xdr:colOff>
      <xdr:row>57</xdr:row>
      <xdr:rowOff>19017</xdr:rowOff>
    </xdr:to>
    <xdr:cxnSp macro="">
      <xdr:nvCxnSpPr>
        <xdr:cNvPr id="124" name="直線コネクタ 123"/>
        <xdr:cNvCxnSpPr/>
      </xdr:nvCxnSpPr>
      <xdr:spPr>
        <a:xfrm flipV="1">
          <a:off x="1130300" y="9784648"/>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156166</xdr:rowOff>
    </xdr:from>
    <xdr:to>
      <xdr:col>6</xdr:col>
      <xdr:colOff>561975</xdr:colOff>
      <xdr:row>56</xdr:row>
      <xdr:rowOff>86316</xdr:rowOff>
    </xdr:to>
    <xdr:sp macro="" textlink="">
      <xdr:nvSpPr>
        <xdr:cNvPr id="134" name="円/楕円 133"/>
        <xdr:cNvSpPr/>
      </xdr:nvSpPr>
      <xdr:spPr>
        <a:xfrm>
          <a:off x="4584700" y="95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7593</xdr:rowOff>
    </xdr:from>
    <xdr:ext cx="599010" cy="259045"/>
    <xdr:sp macro="" textlink="">
      <xdr:nvSpPr>
        <xdr:cNvPr id="135" name="物件費該当値テキスト"/>
        <xdr:cNvSpPr txBox="1"/>
      </xdr:nvSpPr>
      <xdr:spPr>
        <a:xfrm>
          <a:off x="4686300" y="94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10199</xdr:rowOff>
    </xdr:from>
    <xdr:to>
      <xdr:col>5</xdr:col>
      <xdr:colOff>409575</xdr:colOff>
      <xdr:row>56</xdr:row>
      <xdr:rowOff>111799</xdr:rowOff>
    </xdr:to>
    <xdr:sp macro="" textlink="">
      <xdr:nvSpPr>
        <xdr:cNvPr id="136" name="円/楕円 135"/>
        <xdr:cNvSpPr/>
      </xdr:nvSpPr>
      <xdr:spPr>
        <a:xfrm>
          <a:off x="3746500" y="96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128326</xdr:rowOff>
    </xdr:from>
    <xdr:ext cx="599010" cy="259045"/>
    <xdr:sp macro="" textlink="">
      <xdr:nvSpPr>
        <xdr:cNvPr id="137" name="テキスト ボックス 136"/>
        <xdr:cNvSpPr txBox="1"/>
      </xdr:nvSpPr>
      <xdr:spPr>
        <a:xfrm>
          <a:off x="3497794" y="938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91339</xdr:rowOff>
    </xdr:from>
    <xdr:to>
      <xdr:col>4</xdr:col>
      <xdr:colOff>206375</xdr:colOff>
      <xdr:row>57</xdr:row>
      <xdr:rowOff>21489</xdr:rowOff>
    </xdr:to>
    <xdr:sp macro="" textlink="">
      <xdr:nvSpPr>
        <xdr:cNvPr id="138" name="円/楕円 137"/>
        <xdr:cNvSpPr/>
      </xdr:nvSpPr>
      <xdr:spPr>
        <a:xfrm>
          <a:off x="2857500" y="96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38016</xdr:rowOff>
    </xdr:from>
    <xdr:ext cx="599010" cy="259045"/>
    <xdr:sp macro="" textlink="">
      <xdr:nvSpPr>
        <xdr:cNvPr id="139" name="テキスト ボックス 138"/>
        <xdr:cNvSpPr txBox="1"/>
      </xdr:nvSpPr>
      <xdr:spPr>
        <a:xfrm>
          <a:off x="2608794" y="94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132648</xdr:rowOff>
    </xdr:from>
    <xdr:to>
      <xdr:col>3</xdr:col>
      <xdr:colOff>3175</xdr:colOff>
      <xdr:row>57</xdr:row>
      <xdr:rowOff>62798</xdr:rowOff>
    </xdr:to>
    <xdr:sp macro="" textlink="">
      <xdr:nvSpPr>
        <xdr:cNvPr id="140" name="円/楕円 139"/>
        <xdr:cNvSpPr/>
      </xdr:nvSpPr>
      <xdr:spPr>
        <a:xfrm>
          <a:off x="1968500" y="97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79325</xdr:rowOff>
    </xdr:from>
    <xdr:ext cx="599010" cy="259045"/>
    <xdr:sp macro="" textlink="">
      <xdr:nvSpPr>
        <xdr:cNvPr id="141" name="テキスト ボックス 140"/>
        <xdr:cNvSpPr txBox="1"/>
      </xdr:nvSpPr>
      <xdr:spPr>
        <a:xfrm>
          <a:off x="1719794" y="950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139667</xdr:rowOff>
    </xdr:from>
    <xdr:to>
      <xdr:col>1</xdr:col>
      <xdr:colOff>485775</xdr:colOff>
      <xdr:row>57</xdr:row>
      <xdr:rowOff>69817</xdr:rowOff>
    </xdr:to>
    <xdr:sp macro="" textlink="">
      <xdr:nvSpPr>
        <xdr:cNvPr id="142" name="円/楕円 141"/>
        <xdr:cNvSpPr/>
      </xdr:nvSpPr>
      <xdr:spPr>
        <a:xfrm>
          <a:off x="1079500" y="97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86344</xdr:rowOff>
    </xdr:from>
    <xdr:ext cx="599010" cy="259045"/>
    <xdr:sp macro="" textlink="">
      <xdr:nvSpPr>
        <xdr:cNvPr id="143" name="テキスト ボックス 142"/>
        <xdr:cNvSpPr txBox="1"/>
      </xdr:nvSpPr>
      <xdr:spPr>
        <a:xfrm>
          <a:off x="830794" y="95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57076</xdr:rowOff>
    </xdr:from>
    <xdr:to>
      <xdr:col>6</xdr:col>
      <xdr:colOff>511175</xdr:colOff>
      <xdr:row>78</xdr:row>
      <xdr:rowOff>63297</xdr:rowOff>
    </xdr:to>
    <xdr:cxnSp macro="">
      <xdr:nvCxnSpPr>
        <xdr:cNvPr id="170" name="直線コネクタ 169"/>
        <xdr:cNvCxnSpPr/>
      </xdr:nvCxnSpPr>
      <xdr:spPr>
        <a:xfrm>
          <a:off x="3797300" y="13430176"/>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36340</xdr:rowOff>
    </xdr:from>
    <xdr:to>
      <xdr:col>5</xdr:col>
      <xdr:colOff>358775</xdr:colOff>
      <xdr:row>78</xdr:row>
      <xdr:rowOff>57076</xdr:rowOff>
    </xdr:to>
    <xdr:cxnSp macro="">
      <xdr:nvCxnSpPr>
        <xdr:cNvPr id="173" name="直線コネクタ 172"/>
        <xdr:cNvCxnSpPr/>
      </xdr:nvCxnSpPr>
      <xdr:spPr>
        <a:xfrm>
          <a:off x="2908300" y="13409440"/>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17230</xdr:rowOff>
    </xdr:from>
    <xdr:to>
      <xdr:col>5</xdr:col>
      <xdr:colOff>409575</xdr:colOff>
      <xdr:row>78</xdr:row>
      <xdr:rowOff>118830</xdr:rowOff>
    </xdr:to>
    <xdr:sp macro="" textlink="">
      <xdr:nvSpPr>
        <xdr:cNvPr id="174" name="フローチャート : 判断 173"/>
        <xdr:cNvSpPr/>
      </xdr:nvSpPr>
      <xdr:spPr>
        <a:xfrm>
          <a:off x="3746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109957</xdr:rowOff>
    </xdr:from>
    <xdr:ext cx="534377" cy="259045"/>
    <xdr:sp macro="" textlink="">
      <xdr:nvSpPr>
        <xdr:cNvPr id="175" name="テキスト ボックス 174"/>
        <xdr:cNvSpPr txBox="1"/>
      </xdr:nvSpPr>
      <xdr:spPr>
        <a:xfrm>
          <a:off x="3530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36340</xdr:rowOff>
    </xdr:from>
    <xdr:to>
      <xdr:col>4</xdr:col>
      <xdr:colOff>155575</xdr:colOff>
      <xdr:row>78</xdr:row>
      <xdr:rowOff>43862</xdr:rowOff>
    </xdr:to>
    <xdr:cxnSp macro="">
      <xdr:nvCxnSpPr>
        <xdr:cNvPr id="176" name="直線コネクタ 175"/>
        <xdr:cNvCxnSpPr/>
      </xdr:nvCxnSpPr>
      <xdr:spPr>
        <a:xfrm flipV="1">
          <a:off x="2019300" y="134094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43862</xdr:rowOff>
    </xdr:from>
    <xdr:to>
      <xdr:col>2</xdr:col>
      <xdr:colOff>638175</xdr:colOff>
      <xdr:row>78</xdr:row>
      <xdr:rowOff>106877</xdr:rowOff>
    </xdr:to>
    <xdr:cxnSp macro="">
      <xdr:nvCxnSpPr>
        <xdr:cNvPr id="179" name="直線コネクタ 178"/>
        <xdr:cNvCxnSpPr/>
      </xdr:nvCxnSpPr>
      <xdr:spPr>
        <a:xfrm flipV="1">
          <a:off x="1130300" y="13416962"/>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12497</xdr:rowOff>
    </xdr:from>
    <xdr:to>
      <xdr:col>6</xdr:col>
      <xdr:colOff>561975</xdr:colOff>
      <xdr:row>78</xdr:row>
      <xdr:rowOff>114097</xdr:rowOff>
    </xdr:to>
    <xdr:sp macro="" textlink="">
      <xdr:nvSpPr>
        <xdr:cNvPr id="189" name="円/楕円 188"/>
        <xdr:cNvSpPr/>
      </xdr:nvSpPr>
      <xdr:spPr>
        <a:xfrm>
          <a:off x="4584700" y="133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6276</xdr:rowOff>
    </xdr:from>
    <xdr:to>
      <xdr:col>5</xdr:col>
      <xdr:colOff>409575</xdr:colOff>
      <xdr:row>78</xdr:row>
      <xdr:rowOff>107876</xdr:rowOff>
    </xdr:to>
    <xdr:sp macro="" textlink="">
      <xdr:nvSpPr>
        <xdr:cNvPr id="191" name="円/楕円 190"/>
        <xdr:cNvSpPr/>
      </xdr:nvSpPr>
      <xdr:spPr>
        <a:xfrm>
          <a:off x="3746500" y="133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124403</xdr:rowOff>
    </xdr:from>
    <xdr:ext cx="534377" cy="259045"/>
    <xdr:sp macro="" textlink="">
      <xdr:nvSpPr>
        <xdr:cNvPr id="192" name="テキスト ボックス 191"/>
        <xdr:cNvSpPr txBox="1"/>
      </xdr:nvSpPr>
      <xdr:spPr>
        <a:xfrm>
          <a:off x="3530111" y="131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156990</xdr:rowOff>
    </xdr:from>
    <xdr:to>
      <xdr:col>4</xdr:col>
      <xdr:colOff>206375</xdr:colOff>
      <xdr:row>78</xdr:row>
      <xdr:rowOff>87140</xdr:rowOff>
    </xdr:to>
    <xdr:sp macro="" textlink="">
      <xdr:nvSpPr>
        <xdr:cNvPr id="193" name="円/楕円 192"/>
        <xdr:cNvSpPr/>
      </xdr:nvSpPr>
      <xdr:spPr>
        <a:xfrm>
          <a:off x="2857500" y="133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103667</xdr:rowOff>
    </xdr:from>
    <xdr:ext cx="534377" cy="259045"/>
    <xdr:sp macro="" textlink="">
      <xdr:nvSpPr>
        <xdr:cNvPr id="194" name="テキスト ボックス 193"/>
        <xdr:cNvSpPr txBox="1"/>
      </xdr:nvSpPr>
      <xdr:spPr>
        <a:xfrm>
          <a:off x="2641111" y="131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164512</xdr:rowOff>
    </xdr:from>
    <xdr:to>
      <xdr:col>3</xdr:col>
      <xdr:colOff>3175</xdr:colOff>
      <xdr:row>78</xdr:row>
      <xdr:rowOff>94662</xdr:rowOff>
    </xdr:to>
    <xdr:sp macro="" textlink="">
      <xdr:nvSpPr>
        <xdr:cNvPr id="195" name="円/楕円 194"/>
        <xdr:cNvSpPr/>
      </xdr:nvSpPr>
      <xdr:spPr>
        <a:xfrm>
          <a:off x="1968500" y="133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111189</xdr:rowOff>
    </xdr:from>
    <xdr:ext cx="534377" cy="259045"/>
    <xdr:sp macro="" textlink="">
      <xdr:nvSpPr>
        <xdr:cNvPr id="196" name="テキスト ボックス 195"/>
        <xdr:cNvSpPr txBox="1"/>
      </xdr:nvSpPr>
      <xdr:spPr>
        <a:xfrm>
          <a:off x="1752111" y="131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56077</xdr:rowOff>
    </xdr:from>
    <xdr:to>
      <xdr:col>1</xdr:col>
      <xdr:colOff>485775</xdr:colOff>
      <xdr:row>78</xdr:row>
      <xdr:rowOff>157677</xdr:rowOff>
    </xdr:to>
    <xdr:sp macro="" textlink="">
      <xdr:nvSpPr>
        <xdr:cNvPr id="197" name="円/楕円 196"/>
        <xdr:cNvSpPr/>
      </xdr:nvSpPr>
      <xdr:spPr>
        <a:xfrm>
          <a:off x="1079500" y="134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148804</xdr:rowOff>
    </xdr:from>
    <xdr:ext cx="469744" cy="259045"/>
    <xdr:sp macro="" textlink="">
      <xdr:nvSpPr>
        <xdr:cNvPr id="198" name="テキスト ボックス 197"/>
        <xdr:cNvSpPr txBox="1"/>
      </xdr:nvSpPr>
      <xdr:spPr>
        <a:xfrm>
          <a:off x="895427" y="135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59310</xdr:rowOff>
    </xdr:from>
    <xdr:to>
      <xdr:col>6</xdr:col>
      <xdr:colOff>511175</xdr:colOff>
      <xdr:row>97</xdr:row>
      <xdr:rowOff>126205</xdr:rowOff>
    </xdr:to>
    <xdr:cxnSp macro="">
      <xdr:nvCxnSpPr>
        <xdr:cNvPr id="227" name="直線コネクタ 226"/>
        <xdr:cNvCxnSpPr/>
      </xdr:nvCxnSpPr>
      <xdr:spPr>
        <a:xfrm flipV="1">
          <a:off x="3797300" y="16689960"/>
          <a:ext cx="838200" cy="6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118799</xdr:rowOff>
    </xdr:from>
    <xdr:to>
      <xdr:col>5</xdr:col>
      <xdr:colOff>358775</xdr:colOff>
      <xdr:row>97</xdr:row>
      <xdr:rowOff>126205</xdr:rowOff>
    </xdr:to>
    <xdr:cxnSp macro="">
      <xdr:nvCxnSpPr>
        <xdr:cNvPr id="230" name="直線コネクタ 229"/>
        <xdr:cNvCxnSpPr/>
      </xdr:nvCxnSpPr>
      <xdr:spPr>
        <a:xfrm>
          <a:off x="2908300" y="167494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53665</xdr:rowOff>
    </xdr:from>
    <xdr:to>
      <xdr:col>5</xdr:col>
      <xdr:colOff>409575</xdr:colOff>
      <xdr:row>96</xdr:row>
      <xdr:rowOff>155265</xdr:rowOff>
    </xdr:to>
    <xdr:sp macro="" textlink="">
      <xdr:nvSpPr>
        <xdr:cNvPr id="231" name="フローチャート : 判断 230"/>
        <xdr:cNvSpPr/>
      </xdr:nvSpPr>
      <xdr:spPr>
        <a:xfrm>
          <a:off x="3746500" y="165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342</xdr:rowOff>
    </xdr:from>
    <xdr:ext cx="534377" cy="259045"/>
    <xdr:sp macro="" textlink="">
      <xdr:nvSpPr>
        <xdr:cNvPr id="232" name="テキスト ボックス 231"/>
        <xdr:cNvSpPr txBox="1"/>
      </xdr:nvSpPr>
      <xdr:spPr>
        <a:xfrm>
          <a:off x="3530111" y="162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118799</xdr:rowOff>
    </xdr:from>
    <xdr:to>
      <xdr:col>4</xdr:col>
      <xdr:colOff>155575</xdr:colOff>
      <xdr:row>98</xdr:row>
      <xdr:rowOff>17749</xdr:rowOff>
    </xdr:to>
    <xdr:cxnSp macro="">
      <xdr:nvCxnSpPr>
        <xdr:cNvPr id="233" name="直線コネクタ 232"/>
        <xdr:cNvCxnSpPr/>
      </xdr:nvCxnSpPr>
      <xdr:spPr>
        <a:xfrm flipV="1">
          <a:off x="2019300" y="16749449"/>
          <a:ext cx="889000" cy="7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17749</xdr:rowOff>
    </xdr:from>
    <xdr:to>
      <xdr:col>2</xdr:col>
      <xdr:colOff>638175</xdr:colOff>
      <xdr:row>98</xdr:row>
      <xdr:rowOff>20493</xdr:rowOff>
    </xdr:to>
    <xdr:cxnSp macro="">
      <xdr:nvCxnSpPr>
        <xdr:cNvPr id="236" name="直線コネクタ 235"/>
        <xdr:cNvCxnSpPr/>
      </xdr:nvCxnSpPr>
      <xdr:spPr>
        <a:xfrm flipV="1">
          <a:off x="1130300" y="1681984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8510</xdr:rowOff>
    </xdr:from>
    <xdr:to>
      <xdr:col>6</xdr:col>
      <xdr:colOff>561975</xdr:colOff>
      <xdr:row>97</xdr:row>
      <xdr:rowOff>110110</xdr:rowOff>
    </xdr:to>
    <xdr:sp macro="" textlink="">
      <xdr:nvSpPr>
        <xdr:cNvPr id="246" name="円/楕円 245"/>
        <xdr:cNvSpPr/>
      </xdr:nvSpPr>
      <xdr:spPr>
        <a:xfrm>
          <a:off x="45847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158387</xdr:rowOff>
    </xdr:from>
    <xdr:ext cx="534377" cy="259045"/>
    <xdr:sp macro="" textlink="">
      <xdr:nvSpPr>
        <xdr:cNvPr id="247" name="扶助費該当値テキスト"/>
        <xdr:cNvSpPr txBox="1"/>
      </xdr:nvSpPr>
      <xdr:spPr>
        <a:xfrm>
          <a:off x="4686300" y="166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75405</xdr:rowOff>
    </xdr:from>
    <xdr:to>
      <xdr:col>5</xdr:col>
      <xdr:colOff>409575</xdr:colOff>
      <xdr:row>98</xdr:row>
      <xdr:rowOff>5555</xdr:rowOff>
    </xdr:to>
    <xdr:sp macro="" textlink="">
      <xdr:nvSpPr>
        <xdr:cNvPr id="248" name="円/楕円 247"/>
        <xdr:cNvSpPr/>
      </xdr:nvSpPr>
      <xdr:spPr>
        <a:xfrm>
          <a:off x="3746500" y="167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168132</xdr:rowOff>
    </xdr:from>
    <xdr:ext cx="534377" cy="259045"/>
    <xdr:sp macro="" textlink="">
      <xdr:nvSpPr>
        <xdr:cNvPr id="249" name="テキスト ボックス 248"/>
        <xdr:cNvSpPr txBox="1"/>
      </xdr:nvSpPr>
      <xdr:spPr>
        <a:xfrm>
          <a:off x="3530111" y="167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67999</xdr:rowOff>
    </xdr:from>
    <xdr:to>
      <xdr:col>4</xdr:col>
      <xdr:colOff>206375</xdr:colOff>
      <xdr:row>97</xdr:row>
      <xdr:rowOff>169599</xdr:rowOff>
    </xdr:to>
    <xdr:sp macro="" textlink="">
      <xdr:nvSpPr>
        <xdr:cNvPr id="250" name="円/楕円 249"/>
        <xdr:cNvSpPr/>
      </xdr:nvSpPr>
      <xdr:spPr>
        <a:xfrm>
          <a:off x="2857500" y="166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160726</xdr:rowOff>
    </xdr:from>
    <xdr:ext cx="534377" cy="259045"/>
    <xdr:sp macro="" textlink="">
      <xdr:nvSpPr>
        <xdr:cNvPr id="251" name="テキスト ボックス 250"/>
        <xdr:cNvSpPr txBox="1"/>
      </xdr:nvSpPr>
      <xdr:spPr>
        <a:xfrm>
          <a:off x="2641111" y="167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138399</xdr:rowOff>
    </xdr:from>
    <xdr:to>
      <xdr:col>3</xdr:col>
      <xdr:colOff>3175</xdr:colOff>
      <xdr:row>98</xdr:row>
      <xdr:rowOff>68549</xdr:rowOff>
    </xdr:to>
    <xdr:sp macro="" textlink="">
      <xdr:nvSpPr>
        <xdr:cNvPr id="252" name="円/楕円 251"/>
        <xdr:cNvSpPr/>
      </xdr:nvSpPr>
      <xdr:spPr>
        <a:xfrm>
          <a:off x="1968500" y="167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59676</xdr:rowOff>
    </xdr:from>
    <xdr:ext cx="534377" cy="259045"/>
    <xdr:sp macro="" textlink="">
      <xdr:nvSpPr>
        <xdr:cNvPr id="253" name="テキスト ボックス 252"/>
        <xdr:cNvSpPr txBox="1"/>
      </xdr:nvSpPr>
      <xdr:spPr>
        <a:xfrm>
          <a:off x="1752111" y="168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141143</xdr:rowOff>
    </xdr:from>
    <xdr:to>
      <xdr:col>1</xdr:col>
      <xdr:colOff>485775</xdr:colOff>
      <xdr:row>98</xdr:row>
      <xdr:rowOff>71293</xdr:rowOff>
    </xdr:to>
    <xdr:sp macro="" textlink="">
      <xdr:nvSpPr>
        <xdr:cNvPr id="254" name="円/楕円 253"/>
        <xdr:cNvSpPr/>
      </xdr:nvSpPr>
      <xdr:spPr>
        <a:xfrm>
          <a:off x="1079500" y="16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62420</xdr:rowOff>
    </xdr:from>
    <xdr:ext cx="534377" cy="259045"/>
    <xdr:sp macro="" textlink="">
      <xdr:nvSpPr>
        <xdr:cNvPr id="255" name="テキスト ボックス 254"/>
        <xdr:cNvSpPr txBox="1"/>
      </xdr:nvSpPr>
      <xdr:spPr>
        <a:xfrm>
          <a:off x="863111" y="168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17164</xdr:rowOff>
    </xdr:from>
    <xdr:to>
      <xdr:col>15</xdr:col>
      <xdr:colOff>180975</xdr:colOff>
      <xdr:row>35</xdr:row>
      <xdr:rowOff>27624</xdr:rowOff>
    </xdr:to>
    <xdr:cxnSp macro="">
      <xdr:nvCxnSpPr>
        <xdr:cNvPr id="286" name="直線コネクタ 285"/>
        <xdr:cNvCxnSpPr/>
      </xdr:nvCxnSpPr>
      <xdr:spPr>
        <a:xfrm flipV="1">
          <a:off x="9639300" y="6017914"/>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27624</xdr:rowOff>
    </xdr:from>
    <xdr:to>
      <xdr:col>14</xdr:col>
      <xdr:colOff>28575</xdr:colOff>
      <xdr:row>35</xdr:row>
      <xdr:rowOff>67355</xdr:rowOff>
    </xdr:to>
    <xdr:cxnSp macro="">
      <xdr:nvCxnSpPr>
        <xdr:cNvPr id="289" name="直線コネクタ 288"/>
        <xdr:cNvCxnSpPr/>
      </xdr:nvCxnSpPr>
      <xdr:spPr>
        <a:xfrm flipV="1">
          <a:off x="8750300" y="6028374"/>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290" name="フローチャート : 判断 289"/>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291" name="テキスト ボックス 290"/>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11279</xdr:rowOff>
    </xdr:from>
    <xdr:to>
      <xdr:col>12</xdr:col>
      <xdr:colOff>511175</xdr:colOff>
      <xdr:row>35</xdr:row>
      <xdr:rowOff>67355</xdr:rowOff>
    </xdr:to>
    <xdr:cxnSp macro="">
      <xdr:nvCxnSpPr>
        <xdr:cNvPr id="292" name="直線コネクタ 291"/>
        <xdr:cNvCxnSpPr/>
      </xdr:nvCxnSpPr>
      <xdr:spPr>
        <a:xfrm>
          <a:off x="7861300" y="6012029"/>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11279</xdr:rowOff>
    </xdr:from>
    <xdr:to>
      <xdr:col>11</xdr:col>
      <xdr:colOff>307975</xdr:colOff>
      <xdr:row>35</xdr:row>
      <xdr:rowOff>44145</xdr:rowOff>
    </xdr:to>
    <xdr:cxnSp macro="">
      <xdr:nvCxnSpPr>
        <xdr:cNvPr id="295" name="直線コネクタ 294"/>
        <xdr:cNvCxnSpPr/>
      </xdr:nvCxnSpPr>
      <xdr:spPr>
        <a:xfrm flipV="1">
          <a:off x="6972300" y="6012029"/>
          <a:ext cx="889000" cy="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137814</xdr:rowOff>
    </xdr:from>
    <xdr:to>
      <xdr:col>15</xdr:col>
      <xdr:colOff>231775</xdr:colOff>
      <xdr:row>35</xdr:row>
      <xdr:rowOff>67964</xdr:rowOff>
    </xdr:to>
    <xdr:sp macro="" textlink="">
      <xdr:nvSpPr>
        <xdr:cNvPr id="305" name="円/楕円 304"/>
        <xdr:cNvSpPr/>
      </xdr:nvSpPr>
      <xdr:spPr>
        <a:xfrm>
          <a:off x="10426700" y="5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160691</xdr:rowOff>
    </xdr:from>
    <xdr:ext cx="599010" cy="259045"/>
    <xdr:sp macro="" textlink="">
      <xdr:nvSpPr>
        <xdr:cNvPr id="306" name="補助費等該当値テキスト"/>
        <xdr:cNvSpPr txBox="1"/>
      </xdr:nvSpPr>
      <xdr:spPr>
        <a:xfrm>
          <a:off x="10528300" y="581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235,022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148274</xdr:rowOff>
    </xdr:from>
    <xdr:to>
      <xdr:col>14</xdr:col>
      <xdr:colOff>79375</xdr:colOff>
      <xdr:row>35</xdr:row>
      <xdr:rowOff>78424</xdr:rowOff>
    </xdr:to>
    <xdr:sp macro="" textlink="">
      <xdr:nvSpPr>
        <xdr:cNvPr id="307" name="円/楕円 306"/>
        <xdr:cNvSpPr/>
      </xdr:nvSpPr>
      <xdr:spPr>
        <a:xfrm>
          <a:off x="9588500" y="59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94951</xdr:rowOff>
    </xdr:from>
    <xdr:ext cx="599010" cy="259045"/>
    <xdr:sp macro="" textlink="">
      <xdr:nvSpPr>
        <xdr:cNvPr id="308" name="テキスト ボックス 307"/>
        <xdr:cNvSpPr txBox="1"/>
      </xdr:nvSpPr>
      <xdr:spPr>
        <a:xfrm>
          <a:off x="9339794" y="57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16555</xdr:rowOff>
    </xdr:from>
    <xdr:to>
      <xdr:col>12</xdr:col>
      <xdr:colOff>561975</xdr:colOff>
      <xdr:row>35</xdr:row>
      <xdr:rowOff>118155</xdr:rowOff>
    </xdr:to>
    <xdr:sp macro="" textlink="">
      <xdr:nvSpPr>
        <xdr:cNvPr id="309" name="円/楕円 308"/>
        <xdr:cNvSpPr/>
      </xdr:nvSpPr>
      <xdr:spPr>
        <a:xfrm>
          <a:off x="8699500" y="60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134682</xdr:rowOff>
    </xdr:from>
    <xdr:ext cx="599010" cy="259045"/>
    <xdr:sp macro="" textlink="">
      <xdr:nvSpPr>
        <xdr:cNvPr id="310" name="テキスト ボックス 309"/>
        <xdr:cNvSpPr txBox="1"/>
      </xdr:nvSpPr>
      <xdr:spPr>
        <a:xfrm>
          <a:off x="8450794" y="57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219,653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131929</xdr:rowOff>
    </xdr:from>
    <xdr:to>
      <xdr:col>11</xdr:col>
      <xdr:colOff>358775</xdr:colOff>
      <xdr:row>35</xdr:row>
      <xdr:rowOff>62079</xdr:rowOff>
    </xdr:to>
    <xdr:sp macro="" textlink="">
      <xdr:nvSpPr>
        <xdr:cNvPr id="311" name="円/楕円 310"/>
        <xdr:cNvSpPr/>
      </xdr:nvSpPr>
      <xdr:spPr>
        <a:xfrm>
          <a:off x="7810500" y="5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78606</xdr:rowOff>
    </xdr:from>
    <xdr:ext cx="599010" cy="259045"/>
    <xdr:sp macro="" textlink="">
      <xdr:nvSpPr>
        <xdr:cNvPr id="312" name="テキスト ボックス 311"/>
        <xdr:cNvSpPr txBox="1"/>
      </xdr:nvSpPr>
      <xdr:spPr>
        <a:xfrm>
          <a:off x="7561794" y="5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164795</xdr:rowOff>
    </xdr:from>
    <xdr:to>
      <xdr:col>10</xdr:col>
      <xdr:colOff>155575</xdr:colOff>
      <xdr:row>35</xdr:row>
      <xdr:rowOff>94945</xdr:rowOff>
    </xdr:to>
    <xdr:sp macro="" textlink="">
      <xdr:nvSpPr>
        <xdr:cNvPr id="313" name="円/楕円 312"/>
        <xdr:cNvSpPr/>
      </xdr:nvSpPr>
      <xdr:spPr>
        <a:xfrm>
          <a:off x="6921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111472</xdr:rowOff>
    </xdr:from>
    <xdr:ext cx="599010" cy="259045"/>
    <xdr:sp macro="" textlink="">
      <xdr:nvSpPr>
        <xdr:cNvPr id="314" name="テキスト ボックス 313"/>
        <xdr:cNvSpPr txBox="1"/>
      </xdr:nvSpPr>
      <xdr:spPr>
        <a:xfrm>
          <a:off x="6672794" y="57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165870</xdr:rowOff>
    </xdr:from>
    <xdr:to>
      <xdr:col>15</xdr:col>
      <xdr:colOff>180975</xdr:colOff>
      <xdr:row>58</xdr:row>
      <xdr:rowOff>82237</xdr:rowOff>
    </xdr:to>
    <xdr:cxnSp macro="">
      <xdr:nvCxnSpPr>
        <xdr:cNvPr id="343" name="直線コネクタ 342"/>
        <xdr:cNvCxnSpPr/>
      </xdr:nvCxnSpPr>
      <xdr:spPr>
        <a:xfrm flipV="1">
          <a:off x="9639300" y="9938520"/>
          <a:ext cx="838200" cy="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75636</xdr:rowOff>
    </xdr:from>
    <xdr:to>
      <xdr:col>14</xdr:col>
      <xdr:colOff>28575</xdr:colOff>
      <xdr:row>58</xdr:row>
      <xdr:rowOff>82237</xdr:rowOff>
    </xdr:to>
    <xdr:cxnSp macro="">
      <xdr:nvCxnSpPr>
        <xdr:cNvPr id="346" name="直線コネクタ 345"/>
        <xdr:cNvCxnSpPr/>
      </xdr:nvCxnSpPr>
      <xdr:spPr>
        <a:xfrm>
          <a:off x="8750300" y="9676836"/>
          <a:ext cx="889000" cy="3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47" name="フローチャート : 判断 346"/>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48" name="テキスト ボックス 347"/>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75636</xdr:rowOff>
    </xdr:from>
    <xdr:to>
      <xdr:col>12</xdr:col>
      <xdr:colOff>511175</xdr:colOff>
      <xdr:row>58</xdr:row>
      <xdr:rowOff>75314</xdr:rowOff>
    </xdr:to>
    <xdr:cxnSp macro="">
      <xdr:nvCxnSpPr>
        <xdr:cNvPr id="349" name="直線コネクタ 348"/>
        <xdr:cNvCxnSpPr/>
      </xdr:nvCxnSpPr>
      <xdr:spPr>
        <a:xfrm flipV="1">
          <a:off x="7861300" y="9676836"/>
          <a:ext cx="889000" cy="3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75314</xdr:rowOff>
    </xdr:from>
    <xdr:to>
      <xdr:col>11</xdr:col>
      <xdr:colOff>307975</xdr:colOff>
      <xdr:row>58</xdr:row>
      <xdr:rowOff>155974</xdr:rowOff>
    </xdr:to>
    <xdr:cxnSp macro="">
      <xdr:nvCxnSpPr>
        <xdr:cNvPr id="352" name="直線コネクタ 351"/>
        <xdr:cNvCxnSpPr/>
      </xdr:nvCxnSpPr>
      <xdr:spPr>
        <a:xfrm flipV="1">
          <a:off x="6972300" y="10019414"/>
          <a:ext cx="889000" cy="8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115070</xdr:rowOff>
    </xdr:from>
    <xdr:to>
      <xdr:col>15</xdr:col>
      <xdr:colOff>231775</xdr:colOff>
      <xdr:row>58</xdr:row>
      <xdr:rowOff>45220</xdr:rowOff>
    </xdr:to>
    <xdr:sp macro="" textlink="">
      <xdr:nvSpPr>
        <xdr:cNvPr id="362" name="円/楕円 361"/>
        <xdr:cNvSpPr/>
      </xdr:nvSpPr>
      <xdr:spPr>
        <a:xfrm>
          <a:off x="104267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137947</xdr:rowOff>
    </xdr:from>
    <xdr:ext cx="599010" cy="259045"/>
    <xdr:sp macro="" textlink="">
      <xdr:nvSpPr>
        <xdr:cNvPr id="363" name="普通建設事業費該当値テキスト"/>
        <xdr:cNvSpPr txBox="1"/>
      </xdr:nvSpPr>
      <xdr:spPr>
        <a:xfrm>
          <a:off x="10528300" y="973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581,312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31437</xdr:rowOff>
    </xdr:from>
    <xdr:to>
      <xdr:col>14</xdr:col>
      <xdr:colOff>79375</xdr:colOff>
      <xdr:row>58</xdr:row>
      <xdr:rowOff>133037</xdr:rowOff>
    </xdr:to>
    <xdr:sp macro="" textlink="">
      <xdr:nvSpPr>
        <xdr:cNvPr id="364" name="円/楕円 363"/>
        <xdr:cNvSpPr/>
      </xdr:nvSpPr>
      <xdr:spPr>
        <a:xfrm>
          <a:off x="9588500" y="99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149564</xdr:rowOff>
    </xdr:from>
    <xdr:ext cx="599010" cy="259045"/>
    <xdr:sp macro="" textlink="">
      <xdr:nvSpPr>
        <xdr:cNvPr id="365" name="テキスト ボックス 364"/>
        <xdr:cNvSpPr txBox="1"/>
      </xdr:nvSpPr>
      <xdr:spPr>
        <a:xfrm>
          <a:off x="9339794" y="975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24836</xdr:rowOff>
    </xdr:from>
    <xdr:to>
      <xdr:col>12</xdr:col>
      <xdr:colOff>561975</xdr:colOff>
      <xdr:row>56</xdr:row>
      <xdr:rowOff>126436</xdr:rowOff>
    </xdr:to>
    <xdr:sp macro="" textlink="">
      <xdr:nvSpPr>
        <xdr:cNvPr id="366" name="円/楕円 365"/>
        <xdr:cNvSpPr/>
      </xdr:nvSpPr>
      <xdr:spPr>
        <a:xfrm>
          <a:off x="8699500" y="96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142963</xdr:rowOff>
    </xdr:from>
    <xdr:ext cx="690189" cy="259045"/>
    <xdr:sp macro="" textlink="">
      <xdr:nvSpPr>
        <xdr:cNvPr id="367" name="テキスト ボックス 366"/>
        <xdr:cNvSpPr txBox="1"/>
      </xdr:nvSpPr>
      <xdr:spPr>
        <a:xfrm>
          <a:off x="8405204" y="94012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24514</xdr:rowOff>
    </xdr:from>
    <xdr:to>
      <xdr:col>11</xdr:col>
      <xdr:colOff>358775</xdr:colOff>
      <xdr:row>58</xdr:row>
      <xdr:rowOff>126114</xdr:rowOff>
    </xdr:to>
    <xdr:sp macro="" textlink="">
      <xdr:nvSpPr>
        <xdr:cNvPr id="368" name="円/楕円 367"/>
        <xdr:cNvSpPr/>
      </xdr:nvSpPr>
      <xdr:spPr>
        <a:xfrm>
          <a:off x="7810500" y="9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142641</xdr:rowOff>
    </xdr:from>
    <xdr:ext cx="599010" cy="259045"/>
    <xdr:sp macro="" textlink="">
      <xdr:nvSpPr>
        <xdr:cNvPr id="369" name="テキスト ボックス 368"/>
        <xdr:cNvSpPr txBox="1"/>
      </xdr:nvSpPr>
      <xdr:spPr>
        <a:xfrm>
          <a:off x="7561794" y="97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105174</xdr:rowOff>
    </xdr:from>
    <xdr:to>
      <xdr:col>10</xdr:col>
      <xdr:colOff>155575</xdr:colOff>
      <xdr:row>59</xdr:row>
      <xdr:rowOff>35324</xdr:rowOff>
    </xdr:to>
    <xdr:sp macro="" textlink="">
      <xdr:nvSpPr>
        <xdr:cNvPr id="370" name="円/楕円 369"/>
        <xdr:cNvSpPr/>
      </xdr:nvSpPr>
      <xdr:spPr>
        <a:xfrm>
          <a:off x="6921500" y="100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26451</xdr:rowOff>
    </xdr:from>
    <xdr:ext cx="599010" cy="259045"/>
    <xdr:sp macro="" textlink="">
      <xdr:nvSpPr>
        <xdr:cNvPr id="371" name="テキスト ボックス 370"/>
        <xdr:cNvSpPr txBox="1"/>
      </xdr:nvSpPr>
      <xdr:spPr>
        <a:xfrm>
          <a:off x="6672794" y="1014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135010</xdr:rowOff>
    </xdr:from>
    <xdr:to>
      <xdr:col>15</xdr:col>
      <xdr:colOff>180975</xdr:colOff>
      <xdr:row>78</xdr:row>
      <xdr:rowOff>35892</xdr:rowOff>
    </xdr:to>
    <xdr:cxnSp macro="">
      <xdr:nvCxnSpPr>
        <xdr:cNvPr id="398" name="直線コネクタ 397"/>
        <xdr:cNvCxnSpPr/>
      </xdr:nvCxnSpPr>
      <xdr:spPr>
        <a:xfrm flipV="1">
          <a:off x="9639300" y="13336660"/>
          <a:ext cx="8382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10398</xdr:rowOff>
    </xdr:from>
    <xdr:to>
      <xdr:col>14</xdr:col>
      <xdr:colOff>28575</xdr:colOff>
      <xdr:row>78</xdr:row>
      <xdr:rowOff>35892</xdr:rowOff>
    </xdr:to>
    <xdr:cxnSp macro="">
      <xdr:nvCxnSpPr>
        <xdr:cNvPr id="401" name="直線コネクタ 400"/>
        <xdr:cNvCxnSpPr/>
      </xdr:nvCxnSpPr>
      <xdr:spPr>
        <a:xfrm>
          <a:off x="8750300" y="13040598"/>
          <a:ext cx="889000" cy="36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41497</xdr:rowOff>
    </xdr:from>
    <xdr:to>
      <xdr:col>14</xdr:col>
      <xdr:colOff>79375</xdr:colOff>
      <xdr:row>78</xdr:row>
      <xdr:rowOff>143097</xdr:rowOff>
    </xdr:to>
    <xdr:sp macro="" textlink="">
      <xdr:nvSpPr>
        <xdr:cNvPr id="402" name="フローチャート : 判断 401"/>
        <xdr:cNvSpPr/>
      </xdr:nvSpPr>
      <xdr:spPr>
        <a:xfrm>
          <a:off x="9588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134224</xdr:rowOff>
    </xdr:from>
    <xdr:ext cx="599010" cy="259045"/>
    <xdr:sp macro="" textlink="">
      <xdr:nvSpPr>
        <xdr:cNvPr id="403" name="テキスト ボックス 402"/>
        <xdr:cNvSpPr txBox="1"/>
      </xdr:nvSpPr>
      <xdr:spPr>
        <a:xfrm>
          <a:off x="9339794"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84210</xdr:rowOff>
    </xdr:from>
    <xdr:to>
      <xdr:col>15</xdr:col>
      <xdr:colOff>231775</xdr:colOff>
      <xdr:row>78</xdr:row>
      <xdr:rowOff>14360</xdr:rowOff>
    </xdr:to>
    <xdr:sp macro="" textlink="">
      <xdr:nvSpPr>
        <xdr:cNvPr id="411" name="円/楕円 410"/>
        <xdr:cNvSpPr/>
      </xdr:nvSpPr>
      <xdr:spPr>
        <a:xfrm>
          <a:off x="10426700" y="132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107087</xdr:rowOff>
    </xdr:from>
    <xdr:ext cx="599010" cy="259045"/>
    <xdr:sp macro="" textlink="">
      <xdr:nvSpPr>
        <xdr:cNvPr id="412" name="普通建設事業費 （ うち新規整備　）該当値テキスト"/>
        <xdr:cNvSpPr txBox="1"/>
      </xdr:nvSpPr>
      <xdr:spPr>
        <a:xfrm>
          <a:off x="10528300" y="1313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156542</xdr:rowOff>
    </xdr:from>
    <xdr:to>
      <xdr:col>14</xdr:col>
      <xdr:colOff>79375</xdr:colOff>
      <xdr:row>78</xdr:row>
      <xdr:rowOff>86692</xdr:rowOff>
    </xdr:to>
    <xdr:sp macro="" textlink="">
      <xdr:nvSpPr>
        <xdr:cNvPr id="413" name="円/楕円 412"/>
        <xdr:cNvSpPr/>
      </xdr:nvSpPr>
      <xdr:spPr>
        <a:xfrm>
          <a:off x="9588500" y="13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103219</xdr:rowOff>
    </xdr:from>
    <xdr:ext cx="599010" cy="259045"/>
    <xdr:sp macro="" textlink="">
      <xdr:nvSpPr>
        <xdr:cNvPr id="414" name="テキスト ボックス 413"/>
        <xdr:cNvSpPr txBox="1"/>
      </xdr:nvSpPr>
      <xdr:spPr>
        <a:xfrm>
          <a:off x="9339794" y="1313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131048</xdr:rowOff>
    </xdr:from>
    <xdr:to>
      <xdr:col>12</xdr:col>
      <xdr:colOff>561975</xdr:colOff>
      <xdr:row>76</xdr:row>
      <xdr:rowOff>61198</xdr:rowOff>
    </xdr:to>
    <xdr:sp macro="" textlink="">
      <xdr:nvSpPr>
        <xdr:cNvPr id="415" name="円/楕円 414"/>
        <xdr:cNvSpPr/>
      </xdr:nvSpPr>
      <xdr:spPr>
        <a:xfrm>
          <a:off x="8699500" y="129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74</xdr:row>
      <xdr:rowOff>77725</xdr:rowOff>
    </xdr:from>
    <xdr:ext cx="690189" cy="259045"/>
    <xdr:sp macro="" textlink="">
      <xdr:nvSpPr>
        <xdr:cNvPr id="416" name="テキスト ボックス 415"/>
        <xdr:cNvSpPr txBox="1"/>
      </xdr:nvSpPr>
      <xdr:spPr>
        <a:xfrm>
          <a:off x="8405204" y="12765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77637</xdr:rowOff>
    </xdr:from>
    <xdr:to>
      <xdr:col>15</xdr:col>
      <xdr:colOff>180975</xdr:colOff>
      <xdr:row>98</xdr:row>
      <xdr:rowOff>144813</xdr:rowOff>
    </xdr:to>
    <xdr:cxnSp macro="">
      <xdr:nvCxnSpPr>
        <xdr:cNvPr id="445" name="直線コネクタ 444"/>
        <xdr:cNvCxnSpPr/>
      </xdr:nvCxnSpPr>
      <xdr:spPr>
        <a:xfrm flipV="1">
          <a:off x="9639300" y="16879737"/>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129144</xdr:rowOff>
    </xdr:from>
    <xdr:to>
      <xdr:col>14</xdr:col>
      <xdr:colOff>28575</xdr:colOff>
      <xdr:row>98</xdr:row>
      <xdr:rowOff>144813</xdr:rowOff>
    </xdr:to>
    <xdr:cxnSp macro="">
      <xdr:nvCxnSpPr>
        <xdr:cNvPr id="448" name="直線コネクタ 447"/>
        <xdr:cNvCxnSpPr/>
      </xdr:nvCxnSpPr>
      <xdr:spPr>
        <a:xfrm>
          <a:off x="8750300" y="16931244"/>
          <a:ext cx="8890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85872</xdr:rowOff>
    </xdr:from>
    <xdr:to>
      <xdr:col>14</xdr:col>
      <xdr:colOff>79375</xdr:colOff>
      <xdr:row>99</xdr:row>
      <xdr:rowOff>16022</xdr:rowOff>
    </xdr:to>
    <xdr:sp macro="" textlink="">
      <xdr:nvSpPr>
        <xdr:cNvPr id="449" name="フローチャート : 判断 448"/>
        <xdr:cNvSpPr/>
      </xdr:nvSpPr>
      <xdr:spPr>
        <a:xfrm>
          <a:off x="9588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32549</xdr:rowOff>
    </xdr:from>
    <xdr:ext cx="599010" cy="259045"/>
    <xdr:sp macro="" textlink="">
      <xdr:nvSpPr>
        <xdr:cNvPr id="450" name="テキスト ボックス 449"/>
        <xdr:cNvSpPr txBox="1"/>
      </xdr:nvSpPr>
      <xdr:spPr>
        <a:xfrm>
          <a:off x="9339794"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26837</xdr:rowOff>
    </xdr:from>
    <xdr:to>
      <xdr:col>15</xdr:col>
      <xdr:colOff>231775</xdr:colOff>
      <xdr:row>98</xdr:row>
      <xdr:rowOff>128437</xdr:rowOff>
    </xdr:to>
    <xdr:sp macro="" textlink="">
      <xdr:nvSpPr>
        <xdr:cNvPr id="458" name="円/楕円 457"/>
        <xdr:cNvSpPr/>
      </xdr:nvSpPr>
      <xdr:spPr>
        <a:xfrm>
          <a:off x="10426700" y="168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49714</xdr:rowOff>
    </xdr:from>
    <xdr:ext cx="599010" cy="259045"/>
    <xdr:sp macro="" textlink="">
      <xdr:nvSpPr>
        <xdr:cNvPr id="459" name="普通建設事業費 （ うち更新整備　）該当値テキスト"/>
        <xdr:cNvSpPr txBox="1"/>
      </xdr:nvSpPr>
      <xdr:spPr>
        <a:xfrm>
          <a:off x="10528300" y="1668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94013</xdr:rowOff>
    </xdr:from>
    <xdr:to>
      <xdr:col>14</xdr:col>
      <xdr:colOff>79375</xdr:colOff>
      <xdr:row>99</xdr:row>
      <xdr:rowOff>24163</xdr:rowOff>
    </xdr:to>
    <xdr:sp macro="" textlink="">
      <xdr:nvSpPr>
        <xdr:cNvPr id="460" name="円/楕円 459"/>
        <xdr:cNvSpPr/>
      </xdr:nvSpPr>
      <xdr:spPr>
        <a:xfrm>
          <a:off x="9588500" y="168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15290</xdr:rowOff>
    </xdr:from>
    <xdr:ext cx="534377" cy="259045"/>
    <xdr:sp macro="" textlink="">
      <xdr:nvSpPr>
        <xdr:cNvPr id="461" name="テキスト ボックス 460"/>
        <xdr:cNvSpPr txBox="1"/>
      </xdr:nvSpPr>
      <xdr:spPr>
        <a:xfrm>
          <a:off x="9372111" y="169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78344</xdr:rowOff>
    </xdr:from>
    <xdr:to>
      <xdr:col>12</xdr:col>
      <xdr:colOff>561975</xdr:colOff>
      <xdr:row>99</xdr:row>
      <xdr:rowOff>8494</xdr:rowOff>
    </xdr:to>
    <xdr:sp macro="" textlink="">
      <xdr:nvSpPr>
        <xdr:cNvPr id="462" name="円/楕円 461"/>
        <xdr:cNvSpPr/>
      </xdr:nvSpPr>
      <xdr:spPr>
        <a:xfrm>
          <a:off x="8699500" y="168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171071</xdr:rowOff>
    </xdr:from>
    <xdr:ext cx="599010" cy="259045"/>
    <xdr:sp macro="" textlink="">
      <xdr:nvSpPr>
        <xdr:cNvPr id="463" name="テキスト ボックス 462"/>
        <xdr:cNvSpPr txBox="1"/>
      </xdr:nvSpPr>
      <xdr:spPr>
        <a:xfrm>
          <a:off x="8450794" y="169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28331</xdr:rowOff>
    </xdr:from>
    <xdr:to>
      <xdr:col>22</xdr:col>
      <xdr:colOff>415925</xdr:colOff>
      <xdr:row>39</xdr:row>
      <xdr:rowOff>129931</xdr:rowOff>
    </xdr:to>
    <xdr:sp macro="" textlink="">
      <xdr:nvSpPr>
        <xdr:cNvPr id="498" name="フローチャート : 判断 497"/>
        <xdr:cNvSpPr/>
      </xdr:nvSpPr>
      <xdr:spPr>
        <a:xfrm>
          <a:off x="15430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146458</xdr:rowOff>
    </xdr:from>
    <xdr:ext cx="534377" cy="259045"/>
    <xdr:sp macro="" textlink="">
      <xdr:nvSpPr>
        <xdr:cNvPr id="499" name="テキスト ボックス 498"/>
        <xdr:cNvSpPr txBox="1"/>
      </xdr:nvSpPr>
      <xdr:spPr>
        <a:xfrm>
          <a:off x="15214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105980</xdr:rowOff>
    </xdr:from>
    <xdr:to>
      <xdr:col>23</xdr:col>
      <xdr:colOff>517525</xdr:colOff>
      <xdr:row>77</xdr:row>
      <xdr:rowOff>145804</xdr:rowOff>
    </xdr:to>
    <xdr:cxnSp macro="">
      <xdr:nvCxnSpPr>
        <xdr:cNvPr id="610" name="直線コネクタ 609"/>
        <xdr:cNvCxnSpPr/>
      </xdr:nvCxnSpPr>
      <xdr:spPr>
        <a:xfrm>
          <a:off x="15481300" y="13307630"/>
          <a:ext cx="8382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100057</xdr:rowOff>
    </xdr:from>
    <xdr:to>
      <xdr:col>22</xdr:col>
      <xdr:colOff>365125</xdr:colOff>
      <xdr:row>77</xdr:row>
      <xdr:rowOff>105980</xdr:rowOff>
    </xdr:to>
    <xdr:cxnSp macro="">
      <xdr:nvCxnSpPr>
        <xdr:cNvPr id="613" name="直線コネクタ 612"/>
        <xdr:cNvCxnSpPr/>
      </xdr:nvCxnSpPr>
      <xdr:spPr>
        <a:xfrm>
          <a:off x="14592300" y="13301707"/>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36412</xdr:rowOff>
    </xdr:from>
    <xdr:to>
      <xdr:col>22</xdr:col>
      <xdr:colOff>415925</xdr:colOff>
      <xdr:row>78</xdr:row>
      <xdr:rowOff>138012</xdr:rowOff>
    </xdr:to>
    <xdr:sp macro="" textlink="">
      <xdr:nvSpPr>
        <xdr:cNvPr id="614" name="フローチャート : 判断 613"/>
        <xdr:cNvSpPr/>
      </xdr:nvSpPr>
      <xdr:spPr>
        <a:xfrm>
          <a:off x="15430500" y="134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129139</xdr:rowOff>
    </xdr:from>
    <xdr:ext cx="599010" cy="259045"/>
    <xdr:sp macro="" textlink="">
      <xdr:nvSpPr>
        <xdr:cNvPr id="615" name="テキスト ボックス 614"/>
        <xdr:cNvSpPr txBox="1"/>
      </xdr:nvSpPr>
      <xdr:spPr>
        <a:xfrm>
          <a:off x="15181794" y="135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94135</xdr:rowOff>
    </xdr:from>
    <xdr:to>
      <xdr:col>21</xdr:col>
      <xdr:colOff>161925</xdr:colOff>
      <xdr:row>77</xdr:row>
      <xdr:rowOff>100057</xdr:rowOff>
    </xdr:to>
    <xdr:cxnSp macro="">
      <xdr:nvCxnSpPr>
        <xdr:cNvPr id="616" name="直線コネクタ 615"/>
        <xdr:cNvCxnSpPr/>
      </xdr:nvCxnSpPr>
      <xdr:spPr>
        <a:xfrm>
          <a:off x="13703300" y="13295785"/>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89984</xdr:rowOff>
    </xdr:from>
    <xdr:to>
      <xdr:col>19</xdr:col>
      <xdr:colOff>644525</xdr:colOff>
      <xdr:row>77</xdr:row>
      <xdr:rowOff>94135</xdr:rowOff>
    </xdr:to>
    <xdr:cxnSp macro="">
      <xdr:nvCxnSpPr>
        <xdr:cNvPr id="619" name="直線コネクタ 618"/>
        <xdr:cNvCxnSpPr/>
      </xdr:nvCxnSpPr>
      <xdr:spPr>
        <a:xfrm>
          <a:off x="12814300" y="1329163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95004</xdr:rowOff>
    </xdr:from>
    <xdr:to>
      <xdr:col>23</xdr:col>
      <xdr:colOff>568325</xdr:colOff>
      <xdr:row>78</xdr:row>
      <xdr:rowOff>25154</xdr:rowOff>
    </xdr:to>
    <xdr:sp macro="" textlink="">
      <xdr:nvSpPr>
        <xdr:cNvPr id="629" name="円/楕円 628"/>
        <xdr:cNvSpPr/>
      </xdr:nvSpPr>
      <xdr:spPr>
        <a:xfrm>
          <a:off x="16268700" y="132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117881</xdr:rowOff>
    </xdr:from>
    <xdr:ext cx="599010" cy="259045"/>
    <xdr:sp macro="" textlink="">
      <xdr:nvSpPr>
        <xdr:cNvPr id="630" name="公債費該当値テキスト"/>
        <xdr:cNvSpPr txBox="1"/>
      </xdr:nvSpPr>
      <xdr:spPr>
        <a:xfrm>
          <a:off x="16370300" y="1314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55180</xdr:rowOff>
    </xdr:from>
    <xdr:to>
      <xdr:col>22</xdr:col>
      <xdr:colOff>415925</xdr:colOff>
      <xdr:row>77</xdr:row>
      <xdr:rowOff>156780</xdr:rowOff>
    </xdr:to>
    <xdr:sp macro="" textlink="">
      <xdr:nvSpPr>
        <xdr:cNvPr id="631" name="円/楕円 630"/>
        <xdr:cNvSpPr/>
      </xdr:nvSpPr>
      <xdr:spPr>
        <a:xfrm>
          <a:off x="15430500" y="132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1857</xdr:rowOff>
    </xdr:from>
    <xdr:ext cx="599010" cy="259045"/>
    <xdr:sp macro="" textlink="">
      <xdr:nvSpPr>
        <xdr:cNvPr id="632" name="テキスト ボックス 631"/>
        <xdr:cNvSpPr txBox="1"/>
      </xdr:nvSpPr>
      <xdr:spPr>
        <a:xfrm>
          <a:off x="15181794" y="1303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49257</xdr:rowOff>
    </xdr:from>
    <xdr:to>
      <xdr:col>21</xdr:col>
      <xdr:colOff>212725</xdr:colOff>
      <xdr:row>77</xdr:row>
      <xdr:rowOff>150857</xdr:rowOff>
    </xdr:to>
    <xdr:sp macro="" textlink="">
      <xdr:nvSpPr>
        <xdr:cNvPr id="633" name="円/楕円 632"/>
        <xdr:cNvSpPr/>
      </xdr:nvSpPr>
      <xdr:spPr>
        <a:xfrm>
          <a:off x="14541500" y="132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167384</xdr:rowOff>
    </xdr:from>
    <xdr:ext cx="599010" cy="259045"/>
    <xdr:sp macro="" textlink="">
      <xdr:nvSpPr>
        <xdr:cNvPr id="634" name="テキスト ボックス 633"/>
        <xdr:cNvSpPr txBox="1"/>
      </xdr:nvSpPr>
      <xdr:spPr>
        <a:xfrm>
          <a:off x="14292794" y="130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43335</xdr:rowOff>
    </xdr:from>
    <xdr:to>
      <xdr:col>20</xdr:col>
      <xdr:colOff>9525</xdr:colOff>
      <xdr:row>77</xdr:row>
      <xdr:rowOff>144935</xdr:rowOff>
    </xdr:to>
    <xdr:sp macro="" textlink="">
      <xdr:nvSpPr>
        <xdr:cNvPr id="635" name="円/楕円 634"/>
        <xdr:cNvSpPr/>
      </xdr:nvSpPr>
      <xdr:spPr>
        <a:xfrm>
          <a:off x="13652500" y="132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161462</xdr:rowOff>
    </xdr:from>
    <xdr:ext cx="599010" cy="259045"/>
    <xdr:sp macro="" textlink="">
      <xdr:nvSpPr>
        <xdr:cNvPr id="636" name="テキスト ボックス 635"/>
        <xdr:cNvSpPr txBox="1"/>
      </xdr:nvSpPr>
      <xdr:spPr>
        <a:xfrm>
          <a:off x="13403794" y="1302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39184</xdr:rowOff>
    </xdr:from>
    <xdr:to>
      <xdr:col>18</xdr:col>
      <xdr:colOff>492125</xdr:colOff>
      <xdr:row>77</xdr:row>
      <xdr:rowOff>140784</xdr:rowOff>
    </xdr:to>
    <xdr:sp macro="" textlink="">
      <xdr:nvSpPr>
        <xdr:cNvPr id="637" name="円/楕円 636"/>
        <xdr:cNvSpPr/>
      </xdr:nvSpPr>
      <xdr:spPr>
        <a:xfrm>
          <a:off x="12763500" y="132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157311</xdr:rowOff>
    </xdr:from>
    <xdr:ext cx="599010" cy="259045"/>
    <xdr:sp macro="" textlink="">
      <xdr:nvSpPr>
        <xdr:cNvPr id="638" name="テキスト ボックス 637"/>
        <xdr:cNvSpPr txBox="1"/>
      </xdr:nvSpPr>
      <xdr:spPr>
        <a:xfrm>
          <a:off x="12514794" y="1301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40418</xdr:rowOff>
    </xdr:from>
    <xdr:to>
      <xdr:col>23</xdr:col>
      <xdr:colOff>517525</xdr:colOff>
      <xdr:row>98</xdr:row>
      <xdr:rowOff>126549</xdr:rowOff>
    </xdr:to>
    <xdr:cxnSp macro="">
      <xdr:nvCxnSpPr>
        <xdr:cNvPr id="667" name="直線コネクタ 666"/>
        <xdr:cNvCxnSpPr/>
      </xdr:nvCxnSpPr>
      <xdr:spPr>
        <a:xfrm>
          <a:off x="15481300" y="16842518"/>
          <a:ext cx="838200" cy="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40418</xdr:rowOff>
    </xdr:from>
    <xdr:to>
      <xdr:col>22</xdr:col>
      <xdr:colOff>365125</xdr:colOff>
      <xdr:row>98</xdr:row>
      <xdr:rowOff>45362</xdr:rowOff>
    </xdr:to>
    <xdr:cxnSp macro="">
      <xdr:nvCxnSpPr>
        <xdr:cNvPr id="670" name="直線コネクタ 669"/>
        <xdr:cNvCxnSpPr/>
      </xdr:nvCxnSpPr>
      <xdr:spPr>
        <a:xfrm flipV="1">
          <a:off x="14592300" y="16842518"/>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62426</xdr:rowOff>
    </xdr:from>
    <xdr:to>
      <xdr:col>22</xdr:col>
      <xdr:colOff>415925</xdr:colOff>
      <xdr:row>98</xdr:row>
      <xdr:rowOff>164026</xdr:rowOff>
    </xdr:to>
    <xdr:sp macro="" textlink="">
      <xdr:nvSpPr>
        <xdr:cNvPr id="671" name="フローチャート : 判断 670"/>
        <xdr:cNvSpPr/>
      </xdr:nvSpPr>
      <xdr:spPr>
        <a:xfrm>
          <a:off x="15430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155153</xdr:rowOff>
    </xdr:from>
    <xdr:ext cx="534377" cy="259045"/>
    <xdr:sp macro="" textlink="">
      <xdr:nvSpPr>
        <xdr:cNvPr id="672" name="テキスト ボックス 671"/>
        <xdr:cNvSpPr txBox="1"/>
      </xdr:nvSpPr>
      <xdr:spPr>
        <a:xfrm>
          <a:off x="15214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166151</xdr:rowOff>
    </xdr:from>
    <xdr:to>
      <xdr:col>21</xdr:col>
      <xdr:colOff>161925</xdr:colOff>
      <xdr:row>98</xdr:row>
      <xdr:rowOff>45362</xdr:rowOff>
    </xdr:to>
    <xdr:cxnSp macro="">
      <xdr:nvCxnSpPr>
        <xdr:cNvPr id="673" name="直線コネクタ 672"/>
        <xdr:cNvCxnSpPr/>
      </xdr:nvCxnSpPr>
      <xdr:spPr>
        <a:xfrm>
          <a:off x="13703300" y="16796801"/>
          <a:ext cx="889000" cy="5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99904</xdr:rowOff>
    </xdr:from>
    <xdr:to>
      <xdr:col>19</xdr:col>
      <xdr:colOff>644525</xdr:colOff>
      <xdr:row>97</xdr:row>
      <xdr:rowOff>166151</xdr:rowOff>
    </xdr:to>
    <xdr:cxnSp macro="">
      <xdr:nvCxnSpPr>
        <xdr:cNvPr id="676" name="直線コネクタ 675"/>
        <xdr:cNvCxnSpPr/>
      </xdr:nvCxnSpPr>
      <xdr:spPr>
        <a:xfrm>
          <a:off x="12814300" y="16730554"/>
          <a:ext cx="889000" cy="6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75749</xdr:rowOff>
    </xdr:from>
    <xdr:to>
      <xdr:col>23</xdr:col>
      <xdr:colOff>568325</xdr:colOff>
      <xdr:row>99</xdr:row>
      <xdr:rowOff>5899</xdr:rowOff>
    </xdr:to>
    <xdr:sp macro="" textlink="">
      <xdr:nvSpPr>
        <xdr:cNvPr id="686" name="円/楕円 685"/>
        <xdr:cNvSpPr/>
      </xdr:nvSpPr>
      <xdr:spPr>
        <a:xfrm>
          <a:off x="16268700" y="16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31727</xdr:rowOff>
    </xdr:from>
    <xdr:ext cx="534377" cy="259045"/>
    <xdr:sp macro="" textlink="">
      <xdr:nvSpPr>
        <xdr:cNvPr id="687" name="積立金該当値テキスト"/>
        <xdr:cNvSpPr txBox="1"/>
      </xdr:nvSpPr>
      <xdr:spPr>
        <a:xfrm>
          <a:off x="16370300" y="16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161068</xdr:rowOff>
    </xdr:from>
    <xdr:to>
      <xdr:col>22</xdr:col>
      <xdr:colOff>415925</xdr:colOff>
      <xdr:row>98</xdr:row>
      <xdr:rowOff>91218</xdr:rowOff>
    </xdr:to>
    <xdr:sp macro="" textlink="">
      <xdr:nvSpPr>
        <xdr:cNvPr id="688" name="円/楕円 687"/>
        <xdr:cNvSpPr/>
      </xdr:nvSpPr>
      <xdr:spPr>
        <a:xfrm>
          <a:off x="15430500" y="167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107745</xdr:rowOff>
    </xdr:from>
    <xdr:ext cx="599010" cy="259045"/>
    <xdr:sp macro="" textlink="">
      <xdr:nvSpPr>
        <xdr:cNvPr id="689" name="テキスト ボックス 688"/>
        <xdr:cNvSpPr txBox="1"/>
      </xdr:nvSpPr>
      <xdr:spPr>
        <a:xfrm>
          <a:off x="15181794" y="165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166012</xdr:rowOff>
    </xdr:from>
    <xdr:to>
      <xdr:col>21</xdr:col>
      <xdr:colOff>212725</xdr:colOff>
      <xdr:row>98</xdr:row>
      <xdr:rowOff>96162</xdr:rowOff>
    </xdr:to>
    <xdr:sp macro="" textlink="">
      <xdr:nvSpPr>
        <xdr:cNvPr id="690" name="円/楕円 689"/>
        <xdr:cNvSpPr/>
      </xdr:nvSpPr>
      <xdr:spPr>
        <a:xfrm>
          <a:off x="14541500" y="167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112689</xdr:rowOff>
    </xdr:from>
    <xdr:ext cx="599010" cy="259045"/>
    <xdr:sp macro="" textlink="">
      <xdr:nvSpPr>
        <xdr:cNvPr id="691" name="テキスト ボックス 690"/>
        <xdr:cNvSpPr txBox="1"/>
      </xdr:nvSpPr>
      <xdr:spPr>
        <a:xfrm>
          <a:off x="14292794" y="1657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115351</xdr:rowOff>
    </xdr:from>
    <xdr:to>
      <xdr:col>20</xdr:col>
      <xdr:colOff>9525</xdr:colOff>
      <xdr:row>98</xdr:row>
      <xdr:rowOff>45501</xdr:rowOff>
    </xdr:to>
    <xdr:sp macro="" textlink="">
      <xdr:nvSpPr>
        <xdr:cNvPr id="692" name="円/楕円 691"/>
        <xdr:cNvSpPr/>
      </xdr:nvSpPr>
      <xdr:spPr>
        <a:xfrm>
          <a:off x="13652500" y="167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62028</xdr:rowOff>
    </xdr:from>
    <xdr:ext cx="599010" cy="259045"/>
    <xdr:sp macro="" textlink="">
      <xdr:nvSpPr>
        <xdr:cNvPr id="693" name="テキスト ボックス 692"/>
        <xdr:cNvSpPr txBox="1"/>
      </xdr:nvSpPr>
      <xdr:spPr>
        <a:xfrm>
          <a:off x="13403794" y="165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49104</xdr:rowOff>
    </xdr:from>
    <xdr:to>
      <xdr:col>18</xdr:col>
      <xdr:colOff>492125</xdr:colOff>
      <xdr:row>97</xdr:row>
      <xdr:rowOff>150704</xdr:rowOff>
    </xdr:to>
    <xdr:sp macro="" textlink="">
      <xdr:nvSpPr>
        <xdr:cNvPr id="694" name="円/楕円 693"/>
        <xdr:cNvSpPr/>
      </xdr:nvSpPr>
      <xdr:spPr>
        <a:xfrm>
          <a:off x="12763500" y="166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167231</xdr:rowOff>
    </xdr:from>
    <xdr:ext cx="599010" cy="259045"/>
    <xdr:sp macro="" textlink="">
      <xdr:nvSpPr>
        <xdr:cNvPr id="695" name="テキスト ボックス 694"/>
        <xdr:cNvSpPr txBox="1"/>
      </xdr:nvSpPr>
      <xdr:spPr>
        <a:xfrm>
          <a:off x="12514794" y="1645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53708</xdr:rowOff>
    </xdr:from>
    <xdr:to>
      <xdr:col>32</xdr:col>
      <xdr:colOff>186689</xdr:colOff>
      <xdr:row>39</xdr:row>
      <xdr:rowOff>44450</xdr:rowOff>
    </xdr:to>
    <xdr:cxnSp macro="">
      <xdr:nvCxnSpPr>
        <xdr:cNvPr id="719" name="直線コネクタ 718"/>
        <xdr:cNvCxnSpPr/>
      </xdr:nvCxnSpPr>
      <xdr:spPr>
        <a:xfrm flipV="1">
          <a:off x="22159595" y="57115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55681</xdr:rowOff>
    </xdr:from>
    <xdr:ext cx="249299" cy="259045"/>
    <xdr:sp macro="" textlink="">
      <xdr:nvSpPr>
        <xdr:cNvPr id="720" name="投資及び出資金最小値テキスト"/>
        <xdr:cNvSpPr txBox="1"/>
      </xdr:nvSpPr>
      <xdr:spPr>
        <a:xfrm>
          <a:off x="22212300" y="6742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385</xdr:rowOff>
    </xdr:from>
    <xdr:ext cx="534377" cy="259045"/>
    <xdr:sp macro="" textlink="">
      <xdr:nvSpPr>
        <xdr:cNvPr id="722" name="投資及び出資金最大値テキスト"/>
        <xdr:cNvSpPr txBox="1"/>
      </xdr:nvSpPr>
      <xdr:spPr>
        <a:xfrm>
          <a:off x="22212300" y="54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33</xdr:row>
      <xdr:rowOff>53708</xdr:rowOff>
    </xdr:from>
    <xdr:to>
      <xdr:col>32</xdr:col>
      <xdr:colOff>276225</xdr:colOff>
      <xdr:row>33</xdr:row>
      <xdr:rowOff>53708</xdr:rowOff>
    </xdr:to>
    <xdr:cxnSp macro="">
      <xdr:nvCxnSpPr>
        <xdr:cNvPr id="723" name="直線コネクタ 722"/>
        <xdr:cNvCxnSpPr/>
      </xdr:nvCxnSpPr>
      <xdr:spPr>
        <a:xfrm>
          <a:off x="22072600" y="57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53708</xdr:rowOff>
    </xdr:from>
    <xdr:to>
      <xdr:col>32</xdr:col>
      <xdr:colOff>187325</xdr:colOff>
      <xdr:row>39</xdr:row>
      <xdr:rowOff>44450</xdr:rowOff>
    </xdr:to>
    <xdr:cxnSp macro="">
      <xdr:nvCxnSpPr>
        <xdr:cNvPr id="724" name="直線コネクタ 723"/>
        <xdr:cNvCxnSpPr/>
      </xdr:nvCxnSpPr>
      <xdr:spPr>
        <a:xfrm flipV="1">
          <a:off x="21323300" y="5711558"/>
          <a:ext cx="838200" cy="10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100131</xdr:rowOff>
    </xdr:from>
    <xdr:ext cx="469744" cy="259045"/>
    <xdr:sp macro="" textlink="">
      <xdr:nvSpPr>
        <xdr:cNvPr id="725" name="投資及び出資金平均値テキスト"/>
        <xdr:cNvSpPr txBox="1"/>
      </xdr:nvSpPr>
      <xdr:spPr>
        <a:xfrm>
          <a:off x="22212300" y="661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121704</xdr:rowOff>
    </xdr:from>
    <xdr:to>
      <xdr:col>32</xdr:col>
      <xdr:colOff>238125</xdr:colOff>
      <xdr:row>39</xdr:row>
      <xdr:rowOff>51854</xdr:rowOff>
    </xdr:to>
    <xdr:sp macro="" textlink="">
      <xdr:nvSpPr>
        <xdr:cNvPr id="726" name="フローチャート : 判断 725"/>
        <xdr:cNvSpPr/>
      </xdr:nvSpPr>
      <xdr:spPr>
        <a:xfrm>
          <a:off x="221107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28" name="フローチャート : 判断 727"/>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29" name="テキスト ボックス 728"/>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40830</xdr:rowOff>
    </xdr:from>
    <xdr:to>
      <xdr:col>29</xdr:col>
      <xdr:colOff>517525</xdr:colOff>
      <xdr:row>39</xdr:row>
      <xdr:rowOff>44450</xdr:rowOff>
    </xdr:to>
    <xdr:cxnSp macro="">
      <xdr:nvCxnSpPr>
        <xdr:cNvPr id="730" name="直線コネクタ 729"/>
        <xdr:cNvCxnSpPr/>
      </xdr:nvCxnSpPr>
      <xdr:spPr>
        <a:xfrm>
          <a:off x="19545300" y="5184330"/>
          <a:ext cx="889000" cy="15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1" name="フローチャート : 判断 730"/>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2" name="テキスト ボックス 731"/>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40830</xdr:rowOff>
    </xdr:from>
    <xdr:to>
      <xdr:col>28</xdr:col>
      <xdr:colOff>314325</xdr:colOff>
      <xdr:row>39</xdr:row>
      <xdr:rowOff>44450</xdr:rowOff>
    </xdr:to>
    <xdr:cxnSp macro="">
      <xdr:nvCxnSpPr>
        <xdr:cNvPr id="733" name="直線コネクタ 732"/>
        <xdr:cNvCxnSpPr/>
      </xdr:nvCxnSpPr>
      <xdr:spPr>
        <a:xfrm flipV="1">
          <a:off x="18656300" y="5184330"/>
          <a:ext cx="889000" cy="15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34" name="フローチャート : 判断 733"/>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36695</xdr:rowOff>
    </xdr:from>
    <xdr:ext cx="469744" cy="259045"/>
    <xdr:sp macro="" textlink="">
      <xdr:nvSpPr>
        <xdr:cNvPr id="735" name="テキスト ボックス 734"/>
        <xdr:cNvSpPr txBox="1"/>
      </xdr:nvSpPr>
      <xdr:spPr>
        <a:xfrm>
          <a:off x="19310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36" name="フローチャート : 判断 735"/>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37" name="テキスト ボックス 736"/>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2908</xdr:rowOff>
    </xdr:from>
    <xdr:to>
      <xdr:col>32</xdr:col>
      <xdr:colOff>238125</xdr:colOff>
      <xdr:row>33</xdr:row>
      <xdr:rowOff>104508</xdr:rowOff>
    </xdr:to>
    <xdr:sp macro="" textlink="">
      <xdr:nvSpPr>
        <xdr:cNvPr id="743" name="円/楕円 742"/>
        <xdr:cNvSpPr/>
      </xdr:nvSpPr>
      <xdr:spPr>
        <a:xfrm>
          <a:off x="22110700" y="56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127385</xdr:rowOff>
    </xdr:from>
    <xdr:ext cx="534377" cy="259045"/>
    <xdr:sp macro="" textlink="">
      <xdr:nvSpPr>
        <xdr:cNvPr id="744" name="投資及び出資金該当値テキスト"/>
        <xdr:cNvSpPr txBox="1"/>
      </xdr:nvSpPr>
      <xdr:spPr>
        <a:xfrm>
          <a:off x="22212300" y="56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6" name="テキスト ボックス 74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7" name="円/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8" name="テキスト ボックス 74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161480</xdr:rowOff>
    </xdr:from>
    <xdr:to>
      <xdr:col>28</xdr:col>
      <xdr:colOff>365125</xdr:colOff>
      <xdr:row>30</xdr:row>
      <xdr:rowOff>91630</xdr:rowOff>
    </xdr:to>
    <xdr:sp macro="" textlink="">
      <xdr:nvSpPr>
        <xdr:cNvPr id="749" name="円/楕円 748"/>
        <xdr:cNvSpPr/>
      </xdr:nvSpPr>
      <xdr:spPr>
        <a:xfrm>
          <a:off x="19494500" y="51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108157</xdr:rowOff>
    </xdr:from>
    <xdr:ext cx="534377" cy="259045"/>
    <xdr:sp macro="" textlink="">
      <xdr:nvSpPr>
        <xdr:cNvPr id="750" name="テキスト ボックス 749"/>
        <xdr:cNvSpPr txBox="1"/>
      </xdr:nvSpPr>
      <xdr:spPr>
        <a:xfrm>
          <a:off x="19278111" y="49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1" name="円/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2" name="テキスト ボックス 75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134303</xdr:rowOff>
    </xdr:from>
    <xdr:to>
      <xdr:col>31</xdr:col>
      <xdr:colOff>85725</xdr:colOff>
      <xdr:row>59</xdr:row>
      <xdr:rowOff>64453</xdr:rowOff>
    </xdr:to>
    <xdr:sp macro="" textlink="">
      <xdr:nvSpPr>
        <xdr:cNvPr id="785" name="フローチャート : 判断 784"/>
        <xdr:cNvSpPr/>
      </xdr:nvSpPr>
      <xdr:spPr>
        <a:xfrm>
          <a:off x="21272500" y="1007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80980</xdr:rowOff>
    </xdr:from>
    <xdr:ext cx="469744" cy="259045"/>
    <xdr:sp macro="" textlink="">
      <xdr:nvSpPr>
        <xdr:cNvPr id="786" name="テキスト ボックス 785"/>
        <xdr:cNvSpPr txBox="1"/>
      </xdr:nvSpPr>
      <xdr:spPr>
        <a:xfrm>
          <a:off x="21088427" y="98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801"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50360</xdr:rowOff>
    </xdr:from>
    <xdr:to>
      <xdr:col>32</xdr:col>
      <xdr:colOff>187325</xdr:colOff>
      <xdr:row>74</xdr:row>
      <xdr:rowOff>114412</xdr:rowOff>
    </xdr:to>
    <xdr:cxnSp macro="">
      <xdr:nvCxnSpPr>
        <xdr:cNvPr id="836" name="直線コネクタ 835"/>
        <xdr:cNvCxnSpPr/>
      </xdr:nvCxnSpPr>
      <xdr:spPr>
        <a:xfrm flipV="1">
          <a:off x="21323300" y="12737660"/>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7"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138646</xdr:rowOff>
    </xdr:from>
    <xdr:to>
      <xdr:col>31</xdr:col>
      <xdr:colOff>34925</xdr:colOff>
      <xdr:row>74</xdr:row>
      <xdr:rowOff>114412</xdr:rowOff>
    </xdr:to>
    <xdr:cxnSp macro="">
      <xdr:nvCxnSpPr>
        <xdr:cNvPr id="839" name="直線コネクタ 838"/>
        <xdr:cNvCxnSpPr/>
      </xdr:nvCxnSpPr>
      <xdr:spPr>
        <a:xfrm>
          <a:off x="20434300" y="12654496"/>
          <a:ext cx="889000" cy="1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23230</xdr:rowOff>
    </xdr:from>
    <xdr:to>
      <xdr:col>31</xdr:col>
      <xdr:colOff>85725</xdr:colOff>
      <xdr:row>77</xdr:row>
      <xdr:rowOff>124830</xdr:rowOff>
    </xdr:to>
    <xdr:sp macro="" textlink="">
      <xdr:nvSpPr>
        <xdr:cNvPr id="840" name="フローチャート : 判断 839"/>
        <xdr:cNvSpPr/>
      </xdr:nvSpPr>
      <xdr:spPr>
        <a:xfrm>
          <a:off x="21272500" y="132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115957</xdr:rowOff>
    </xdr:from>
    <xdr:ext cx="599010" cy="259045"/>
    <xdr:sp macro="" textlink="">
      <xdr:nvSpPr>
        <xdr:cNvPr id="841" name="テキスト ボックス 840"/>
        <xdr:cNvSpPr txBox="1"/>
      </xdr:nvSpPr>
      <xdr:spPr>
        <a:xfrm>
          <a:off x="21023794" y="133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138646</xdr:rowOff>
    </xdr:from>
    <xdr:to>
      <xdr:col>29</xdr:col>
      <xdr:colOff>517525</xdr:colOff>
      <xdr:row>73</xdr:row>
      <xdr:rowOff>166188</xdr:rowOff>
    </xdr:to>
    <xdr:cxnSp macro="">
      <xdr:nvCxnSpPr>
        <xdr:cNvPr id="842" name="直線コネクタ 841"/>
        <xdr:cNvCxnSpPr/>
      </xdr:nvCxnSpPr>
      <xdr:spPr>
        <a:xfrm flipV="1">
          <a:off x="19545300" y="12654496"/>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4" name="テキスト ボックス 843"/>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166188</xdr:rowOff>
    </xdr:from>
    <xdr:to>
      <xdr:col>28</xdr:col>
      <xdr:colOff>314325</xdr:colOff>
      <xdr:row>74</xdr:row>
      <xdr:rowOff>70450</xdr:rowOff>
    </xdr:to>
    <xdr:cxnSp macro="">
      <xdr:nvCxnSpPr>
        <xdr:cNvPr id="845" name="直線コネクタ 844"/>
        <xdr:cNvCxnSpPr/>
      </xdr:nvCxnSpPr>
      <xdr:spPr>
        <a:xfrm flipV="1">
          <a:off x="18656300" y="12682038"/>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7" name="テキスト ボックス 846"/>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9" name="テキスト ボックス 848"/>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171010</xdr:rowOff>
    </xdr:from>
    <xdr:to>
      <xdr:col>32</xdr:col>
      <xdr:colOff>238125</xdr:colOff>
      <xdr:row>74</xdr:row>
      <xdr:rowOff>101160</xdr:rowOff>
    </xdr:to>
    <xdr:sp macro="" textlink="">
      <xdr:nvSpPr>
        <xdr:cNvPr id="855" name="円/楕円 854"/>
        <xdr:cNvSpPr/>
      </xdr:nvSpPr>
      <xdr:spPr>
        <a:xfrm>
          <a:off x="22110700" y="126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22437</xdr:rowOff>
    </xdr:from>
    <xdr:ext cx="599010" cy="259045"/>
    <xdr:sp macro="" textlink="">
      <xdr:nvSpPr>
        <xdr:cNvPr id="856" name="繰出金該当値テキスト"/>
        <xdr:cNvSpPr txBox="1"/>
      </xdr:nvSpPr>
      <xdr:spPr>
        <a:xfrm>
          <a:off x="22212300" y="1253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339,081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63612</xdr:rowOff>
    </xdr:from>
    <xdr:to>
      <xdr:col>31</xdr:col>
      <xdr:colOff>85725</xdr:colOff>
      <xdr:row>74</xdr:row>
      <xdr:rowOff>165212</xdr:rowOff>
    </xdr:to>
    <xdr:sp macro="" textlink="">
      <xdr:nvSpPr>
        <xdr:cNvPr id="857" name="円/楕円 856"/>
        <xdr:cNvSpPr/>
      </xdr:nvSpPr>
      <xdr:spPr>
        <a:xfrm>
          <a:off x="21272500" y="127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10289</xdr:rowOff>
    </xdr:from>
    <xdr:ext cx="599010" cy="259045"/>
    <xdr:sp macro="" textlink="">
      <xdr:nvSpPr>
        <xdr:cNvPr id="858" name="テキスト ボックス 857"/>
        <xdr:cNvSpPr txBox="1"/>
      </xdr:nvSpPr>
      <xdr:spPr>
        <a:xfrm>
          <a:off x="21023794" y="1252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311,062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87846</xdr:rowOff>
    </xdr:from>
    <xdr:to>
      <xdr:col>29</xdr:col>
      <xdr:colOff>568325</xdr:colOff>
      <xdr:row>74</xdr:row>
      <xdr:rowOff>17996</xdr:rowOff>
    </xdr:to>
    <xdr:sp macro="" textlink="">
      <xdr:nvSpPr>
        <xdr:cNvPr id="859" name="円/楕円 858"/>
        <xdr:cNvSpPr/>
      </xdr:nvSpPr>
      <xdr:spPr>
        <a:xfrm>
          <a:off x="20383500" y="12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34523</xdr:rowOff>
    </xdr:from>
    <xdr:ext cx="599010" cy="259045"/>
    <xdr:sp macro="" textlink="">
      <xdr:nvSpPr>
        <xdr:cNvPr id="860" name="テキスト ボックス 859"/>
        <xdr:cNvSpPr txBox="1"/>
      </xdr:nvSpPr>
      <xdr:spPr>
        <a:xfrm>
          <a:off x="20134794" y="123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375,461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115388</xdr:rowOff>
    </xdr:from>
    <xdr:to>
      <xdr:col>28</xdr:col>
      <xdr:colOff>365125</xdr:colOff>
      <xdr:row>74</xdr:row>
      <xdr:rowOff>45538</xdr:rowOff>
    </xdr:to>
    <xdr:sp macro="" textlink="">
      <xdr:nvSpPr>
        <xdr:cNvPr id="861" name="円/楕円 860"/>
        <xdr:cNvSpPr/>
      </xdr:nvSpPr>
      <xdr:spPr>
        <a:xfrm>
          <a:off x="19494500" y="126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62065</xdr:rowOff>
    </xdr:from>
    <xdr:ext cx="599010" cy="259045"/>
    <xdr:sp macro="" textlink="">
      <xdr:nvSpPr>
        <xdr:cNvPr id="862" name="テキスト ボックス 861"/>
        <xdr:cNvSpPr txBox="1"/>
      </xdr:nvSpPr>
      <xdr:spPr>
        <a:xfrm>
          <a:off x="19245794" y="124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19650</xdr:rowOff>
    </xdr:from>
    <xdr:to>
      <xdr:col>27</xdr:col>
      <xdr:colOff>161925</xdr:colOff>
      <xdr:row>74</xdr:row>
      <xdr:rowOff>121250</xdr:rowOff>
    </xdr:to>
    <xdr:sp macro="" textlink="">
      <xdr:nvSpPr>
        <xdr:cNvPr id="863" name="円/楕円 862"/>
        <xdr:cNvSpPr/>
      </xdr:nvSpPr>
      <xdr:spPr>
        <a:xfrm>
          <a:off x="18605500" y="127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137777</xdr:rowOff>
    </xdr:from>
    <xdr:ext cx="599010" cy="259045"/>
    <xdr:sp macro="" textlink="">
      <xdr:nvSpPr>
        <xdr:cNvPr id="864" name="テキスト ボックス 863"/>
        <xdr:cNvSpPr txBox="1"/>
      </xdr:nvSpPr>
      <xdr:spPr>
        <a:xfrm>
          <a:off x="18356794" y="124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平成２８年度は扶助費・維持補修費・積立金を除いた項目において、類似団体の平均を上回っている。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特に物件費・普通建設事業費・投資及び出資金・繰出金が類似団体に比べ高い数値となっている。これは物件費においては、村の直営である道の駅施設・自然体験施設の運営に係る物件費及び地方創生事業の実施により委託費を中心に物件費が大きく伸びたことにより高い数値となっている。また普通建設事業費については村道拡幅工事・橋梁長寿命化工事の実施により高い数値となっている。繰出金については類似団体に比べ、下水道会計への繰出金が多額になっているためである。投資及び出資金についてはそれまで直営であった道の駅施設と自然体験施設の経営を実施する株式会社を村の出資により設立したことにより大きく数値が伸び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今後は民間でも実施可能な部分については指定管理者制度の導入などにより委託化を進めコストの低減を図っていく方針である。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山梨県小菅村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
737
52.78
2,001,898
1,707,622
221,635
817,892
1,320,015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149784</xdr:rowOff>
    </xdr:from>
    <xdr:to>
      <xdr:col>6</xdr:col>
      <xdr:colOff>511175</xdr:colOff>
      <xdr:row>36</xdr:row>
      <xdr:rowOff>168758</xdr:rowOff>
    </xdr:to>
    <xdr:cxnSp macro="">
      <xdr:nvCxnSpPr>
        <xdr:cNvPr id="60" name="直線コネクタ 59"/>
        <xdr:cNvCxnSpPr/>
      </xdr:nvCxnSpPr>
      <xdr:spPr>
        <a:xfrm>
          <a:off x="3797300" y="632198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149784</xdr:rowOff>
    </xdr:from>
    <xdr:to>
      <xdr:col>5</xdr:col>
      <xdr:colOff>358775</xdr:colOff>
      <xdr:row>37</xdr:row>
      <xdr:rowOff>11773</xdr:rowOff>
    </xdr:to>
    <xdr:cxnSp macro="">
      <xdr:nvCxnSpPr>
        <xdr:cNvPr id="63" name="直線コネクタ 62"/>
        <xdr:cNvCxnSpPr/>
      </xdr:nvCxnSpPr>
      <xdr:spPr>
        <a:xfrm flipV="1">
          <a:off x="2908300" y="632198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131813</xdr:rowOff>
    </xdr:from>
    <xdr:to>
      <xdr:col>5</xdr:col>
      <xdr:colOff>409575</xdr:colOff>
      <xdr:row>38</xdr:row>
      <xdr:rowOff>61964</xdr:rowOff>
    </xdr:to>
    <xdr:sp macro="" textlink="">
      <xdr:nvSpPr>
        <xdr:cNvPr id="64" name="フローチャート : 判断 63"/>
        <xdr:cNvSpPr/>
      </xdr:nvSpPr>
      <xdr:spPr>
        <a:xfrm>
          <a:off x="3746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53091</xdr:rowOff>
    </xdr:from>
    <xdr:ext cx="534377" cy="259045"/>
    <xdr:sp macro="" textlink="">
      <xdr:nvSpPr>
        <xdr:cNvPr id="65" name="テキスト ボックス 64"/>
        <xdr:cNvSpPr txBox="1"/>
      </xdr:nvSpPr>
      <xdr:spPr>
        <a:xfrm>
          <a:off x="3530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2908</xdr:rowOff>
    </xdr:from>
    <xdr:to>
      <xdr:col>4</xdr:col>
      <xdr:colOff>155575</xdr:colOff>
      <xdr:row>37</xdr:row>
      <xdr:rowOff>11773</xdr:rowOff>
    </xdr:to>
    <xdr:cxnSp macro="">
      <xdr:nvCxnSpPr>
        <xdr:cNvPr id="66" name="直線コネクタ 65"/>
        <xdr:cNvCxnSpPr/>
      </xdr:nvCxnSpPr>
      <xdr:spPr>
        <a:xfrm>
          <a:off x="2019300" y="6346558"/>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138456</xdr:rowOff>
    </xdr:from>
    <xdr:to>
      <xdr:col>2</xdr:col>
      <xdr:colOff>638175</xdr:colOff>
      <xdr:row>37</xdr:row>
      <xdr:rowOff>2908</xdr:rowOff>
    </xdr:to>
    <xdr:cxnSp macro="">
      <xdr:nvCxnSpPr>
        <xdr:cNvPr id="69" name="直線コネクタ 68"/>
        <xdr:cNvCxnSpPr/>
      </xdr:nvCxnSpPr>
      <xdr:spPr>
        <a:xfrm>
          <a:off x="1130300" y="6310656"/>
          <a:ext cx="8890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117958</xdr:rowOff>
    </xdr:from>
    <xdr:to>
      <xdr:col>6</xdr:col>
      <xdr:colOff>561975</xdr:colOff>
      <xdr:row>37</xdr:row>
      <xdr:rowOff>48108</xdr:rowOff>
    </xdr:to>
    <xdr:sp macro="" textlink="">
      <xdr:nvSpPr>
        <xdr:cNvPr id="79" name="円/楕円 78"/>
        <xdr:cNvSpPr/>
      </xdr:nvSpPr>
      <xdr:spPr>
        <a:xfrm>
          <a:off x="4584700" y="6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140835</xdr:rowOff>
    </xdr:from>
    <xdr:ext cx="534377" cy="259045"/>
    <xdr:sp macro="" textlink="">
      <xdr:nvSpPr>
        <xdr:cNvPr id="80" name="議会費該当値テキスト"/>
        <xdr:cNvSpPr txBox="1"/>
      </xdr:nvSpPr>
      <xdr:spPr>
        <a:xfrm>
          <a:off x="4686300" y="614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98984</xdr:rowOff>
    </xdr:from>
    <xdr:to>
      <xdr:col>5</xdr:col>
      <xdr:colOff>409575</xdr:colOff>
      <xdr:row>37</xdr:row>
      <xdr:rowOff>29134</xdr:rowOff>
    </xdr:to>
    <xdr:sp macro="" textlink="">
      <xdr:nvSpPr>
        <xdr:cNvPr id="81" name="円/楕円 80"/>
        <xdr:cNvSpPr/>
      </xdr:nvSpPr>
      <xdr:spPr>
        <a:xfrm>
          <a:off x="3746500" y="6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45661</xdr:rowOff>
    </xdr:from>
    <xdr:ext cx="534377" cy="259045"/>
    <xdr:sp macro="" textlink="">
      <xdr:nvSpPr>
        <xdr:cNvPr id="82" name="テキスト ボックス 81"/>
        <xdr:cNvSpPr txBox="1"/>
      </xdr:nvSpPr>
      <xdr:spPr>
        <a:xfrm>
          <a:off x="3530111" y="60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132423</xdr:rowOff>
    </xdr:from>
    <xdr:to>
      <xdr:col>4</xdr:col>
      <xdr:colOff>206375</xdr:colOff>
      <xdr:row>37</xdr:row>
      <xdr:rowOff>62573</xdr:rowOff>
    </xdr:to>
    <xdr:sp macro="" textlink="">
      <xdr:nvSpPr>
        <xdr:cNvPr id="83" name="円/楕円 82"/>
        <xdr:cNvSpPr/>
      </xdr:nvSpPr>
      <xdr:spPr>
        <a:xfrm>
          <a:off x="2857500" y="63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79100</xdr:rowOff>
    </xdr:from>
    <xdr:ext cx="534377" cy="259045"/>
    <xdr:sp macro="" textlink="">
      <xdr:nvSpPr>
        <xdr:cNvPr id="84" name="テキスト ボックス 83"/>
        <xdr:cNvSpPr txBox="1"/>
      </xdr:nvSpPr>
      <xdr:spPr>
        <a:xfrm>
          <a:off x="2641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123558</xdr:rowOff>
    </xdr:from>
    <xdr:to>
      <xdr:col>3</xdr:col>
      <xdr:colOff>3175</xdr:colOff>
      <xdr:row>37</xdr:row>
      <xdr:rowOff>53708</xdr:rowOff>
    </xdr:to>
    <xdr:sp macro="" textlink="">
      <xdr:nvSpPr>
        <xdr:cNvPr id="85" name="円/楕円 84"/>
        <xdr:cNvSpPr/>
      </xdr:nvSpPr>
      <xdr:spPr>
        <a:xfrm>
          <a:off x="1968500" y="62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70235</xdr:rowOff>
    </xdr:from>
    <xdr:ext cx="534377" cy="259045"/>
    <xdr:sp macro="" textlink="">
      <xdr:nvSpPr>
        <xdr:cNvPr id="86" name="テキスト ボックス 85"/>
        <xdr:cNvSpPr txBox="1"/>
      </xdr:nvSpPr>
      <xdr:spPr>
        <a:xfrm>
          <a:off x="1752111" y="60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87656</xdr:rowOff>
    </xdr:from>
    <xdr:to>
      <xdr:col>1</xdr:col>
      <xdr:colOff>485775</xdr:colOff>
      <xdr:row>37</xdr:row>
      <xdr:rowOff>17806</xdr:rowOff>
    </xdr:to>
    <xdr:sp macro="" textlink="">
      <xdr:nvSpPr>
        <xdr:cNvPr id="87" name="円/楕円 86"/>
        <xdr:cNvSpPr/>
      </xdr:nvSpPr>
      <xdr:spPr>
        <a:xfrm>
          <a:off x="1079500" y="62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34333</xdr:rowOff>
    </xdr:from>
    <xdr:ext cx="534377" cy="259045"/>
    <xdr:sp macro="" textlink="">
      <xdr:nvSpPr>
        <xdr:cNvPr id="88" name="テキスト ボックス 87"/>
        <xdr:cNvSpPr txBox="1"/>
      </xdr:nvSpPr>
      <xdr:spPr>
        <a:xfrm>
          <a:off x="863111" y="60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109027</xdr:rowOff>
    </xdr:from>
    <xdr:to>
      <xdr:col>6</xdr:col>
      <xdr:colOff>511175</xdr:colOff>
      <xdr:row>58</xdr:row>
      <xdr:rowOff>121114</xdr:rowOff>
    </xdr:to>
    <xdr:cxnSp macro="">
      <xdr:nvCxnSpPr>
        <xdr:cNvPr id="119" name="直線コネクタ 118"/>
        <xdr:cNvCxnSpPr/>
      </xdr:nvCxnSpPr>
      <xdr:spPr>
        <a:xfrm flipV="1">
          <a:off x="3797300" y="10053127"/>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80980</xdr:rowOff>
    </xdr:from>
    <xdr:to>
      <xdr:col>5</xdr:col>
      <xdr:colOff>358775</xdr:colOff>
      <xdr:row>58</xdr:row>
      <xdr:rowOff>121114</xdr:rowOff>
    </xdr:to>
    <xdr:cxnSp macro="">
      <xdr:nvCxnSpPr>
        <xdr:cNvPr id="122" name="直線コネクタ 121"/>
        <xdr:cNvCxnSpPr/>
      </xdr:nvCxnSpPr>
      <xdr:spPr>
        <a:xfrm>
          <a:off x="2908300" y="9853630"/>
          <a:ext cx="889000" cy="2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145114</xdr:rowOff>
    </xdr:from>
    <xdr:to>
      <xdr:col>5</xdr:col>
      <xdr:colOff>409575</xdr:colOff>
      <xdr:row>59</xdr:row>
      <xdr:rowOff>75264</xdr:rowOff>
    </xdr:to>
    <xdr:sp macro="" textlink="">
      <xdr:nvSpPr>
        <xdr:cNvPr id="123" name="フローチャート : 判断 122"/>
        <xdr:cNvSpPr/>
      </xdr:nvSpPr>
      <xdr:spPr>
        <a:xfrm>
          <a:off x="3746500" y="1008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66391</xdr:rowOff>
    </xdr:from>
    <xdr:ext cx="599010" cy="259045"/>
    <xdr:sp macro="" textlink="">
      <xdr:nvSpPr>
        <xdr:cNvPr id="124" name="テキスト ボックス 123"/>
        <xdr:cNvSpPr txBox="1"/>
      </xdr:nvSpPr>
      <xdr:spPr>
        <a:xfrm>
          <a:off x="3497794" y="1018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80980</xdr:rowOff>
    </xdr:from>
    <xdr:to>
      <xdr:col>4</xdr:col>
      <xdr:colOff>155575</xdr:colOff>
      <xdr:row>58</xdr:row>
      <xdr:rowOff>105915</xdr:rowOff>
    </xdr:to>
    <xdr:cxnSp macro="">
      <xdr:nvCxnSpPr>
        <xdr:cNvPr id="125" name="直線コネクタ 124"/>
        <xdr:cNvCxnSpPr/>
      </xdr:nvCxnSpPr>
      <xdr:spPr>
        <a:xfrm flipV="1">
          <a:off x="2019300" y="9853630"/>
          <a:ext cx="889000" cy="19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105915</xdr:rowOff>
    </xdr:from>
    <xdr:to>
      <xdr:col>2</xdr:col>
      <xdr:colOff>638175</xdr:colOff>
      <xdr:row>58</xdr:row>
      <xdr:rowOff>133094</xdr:rowOff>
    </xdr:to>
    <xdr:cxnSp macro="">
      <xdr:nvCxnSpPr>
        <xdr:cNvPr id="128" name="直線コネクタ 127"/>
        <xdr:cNvCxnSpPr/>
      </xdr:nvCxnSpPr>
      <xdr:spPr>
        <a:xfrm flipV="1">
          <a:off x="1130300" y="10050015"/>
          <a:ext cx="8890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58227</xdr:rowOff>
    </xdr:from>
    <xdr:to>
      <xdr:col>6</xdr:col>
      <xdr:colOff>561975</xdr:colOff>
      <xdr:row>58</xdr:row>
      <xdr:rowOff>159827</xdr:rowOff>
    </xdr:to>
    <xdr:sp macro="" textlink="">
      <xdr:nvSpPr>
        <xdr:cNvPr id="138" name="円/楕円 137"/>
        <xdr:cNvSpPr/>
      </xdr:nvSpPr>
      <xdr:spPr>
        <a:xfrm>
          <a:off x="4584700" y="100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17604</xdr:rowOff>
    </xdr:from>
    <xdr:ext cx="599010" cy="259045"/>
    <xdr:sp macro="" textlink="">
      <xdr:nvSpPr>
        <xdr:cNvPr id="139" name="総務費該当値テキスト"/>
        <xdr:cNvSpPr txBox="1"/>
      </xdr:nvSpPr>
      <xdr:spPr>
        <a:xfrm>
          <a:off x="4686300" y="979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70314</xdr:rowOff>
    </xdr:from>
    <xdr:to>
      <xdr:col>5</xdr:col>
      <xdr:colOff>409575</xdr:colOff>
      <xdr:row>59</xdr:row>
      <xdr:rowOff>464</xdr:rowOff>
    </xdr:to>
    <xdr:sp macro="" textlink="">
      <xdr:nvSpPr>
        <xdr:cNvPr id="140" name="円/楕円 139"/>
        <xdr:cNvSpPr/>
      </xdr:nvSpPr>
      <xdr:spPr>
        <a:xfrm>
          <a:off x="3746500" y="100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16991</xdr:rowOff>
    </xdr:from>
    <xdr:ext cx="599010" cy="259045"/>
    <xdr:sp macro="" textlink="">
      <xdr:nvSpPr>
        <xdr:cNvPr id="141" name="テキスト ボックス 140"/>
        <xdr:cNvSpPr txBox="1"/>
      </xdr:nvSpPr>
      <xdr:spPr>
        <a:xfrm>
          <a:off x="3497794" y="97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30180</xdr:rowOff>
    </xdr:from>
    <xdr:to>
      <xdr:col>4</xdr:col>
      <xdr:colOff>206375</xdr:colOff>
      <xdr:row>57</xdr:row>
      <xdr:rowOff>131780</xdr:rowOff>
    </xdr:to>
    <xdr:sp macro="" textlink="">
      <xdr:nvSpPr>
        <xdr:cNvPr id="142" name="円/楕円 141"/>
        <xdr:cNvSpPr/>
      </xdr:nvSpPr>
      <xdr:spPr>
        <a:xfrm>
          <a:off x="2857500" y="98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55</xdr:row>
      <xdr:rowOff>148307</xdr:rowOff>
    </xdr:from>
    <xdr:ext cx="690189" cy="259045"/>
    <xdr:sp macro="" textlink="">
      <xdr:nvSpPr>
        <xdr:cNvPr id="143" name="テキスト ボックス 142"/>
        <xdr:cNvSpPr txBox="1"/>
      </xdr:nvSpPr>
      <xdr:spPr>
        <a:xfrm>
          <a:off x="2563204" y="9578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55115</xdr:rowOff>
    </xdr:from>
    <xdr:to>
      <xdr:col>3</xdr:col>
      <xdr:colOff>3175</xdr:colOff>
      <xdr:row>58</xdr:row>
      <xdr:rowOff>156715</xdr:rowOff>
    </xdr:to>
    <xdr:sp macro="" textlink="">
      <xdr:nvSpPr>
        <xdr:cNvPr id="144" name="円/楕円 143"/>
        <xdr:cNvSpPr/>
      </xdr:nvSpPr>
      <xdr:spPr>
        <a:xfrm>
          <a:off x="1968500" y="99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1792</xdr:rowOff>
    </xdr:from>
    <xdr:ext cx="599010" cy="259045"/>
    <xdr:sp macro="" textlink="">
      <xdr:nvSpPr>
        <xdr:cNvPr id="145" name="テキスト ボックス 144"/>
        <xdr:cNvSpPr txBox="1"/>
      </xdr:nvSpPr>
      <xdr:spPr>
        <a:xfrm>
          <a:off x="1719794" y="977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82294</xdr:rowOff>
    </xdr:from>
    <xdr:to>
      <xdr:col>1</xdr:col>
      <xdr:colOff>485775</xdr:colOff>
      <xdr:row>59</xdr:row>
      <xdr:rowOff>12444</xdr:rowOff>
    </xdr:to>
    <xdr:sp macro="" textlink="">
      <xdr:nvSpPr>
        <xdr:cNvPr id="146" name="円/楕円 145"/>
        <xdr:cNvSpPr/>
      </xdr:nvSpPr>
      <xdr:spPr>
        <a:xfrm>
          <a:off x="1079500" y="100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28971</xdr:rowOff>
    </xdr:from>
    <xdr:ext cx="599010" cy="259045"/>
    <xdr:sp macro="" textlink="">
      <xdr:nvSpPr>
        <xdr:cNvPr id="147" name="テキスト ボックス 146"/>
        <xdr:cNvSpPr txBox="1"/>
      </xdr:nvSpPr>
      <xdr:spPr>
        <a:xfrm>
          <a:off x="830794" y="98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125090</xdr:rowOff>
    </xdr:from>
    <xdr:to>
      <xdr:col>6</xdr:col>
      <xdr:colOff>511175</xdr:colOff>
      <xdr:row>78</xdr:row>
      <xdr:rowOff>133944</xdr:rowOff>
    </xdr:to>
    <xdr:cxnSp macro="">
      <xdr:nvCxnSpPr>
        <xdr:cNvPr id="180" name="直線コネクタ 179"/>
        <xdr:cNvCxnSpPr/>
      </xdr:nvCxnSpPr>
      <xdr:spPr>
        <a:xfrm flipV="1">
          <a:off x="3797300" y="13498190"/>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133944</xdr:rowOff>
    </xdr:from>
    <xdr:to>
      <xdr:col>5</xdr:col>
      <xdr:colOff>358775</xdr:colOff>
      <xdr:row>78</xdr:row>
      <xdr:rowOff>139249</xdr:rowOff>
    </xdr:to>
    <xdr:cxnSp macro="">
      <xdr:nvCxnSpPr>
        <xdr:cNvPr id="183" name="直線コネクタ 182"/>
        <xdr:cNvCxnSpPr/>
      </xdr:nvCxnSpPr>
      <xdr:spPr>
        <a:xfrm flipV="1">
          <a:off x="2908300" y="13507044"/>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85430</xdr:rowOff>
    </xdr:from>
    <xdr:to>
      <xdr:col>5</xdr:col>
      <xdr:colOff>409575</xdr:colOff>
      <xdr:row>79</xdr:row>
      <xdr:rowOff>15580</xdr:rowOff>
    </xdr:to>
    <xdr:sp macro="" textlink="">
      <xdr:nvSpPr>
        <xdr:cNvPr id="184" name="フローチャート : 判断 183"/>
        <xdr:cNvSpPr/>
      </xdr:nvSpPr>
      <xdr:spPr>
        <a:xfrm>
          <a:off x="3746500" y="134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6707</xdr:rowOff>
    </xdr:from>
    <xdr:ext cx="599010" cy="259045"/>
    <xdr:sp macro="" textlink="">
      <xdr:nvSpPr>
        <xdr:cNvPr id="185" name="テキスト ボックス 184"/>
        <xdr:cNvSpPr txBox="1"/>
      </xdr:nvSpPr>
      <xdr:spPr>
        <a:xfrm>
          <a:off x="3497794" y="1355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139249</xdr:rowOff>
    </xdr:from>
    <xdr:to>
      <xdr:col>4</xdr:col>
      <xdr:colOff>155575</xdr:colOff>
      <xdr:row>78</xdr:row>
      <xdr:rowOff>161917</xdr:rowOff>
    </xdr:to>
    <xdr:cxnSp macro="">
      <xdr:nvCxnSpPr>
        <xdr:cNvPr id="186" name="直線コネクタ 185"/>
        <xdr:cNvCxnSpPr/>
      </xdr:nvCxnSpPr>
      <xdr:spPr>
        <a:xfrm flipV="1">
          <a:off x="2019300" y="13512349"/>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158770</xdr:rowOff>
    </xdr:from>
    <xdr:to>
      <xdr:col>2</xdr:col>
      <xdr:colOff>638175</xdr:colOff>
      <xdr:row>78</xdr:row>
      <xdr:rowOff>161917</xdr:rowOff>
    </xdr:to>
    <xdr:cxnSp macro="">
      <xdr:nvCxnSpPr>
        <xdr:cNvPr id="189" name="直線コネクタ 188"/>
        <xdr:cNvCxnSpPr/>
      </xdr:nvCxnSpPr>
      <xdr:spPr>
        <a:xfrm>
          <a:off x="1130300" y="13531870"/>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74290</xdr:rowOff>
    </xdr:from>
    <xdr:to>
      <xdr:col>6</xdr:col>
      <xdr:colOff>561975</xdr:colOff>
      <xdr:row>79</xdr:row>
      <xdr:rowOff>4440</xdr:rowOff>
    </xdr:to>
    <xdr:sp macro="" textlink="">
      <xdr:nvSpPr>
        <xdr:cNvPr id="199" name="円/楕円 198"/>
        <xdr:cNvSpPr/>
      </xdr:nvSpPr>
      <xdr:spPr>
        <a:xfrm>
          <a:off x="4584700" y="134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83144</xdr:rowOff>
    </xdr:from>
    <xdr:to>
      <xdr:col>5</xdr:col>
      <xdr:colOff>409575</xdr:colOff>
      <xdr:row>79</xdr:row>
      <xdr:rowOff>13294</xdr:rowOff>
    </xdr:to>
    <xdr:sp macro="" textlink="">
      <xdr:nvSpPr>
        <xdr:cNvPr id="201" name="円/楕円 200"/>
        <xdr:cNvSpPr/>
      </xdr:nvSpPr>
      <xdr:spPr>
        <a:xfrm>
          <a:off x="3746500" y="134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29821</xdr:rowOff>
    </xdr:from>
    <xdr:ext cx="599010" cy="259045"/>
    <xdr:sp macro="" textlink="">
      <xdr:nvSpPr>
        <xdr:cNvPr id="202" name="テキスト ボックス 201"/>
        <xdr:cNvSpPr txBox="1"/>
      </xdr:nvSpPr>
      <xdr:spPr>
        <a:xfrm>
          <a:off x="3497794" y="132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88449</xdr:rowOff>
    </xdr:from>
    <xdr:to>
      <xdr:col>4</xdr:col>
      <xdr:colOff>206375</xdr:colOff>
      <xdr:row>79</xdr:row>
      <xdr:rowOff>18599</xdr:rowOff>
    </xdr:to>
    <xdr:sp macro="" textlink="">
      <xdr:nvSpPr>
        <xdr:cNvPr id="203" name="円/楕円 202"/>
        <xdr:cNvSpPr/>
      </xdr:nvSpPr>
      <xdr:spPr>
        <a:xfrm>
          <a:off x="2857500" y="134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9726</xdr:rowOff>
    </xdr:from>
    <xdr:ext cx="599010" cy="259045"/>
    <xdr:sp macro="" textlink="">
      <xdr:nvSpPr>
        <xdr:cNvPr id="204" name="テキスト ボックス 203"/>
        <xdr:cNvSpPr txBox="1"/>
      </xdr:nvSpPr>
      <xdr:spPr>
        <a:xfrm>
          <a:off x="2608794" y="1355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111117</xdr:rowOff>
    </xdr:from>
    <xdr:to>
      <xdr:col>3</xdr:col>
      <xdr:colOff>3175</xdr:colOff>
      <xdr:row>79</xdr:row>
      <xdr:rowOff>41267</xdr:rowOff>
    </xdr:to>
    <xdr:sp macro="" textlink="">
      <xdr:nvSpPr>
        <xdr:cNvPr id="205" name="円/楕円 204"/>
        <xdr:cNvSpPr/>
      </xdr:nvSpPr>
      <xdr:spPr>
        <a:xfrm>
          <a:off x="1968500" y="134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32394</xdr:rowOff>
    </xdr:from>
    <xdr:ext cx="599010" cy="259045"/>
    <xdr:sp macro="" textlink="">
      <xdr:nvSpPr>
        <xdr:cNvPr id="206" name="テキスト ボックス 205"/>
        <xdr:cNvSpPr txBox="1"/>
      </xdr:nvSpPr>
      <xdr:spPr>
        <a:xfrm>
          <a:off x="1719794" y="1357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107970</xdr:rowOff>
    </xdr:from>
    <xdr:to>
      <xdr:col>1</xdr:col>
      <xdr:colOff>485775</xdr:colOff>
      <xdr:row>79</xdr:row>
      <xdr:rowOff>38120</xdr:rowOff>
    </xdr:to>
    <xdr:sp macro="" textlink="">
      <xdr:nvSpPr>
        <xdr:cNvPr id="207" name="円/楕円 206"/>
        <xdr:cNvSpPr/>
      </xdr:nvSpPr>
      <xdr:spPr>
        <a:xfrm>
          <a:off x="1079500" y="13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29247</xdr:rowOff>
    </xdr:from>
    <xdr:ext cx="599010" cy="259045"/>
    <xdr:sp macro="" textlink="">
      <xdr:nvSpPr>
        <xdr:cNvPr id="208" name="テキスト ボックス 207"/>
        <xdr:cNvSpPr txBox="1"/>
      </xdr:nvSpPr>
      <xdr:spPr>
        <a:xfrm>
          <a:off x="830794" y="135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16982</xdr:rowOff>
    </xdr:from>
    <xdr:to>
      <xdr:col>6</xdr:col>
      <xdr:colOff>511175</xdr:colOff>
      <xdr:row>98</xdr:row>
      <xdr:rowOff>49654</xdr:rowOff>
    </xdr:to>
    <xdr:cxnSp macro="">
      <xdr:nvCxnSpPr>
        <xdr:cNvPr id="237" name="直線コネクタ 236"/>
        <xdr:cNvCxnSpPr/>
      </xdr:nvCxnSpPr>
      <xdr:spPr>
        <a:xfrm flipV="1">
          <a:off x="3797300" y="16819082"/>
          <a:ext cx="838200" cy="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1098</xdr:rowOff>
    </xdr:from>
    <xdr:to>
      <xdr:col>5</xdr:col>
      <xdr:colOff>358775</xdr:colOff>
      <xdr:row>98</xdr:row>
      <xdr:rowOff>49654</xdr:rowOff>
    </xdr:to>
    <xdr:cxnSp macro="">
      <xdr:nvCxnSpPr>
        <xdr:cNvPr id="240" name="直線コネクタ 239"/>
        <xdr:cNvCxnSpPr/>
      </xdr:nvCxnSpPr>
      <xdr:spPr>
        <a:xfrm>
          <a:off x="2908300" y="16803198"/>
          <a:ext cx="889000" cy="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41" name="フローチャート : 判断 240"/>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2" name="テキスト ボックス 241"/>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166757</xdr:rowOff>
    </xdr:from>
    <xdr:to>
      <xdr:col>4</xdr:col>
      <xdr:colOff>155575</xdr:colOff>
      <xdr:row>98</xdr:row>
      <xdr:rowOff>1098</xdr:rowOff>
    </xdr:to>
    <xdr:cxnSp macro="">
      <xdr:nvCxnSpPr>
        <xdr:cNvPr id="243" name="直線コネクタ 242"/>
        <xdr:cNvCxnSpPr/>
      </xdr:nvCxnSpPr>
      <xdr:spPr>
        <a:xfrm>
          <a:off x="2019300" y="1679740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166757</xdr:rowOff>
    </xdr:from>
    <xdr:to>
      <xdr:col>2</xdr:col>
      <xdr:colOff>638175</xdr:colOff>
      <xdr:row>98</xdr:row>
      <xdr:rowOff>50888</xdr:rowOff>
    </xdr:to>
    <xdr:cxnSp macro="">
      <xdr:nvCxnSpPr>
        <xdr:cNvPr id="246" name="直線コネクタ 245"/>
        <xdr:cNvCxnSpPr/>
      </xdr:nvCxnSpPr>
      <xdr:spPr>
        <a:xfrm flipV="1">
          <a:off x="1130300" y="16797407"/>
          <a:ext cx="889000" cy="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137632</xdr:rowOff>
    </xdr:from>
    <xdr:to>
      <xdr:col>6</xdr:col>
      <xdr:colOff>561975</xdr:colOff>
      <xdr:row>98</xdr:row>
      <xdr:rowOff>67782</xdr:rowOff>
    </xdr:to>
    <xdr:sp macro="" textlink="">
      <xdr:nvSpPr>
        <xdr:cNvPr id="256" name="円/楕円 255"/>
        <xdr:cNvSpPr/>
      </xdr:nvSpPr>
      <xdr:spPr>
        <a:xfrm>
          <a:off x="4584700" y="167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116059</xdr:rowOff>
    </xdr:from>
    <xdr:ext cx="599010" cy="259045"/>
    <xdr:sp macro="" textlink="">
      <xdr:nvSpPr>
        <xdr:cNvPr id="257" name="衛生費該当値テキスト"/>
        <xdr:cNvSpPr txBox="1"/>
      </xdr:nvSpPr>
      <xdr:spPr>
        <a:xfrm>
          <a:off x="4686300" y="167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170304</xdr:rowOff>
    </xdr:from>
    <xdr:to>
      <xdr:col>5</xdr:col>
      <xdr:colOff>409575</xdr:colOff>
      <xdr:row>98</xdr:row>
      <xdr:rowOff>100454</xdr:rowOff>
    </xdr:to>
    <xdr:sp macro="" textlink="">
      <xdr:nvSpPr>
        <xdr:cNvPr id="258" name="円/楕円 257"/>
        <xdr:cNvSpPr/>
      </xdr:nvSpPr>
      <xdr:spPr>
        <a:xfrm>
          <a:off x="3746500" y="16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116981</xdr:rowOff>
    </xdr:from>
    <xdr:ext cx="534377" cy="259045"/>
    <xdr:sp macro="" textlink="">
      <xdr:nvSpPr>
        <xdr:cNvPr id="259" name="テキスト ボックス 258"/>
        <xdr:cNvSpPr txBox="1"/>
      </xdr:nvSpPr>
      <xdr:spPr>
        <a:xfrm>
          <a:off x="3530111" y="165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121748</xdr:rowOff>
    </xdr:from>
    <xdr:to>
      <xdr:col>4</xdr:col>
      <xdr:colOff>206375</xdr:colOff>
      <xdr:row>98</xdr:row>
      <xdr:rowOff>51898</xdr:rowOff>
    </xdr:to>
    <xdr:sp macro="" textlink="">
      <xdr:nvSpPr>
        <xdr:cNvPr id="260" name="円/楕円 259"/>
        <xdr:cNvSpPr/>
      </xdr:nvSpPr>
      <xdr:spPr>
        <a:xfrm>
          <a:off x="2857500" y="167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43025</xdr:rowOff>
    </xdr:from>
    <xdr:ext cx="599010" cy="259045"/>
    <xdr:sp macro="" textlink="">
      <xdr:nvSpPr>
        <xdr:cNvPr id="261" name="テキスト ボックス 260"/>
        <xdr:cNvSpPr txBox="1"/>
      </xdr:nvSpPr>
      <xdr:spPr>
        <a:xfrm>
          <a:off x="2608794" y="1684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115957</xdr:rowOff>
    </xdr:from>
    <xdr:to>
      <xdr:col>3</xdr:col>
      <xdr:colOff>3175</xdr:colOff>
      <xdr:row>98</xdr:row>
      <xdr:rowOff>46107</xdr:rowOff>
    </xdr:to>
    <xdr:sp macro="" textlink="">
      <xdr:nvSpPr>
        <xdr:cNvPr id="262" name="円/楕円 261"/>
        <xdr:cNvSpPr/>
      </xdr:nvSpPr>
      <xdr:spPr>
        <a:xfrm>
          <a:off x="1968500" y="167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62634</xdr:rowOff>
    </xdr:from>
    <xdr:ext cx="599010" cy="259045"/>
    <xdr:sp macro="" textlink="">
      <xdr:nvSpPr>
        <xdr:cNvPr id="263" name="テキスト ボックス 262"/>
        <xdr:cNvSpPr txBox="1"/>
      </xdr:nvSpPr>
      <xdr:spPr>
        <a:xfrm>
          <a:off x="1719794" y="165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xdr:rowOff>
    </xdr:from>
    <xdr:to>
      <xdr:col>1</xdr:col>
      <xdr:colOff>485775</xdr:colOff>
      <xdr:row>98</xdr:row>
      <xdr:rowOff>101688</xdr:rowOff>
    </xdr:to>
    <xdr:sp macro="" textlink="">
      <xdr:nvSpPr>
        <xdr:cNvPr id="264" name="円/楕円 263"/>
        <xdr:cNvSpPr/>
      </xdr:nvSpPr>
      <xdr:spPr>
        <a:xfrm>
          <a:off x="1079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92815</xdr:rowOff>
    </xdr:from>
    <xdr:ext cx="534377" cy="259045"/>
    <xdr:sp macro="" textlink="">
      <xdr:nvSpPr>
        <xdr:cNvPr id="265" name="テキスト ボックス 264"/>
        <xdr:cNvSpPr txBox="1"/>
      </xdr:nvSpPr>
      <xdr:spPr>
        <a:xfrm>
          <a:off x="863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5314</xdr:rowOff>
    </xdr:from>
    <xdr:to>
      <xdr:col>14</xdr:col>
      <xdr:colOff>79375</xdr:colOff>
      <xdr:row>39</xdr:row>
      <xdr:rowOff>106914</xdr:rowOff>
    </xdr:to>
    <xdr:sp macro="" textlink="">
      <xdr:nvSpPr>
        <xdr:cNvPr id="300" name="フローチャート : 判断 299"/>
        <xdr:cNvSpPr/>
      </xdr:nvSpPr>
      <xdr:spPr>
        <a:xfrm>
          <a:off x="9588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123441</xdr:rowOff>
    </xdr:from>
    <xdr:ext cx="469744" cy="259045"/>
    <xdr:sp macro="" textlink="">
      <xdr:nvSpPr>
        <xdr:cNvPr id="301" name="テキスト ボックス 300"/>
        <xdr:cNvSpPr txBox="1"/>
      </xdr:nvSpPr>
      <xdr:spPr>
        <a:xfrm>
          <a:off x="9404427"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166486</xdr:rowOff>
    </xdr:from>
    <xdr:to>
      <xdr:col>15</xdr:col>
      <xdr:colOff>180975</xdr:colOff>
      <xdr:row>58</xdr:row>
      <xdr:rowOff>75930</xdr:rowOff>
    </xdr:to>
    <xdr:cxnSp macro="">
      <xdr:nvCxnSpPr>
        <xdr:cNvPr id="353" name="直線コネクタ 352"/>
        <xdr:cNvCxnSpPr/>
      </xdr:nvCxnSpPr>
      <xdr:spPr>
        <a:xfrm flipV="1">
          <a:off x="9639300" y="9939136"/>
          <a:ext cx="838200" cy="8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12349</xdr:rowOff>
    </xdr:from>
    <xdr:to>
      <xdr:col>14</xdr:col>
      <xdr:colOff>28575</xdr:colOff>
      <xdr:row>58</xdr:row>
      <xdr:rowOff>75930</xdr:rowOff>
    </xdr:to>
    <xdr:cxnSp macro="">
      <xdr:nvCxnSpPr>
        <xdr:cNvPr id="356" name="直線コネクタ 355"/>
        <xdr:cNvCxnSpPr/>
      </xdr:nvCxnSpPr>
      <xdr:spPr>
        <a:xfrm>
          <a:off x="8750300" y="9784999"/>
          <a:ext cx="889000" cy="2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143469</xdr:rowOff>
    </xdr:from>
    <xdr:to>
      <xdr:col>14</xdr:col>
      <xdr:colOff>79375</xdr:colOff>
      <xdr:row>58</xdr:row>
      <xdr:rowOff>73619</xdr:rowOff>
    </xdr:to>
    <xdr:sp macro="" textlink="">
      <xdr:nvSpPr>
        <xdr:cNvPr id="357" name="フローチャート : 判断 356"/>
        <xdr:cNvSpPr/>
      </xdr:nvSpPr>
      <xdr:spPr>
        <a:xfrm>
          <a:off x="9588500" y="99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90146</xdr:rowOff>
    </xdr:from>
    <xdr:ext cx="599010" cy="259045"/>
    <xdr:sp macro="" textlink="">
      <xdr:nvSpPr>
        <xdr:cNvPr id="358" name="テキスト ボックス 357"/>
        <xdr:cNvSpPr txBox="1"/>
      </xdr:nvSpPr>
      <xdr:spPr>
        <a:xfrm>
          <a:off x="9339794" y="969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12349</xdr:rowOff>
    </xdr:from>
    <xdr:to>
      <xdr:col>12</xdr:col>
      <xdr:colOff>511175</xdr:colOff>
      <xdr:row>58</xdr:row>
      <xdr:rowOff>25533</xdr:rowOff>
    </xdr:to>
    <xdr:cxnSp macro="">
      <xdr:nvCxnSpPr>
        <xdr:cNvPr id="359" name="直線コネクタ 358"/>
        <xdr:cNvCxnSpPr/>
      </xdr:nvCxnSpPr>
      <xdr:spPr>
        <a:xfrm flipV="1">
          <a:off x="7861300" y="9784999"/>
          <a:ext cx="889000" cy="1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25533</xdr:rowOff>
    </xdr:from>
    <xdr:to>
      <xdr:col>11</xdr:col>
      <xdr:colOff>307975</xdr:colOff>
      <xdr:row>58</xdr:row>
      <xdr:rowOff>57814</xdr:rowOff>
    </xdr:to>
    <xdr:cxnSp macro="">
      <xdr:nvCxnSpPr>
        <xdr:cNvPr id="362" name="直線コネクタ 361"/>
        <xdr:cNvCxnSpPr/>
      </xdr:nvCxnSpPr>
      <xdr:spPr>
        <a:xfrm flipV="1">
          <a:off x="6972300" y="9969633"/>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115686</xdr:rowOff>
    </xdr:from>
    <xdr:to>
      <xdr:col>15</xdr:col>
      <xdr:colOff>231775</xdr:colOff>
      <xdr:row>58</xdr:row>
      <xdr:rowOff>45836</xdr:rowOff>
    </xdr:to>
    <xdr:sp macro="" textlink="">
      <xdr:nvSpPr>
        <xdr:cNvPr id="372" name="円/楕円 371"/>
        <xdr:cNvSpPr/>
      </xdr:nvSpPr>
      <xdr:spPr>
        <a:xfrm>
          <a:off x="10426700" y="98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138563</xdr:rowOff>
    </xdr:from>
    <xdr:ext cx="599010" cy="259045"/>
    <xdr:sp macro="" textlink="">
      <xdr:nvSpPr>
        <xdr:cNvPr id="373" name="農林水産業費該当値テキスト"/>
        <xdr:cNvSpPr txBox="1"/>
      </xdr:nvSpPr>
      <xdr:spPr>
        <a:xfrm>
          <a:off x="10528300" y="97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25130</xdr:rowOff>
    </xdr:from>
    <xdr:to>
      <xdr:col>14</xdr:col>
      <xdr:colOff>79375</xdr:colOff>
      <xdr:row>58</xdr:row>
      <xdr:rowOff>126730</xdr:rowOff>
    </xdr:to>
    <xdr:sp macro="" textlink="">
      <xdr:nvSpPr>
        <xdr:cNvPr id="374" name="円/楕円 373"/>
        <xdr:cNvSpPr/>
      </xdr:nvSpPr>
      <xdr:spPr>
        <a:xfrm>
          <a:off x="9588500" y="9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117857</xdr:rowOff>
    </xdr:from>
    <xdr:ext cx="534377" cy="259045"/>
    <xdr:sp macro="" textlink="">
      <xdr:nvSpPr>
        <xdr:cNvPr id="375" name="テキスト ボックス 374"/>
        <xdr:cNvSpPr txBox="1"/>
      </xdr:nvSpPr>
      <xdr:spPr>
        <a:xfrm>
          <a:off x="9372111" y="100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132999</xdr:rowOff>
    </xdr:from>
    <xdr:to>
      <xdr:col>12</xdr:col>
      <xdr:colOff>561975</xdr:colOff>
      <xdr:row>57</xdr:row>
      <xdr:rowOff>63149</xdr:rowOff>
    </xdr:to>
    <xdr:sp macro="" textlink="">
      <xdr:nvSpPr>
        <xdr:cNvPr id="376" name="円/楕円 375"/>
        <xdr:cNvSpPr/>
      </xdr:nvSpPr>
      <xdr:spPr>
        <a:xfrm>
          <a:off x="8699500" y="97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79676</xdr:rowOff>
    </xdr:from>
    <xdr:ext cx="599010" cy="259045"/>
    <xdr:sp macro="" textlink="">
      <xdr:nvSpPr>
        <xdr:cNvPr id="377" name="テキスト ボックス 376"/>
        <xdr:cNvSpPr txBox="1"/>
      </xdr:nvSpPr>
      <xdr:spPr>
        <a:xfrm>
          <a:off x="8450794" y="950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146183</xdr:rowOff>
    </xdr:from>
    <xdr:to>
      <xdr:col>11</xdr:col>
      <xdr:colOff>358775</xdr:colOff>
      <xdr:row>58</xdr:row>
      <xdr:rowOff>76333</xdr:rowOff>
    </xdr:to>
    <xdr:sp macro="" textlink="">
      <xdr:nvSpPr>
        <xdr:cNvPr id="378" name="円/楕円 377"/>
        <xdr:cNvSpPr/>
      </xdr:nvSpPr>
      <xdr:spPr>
        <a:xfrm>
          <a:off x="7810500" y="9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92860</xdr:rowOff>
    </xdr:from>
    <xdr:ext cx="534377" cy="259045"/>
    <xdr:sp macro="" textlink="">
      <xdr:nvSpPr>
        <xdr:cNvPr id="379" name="テキスト ボックス 378"/>
        <xdr:cNvSpPr txBox="1"/>
      </xdr:nvSpPr>
      <xdr:spPr>
        <a:xfrm>
          <a:off x="7594111" y="96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7014</xdr:rowOff>
    </xdr:from>
    <xdr:to>
      <xdr:col>10</xdr:col>
      <xdr:colOff>155575</xdr:colOff>
      <xdr:row>58</xdr:row>
      <xdr:rowOff>108614</xdr:rowOff>
    </xdr:to>
    <xdr:sp macro="" textlink="">
      <xdr:nvSpPr>
        <xdr:cNvPr id="380" name="円/楕円 379"/>
        <xdr:cNvSpPr/>
      </xdr:nvSpPr>
      <xdr:spPr>
        <a:xfrm>
          <a:off x="6921500" y="9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125141</xdr:rowOff>
    </xdr:from>
    <xdr:ext cx="534377" cy="259045"/>
    <xdr:sp macro="" textlink="">
      <xdr:nvSpPr>
        <xdr:cNvPr id="381" name="テキスト ボックス 380"/>
        <xdr:cNvSpPr txBox="1"/>
      </xdr:nvSpPr>
      <xdr:spPr>
        <a:xfrm>
          <a:off x="6705111" y="97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51140</xdr:rowOff>
    </xdr:from>
    <xdr:to>
      <xdr:col>15</xdr:col>
      <xdr:colOff>180975</xdr:colOff>
      <xdr:row>75</xdr:row>
      <xdr:rowOff>151839</xdr:rowOff>
    </xdr:to>
    <xdr:cxnSp macro="">
      <xdr:nvCxnSpPr>
        <xdr:cNvPr id="410" name="直線コネクタ 409"/>
        <xdr:cNvCxnSpPr/>
      </xdr:nvCxnSpPr>
      <xdr:spPr>
        <a:xfrm>
          <a:off x="9639300" y="12909890"/>
          <a:ext cx="8382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51140</xdr:rowOff>
    </xdr:from>
    <xdr:to>
      <xdr:col>14</xdr:col>
      <xdr:colOff>28575</xdr:colOff>
      <xdr:row>77</xdr:row>
      <xdr:rowOff>39829</xdr:rowOff>
    </xdr:to>
    <xdr:cxnSp macro="">
      <xdr:nvCxnSpPr>
        <xdr:cNvPr id="413" name="直線コネクタ 412"/>
        <xdr:cNvCxnSpPr/>
      </xdr:nvCxnSpPr>
      <xdr:spPr>
        <a:xfrm flipV="1">
          <a:off x="8750300" y="12909890"/>
          <a:ext cx="889000" cy="3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85669</xdr:rowOff>
    </xdr:from>
    <xdr:to>
      <xdr:col>14</xdr:col>
      <xdr:colOff>79375</xdr:colOff>
      <xdr:row>79</xdr:row>
      <xdr:rowOff>15819</xdr:rowOff>
    </xdr:to>
    <xdr:sp macro="" textlink="">
      <xdr:nvSpPr>
        <xdr:cNvPr id="414" name="フローチャート : 判断 413"/>
        <xdr:cNvSpPr/>
      </xdr:nvSpPr>
      <xdr:spPr>
        <a:xfrm>
          <a:off x="9588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6946</xdr:rowOff>
    </xdr:from>
    <xdr:ext cx="534377" cy="259045"/>
    <xdr:sp macro="" textlink="">
      <xdr:nvSpPr>
        <xdr:cNvPr id="415" name="テキスト ボックス 414"/>
        <xdr:cNvSpPr txBox="1"/>
      </xdr:nvSpPr>
      <xdr:spPr>
        <a:xfrm>
          <a:off x="9372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141700</xdr:rowOff>
    </xdr:from>
    <xdr:to>
      <xdr:col>12</xdr:col>
      <xdr:colOff>511175</xdr:colOff>
      <xdr:row>77</xdr:row>
      <xdr:rowOff>39829</xdr:rowOff>
    </xdr:to>
    <xdr:cxnSp macro="">
      <xdr:nvCxnSpPr>
        <xdr:cNvPr id="416" name="直線コネクタ 415"/>
        <xdr:cNvCxnSpPr/>
      </xdr:nvCxnSpPr>
      <xdr:spPr>
        <a:xfrm>
          <a:off x="7861300" y="13171900"/>
          <a:ext cx="8890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141700</xdr:rowOff>
    </xdr:from>
    <xdr:to>
      <xdr:col>11</xdr:col>
      <xdr:colOff>307975</xdr:colOff>
      <xdr:row>76</xdr:row>
      <xdr:rowOff>152062</xdr:rowOff>
    </xdr:to>
    <xdr:cxnSp macro="">
      <xdr:nvCxnSpPr>
        <xdr:cNvPr id="419" name="直線コネクタ 418"/>
        <xdr:cNvCxnSpPr/>
      </xdr:nvCxnSpPr>
      <xdr:spPr>
        <a:xfrm flipV="1">
          <a:off x="6972300" y="13171900"/>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101039</xdr:rowOff>
    </xdr:from>
    <xdr:to>
      <xdr:col>15</xdr:col>
      <xdr:colOff>231775</xdr:colOff>
      <xdr:row>76</xdr:row>
      <xdr:rowOff>31189</xdr:rowOff>
    </xdr:to>
    <xdr:sp macro="" textlink="">
      <xdr:nvSpPr>
        <xdr:cNvPr id="429" name="円/楕円 428"/>
        <xdr:cNvSpPr/>
      </xdr:nvSpPr>
      <xdr:spPr>
        <a:xfrm>
          <a:off x="10426700" y="129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123916</xdr:rowOff>
    </xdr:from>
    <xdr:ext cx="599010" cy="259045"/>
    <xdr:sp macro="" textlink="">
      <xdr:nvSpPr>
        <xdr:cNvPr id="430" name="商工費該当値テキスト"/>
        <xdr:cNvSpPr txBox="1"/>
      </xdr:nvSpPr>
      <xdr:spPr>
        <a:xfrm>
          <a:off x="10528300" y="1281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303,628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340</xdr:rowOff>
    </xdr:from>
    <xdr:to>
      <xdr:col>14</xdr:col>
      <xdr:colOff>79375</xdr:colOff>
      <xdr:row>75</xdr:row>
      <xdr:rowOff>101940</xdr:rowOff>
    </xdr:to>
    <xdr:sp macro="" textlink="">
      <xdr:nvSpPr>
        <xdr:cNvPr id="431" name="円/楕円 430"/>
        <xdr:cNvSpPr/>
      </xdr:nvSpPr>
      <xdr:spPr>
        <a:xfrm>
          <a:off x="9588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118467</xdr:rowOff>
    </xdr:from>
    <xdr:ext cx="599010" cy="259045"/>
    <xdr:sp macro="" textlink="">
      <xdr:nvSpPr>
        <xdr:cNvPr id="432" name="テキスト ボックス 431"/>
        <xdr:cNvSpPr txBox="1"/>
      </xdr:nvSpPr>
      <xdr:spPr>
        <a:xfrm>
          <a:off x="9339794" y="1263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160479</xdr:rowOff>
    </xdr:from>
    <xdr:to>
      <xdr:col>12</xdr:col>
      <xdr:colOff>561975</xdr:colOff>
      <xdr:row>77</xdr:row>
      <xdr:rowOff>90629</xdr:rowOff>
    </xdr:to>
    <xdr:sp macro="" textlink="">
      <xdr:nvSpPr>
        <xdr:cNvPr id="433" name="円/楕円 432"/>
        <xdr:cNvSpPr/>
      </xdr:nvSpPr>
      <xdr:spPr>
        <a:xfrm>
          <a:off x="8699500" y="131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107156</xdr:rowOff>
    </xdr:from>
    <xdr:ext cx="599010" cy="259045"/>
    <xdr:sp macro="" textlink="">
      <xdr:nvSpPr>
        <xdr:cNvPr id="434" name="テキスト ボックス 433"/>
        <xdr:cNvSpPr txBox="1"/>
      </xdr:nvSpPr>
      <xdr:spPr>
        <a:xfrm>
          <a:off x="8450794" y="129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90900</xdr:rowOff>
    </xdr:from>
    <xdr:to>
      <xdr:col>11</xdr:col>
      <xdr:colOff>358775</xdr:colOff>
      <xdr:row>77</xdr:row>
      <xdr:rowOff>21050</xdr:rowOff>
    </xdr:to>
    <xdr:sp macro="" textlink="">
      <xdr:nvSpPr>
        <xdr:cNvPr id="435" name="円/楕円 434"/>
        <xdr:cNvSpPr/>
      </xdr:nvSpPr>
      <xdr:spPr>
        <a:xfrm>
          <a:off x="7810500" y="131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37577</xdr:rowOff>
    </xdr:from>
    <xdr:ext cx="599010" cy="259045"/>
    <xdr:sp macro="" textlink="">
      <xdr:nvSpPr>
        <xdr:cNvPr id="436" name="テキスト ボックス 435"/>
        <xdr:cNvSpPr txBox="1"/>
      </xdr:nvSpPr>
      <xdr:spPr>
        <a:xfrm>
          <a:off x="7561794" y="128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218,950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101262</xdr:rowOff>
    </xdr:from>
    <xdr:to>
      <xdr:col>10</xdr:col>
      <xdr:colOff>155575</xdr:colOff>
      <xdr:row>77</xdr:row>
      <xdr:rowOff>31412</xdr:rowOff>
    </xdr:to>
    <xdr:sp macro="" textlink="">
      <xdr:nvSpPr>
        <xdr:cNvPr id="437" name="円/楕円 436"/>
        <xdr:cNvSpPr/>
      </xdr:nvSpPr>
      <xdr:spPr>
        <a:xfrm>
          <a:off x="6921500" y="131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47938</xdr:rowOff>
    </xdr:from>
    <xdr:ext cx="599010" cy="259045"/>
    <xdr:sp macro="" textlink="">
      <xdr:nvSpPr>
        <xdr:cNvPr id="438" name="テキスト ボックス 437"/>
        <xdr:cNvSpPr txBox="1"/>
      </xdr:nvSpPr>
      <xdr:spPr>
        <a:xfrm>
          <a:off x="6672794" y="129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74050</xdr:rowOff>
    </xdr:from>
    <xdr:to>
      <xdr:col>15</xdr:col>
      <xdr:colOff>180975</xdr:colOff>
      <xdr:row>97</xdr:row>
      <xdr:rowOff>48701</xdr:rowOff>
    </xdr:to>
    <xdr:cxnSp macro="">
      <xdr:nvCxnSpPr>
        <xdr:cNvPr id="467" name="直線コネクタ 466"/>
        <xdr:cNvCxnSpPr/>
      </xdr:nvCxnSpPr>
      <xdr:spPr>
        <a:xfrm flipV="1">
          <a:off x="9639300" y="16533250"/>
          <a:ext cx="838200" cy="1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150693</xdr:rowOff>
    </xdr:from>
    <xdr:to>
      <xdr:col>14</xdr:col>
      <xdr:colOff>28575</xdr:colOff>
      <xdr:row>97</xdr:row>
      <xdr:rowOff>48701</xdr:rowOff>
    </xdr:to>
    <xdr:cxnSp macro="">
      <xdr:nvCxnSpPr>
        <xdr:cNvPr id="470" name="直線コネクタ 469"/>
        <xdr:cNvCxnSpPr/>
      </xdr:nvCxnSpPr>
      <xdr:spPr>
        <a:xfrm>
          <a:off x="8750300" y="16609893"/>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58378</xdr:rowOff>
    </xdr:from>
    <xdr:to>
      <xdr:col>14</xdr:col>
      <xdr:colOff>79375</xdr:colOff>
      <xdr:row>98</xdr:row>
      <xdr:rowOff>159978</xdr:rowOff>
    </xdr:to>
    <xdr:sp macro="" textlink="">
      <xdr:nvSpPr>
        <xdr:cNvPr id="471" name="フローチャート : 判断 470"/>
        <xdr:cNvSpPr/>
      </xdr:nvSpPr>
      <xdr:spPr>
        <a:xfrm>
          <a:off x="9588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151105</xdr:rowOff>
    </xdr:from>
    <xdr:ext cx="599010" cy="259045"/>
    <xdr:sp macro="" textlink="">
      <xdr:nvSpPr>
        <xdr:cNvPr id="472" name="テキスト ボックス 471"/>
        <xdr:cNvSpPr txBox="1"/>
      </xdr:nvSpPr>
      <xdr:spPr>
        <a:xfrm>
          <a:off x="9339794"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150693</xdr:rowOff>
    </xdr:from>
    <xdr:to>
      <xdr:col>12</xdr:col>
      <xdr:colOff>511175</xdr:colOff>
      <xdr:row>97</xdr:row>
      <xdr:rowOff>62945</xdr:rowOff>
    </xdr:to>
    <xdr:cxnSp macro="">
      <xdr:nvCxnSpPr>
        <xdr:cNvPr id="473" name="直線コネクタ 472"/>
        <xdr:cNvCxnSpPr/>
      </xdr:nvCxnSpPr>
      <xdr:spPr>
        <a:xfrm flipV="1">
          <a:off x="7861300" y="16609893"/>
          <a:ext cx="889000" cy="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62945</xdr:rowOff>
    </xdr:from>
    <xdr:to>
      <xdr:col>11</xdr:col>
      <xdr:colOff>307975</xdr:colOff>
      <xdr:row>97</xdr:row>
      <xdr:rowOff>160894</xdr:rowOff>
    </xdr:to>
    <xdr:cxnSp macro="">
      <xdr:nvCxnSpPr>
        <xdr:cNvPr id="476" name="直線コネクタ 475"/>
        <xdr:cNvCxnSpPr/>
      </xdr:nvCxnSpPr>
      <xdr:spPr>
        <a:xfrm flipV="1">
          <a:off x="6972300" y="16693595"/>
          <a:ext cx="889000" cy="9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23250</xdr:rowOff>
    </xdr:from>
    <xdr:to>
      <xdr:col>15</xdr:col>
      <xdr:colOff>231775</xdr:colOff>
      <xdr:row>96</xdr:row>
      <xdr:rowOff>124850</xdr:rowOff>
    </xdr:to>
    <xdr:sp macro="" textlink="">
      <xdr:nvSpPr>
        <xdr:cNvPr id="486" name="円/楕円 485"/>
        <xdr:cNvSpPr/>
      </xdr:nvSpPr>
      <xdr:spPr>
        <a:xfrm>
          <a:off x="10426700" y="164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46127</xdr:rowOff>
    </xdr:from>
    <xdr:ext cx="599010" cy="259045"/>
    <xdr:sp macro="" textlink="">
      <xdr:nvSpPr>
        <xdr:cNvPr id="487" name="土木費該当値テキスト"/>
        <xdr:cNvSpPr txBox="1"/>
      </xdr:nvSpPr>
      <xdr:spPr>
        <a:xfrm>
          <a:off x="10528300" y="1633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636,155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169351</xdr:rowOff>
    </xdr:from>
    <xdr:to>
      <xdr:col>14</xdr:col>
      <xdr:colOff>79375</xdr:colOff>
      <xdr:row>97</xdr:row>
      <xdr:rowOff>99501</xdr:rowOff>
    </xdr:to>
    <xdr:sp macro="" textlink="">
      <xdr:nvSpPr>
        <xdr:cNvPr id="488" name="円/楕円 487"/>
        <xdr:cNvSpPr/>
      </xdr:nvSpPr>
      <xdr:spPr>
        <a:xfrm>
          <a:off x="9588500" y="166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116028</xdr:rowOff>
    </xdr:from>
    <xdr:ext cx="599010" cy="259045"/>
    <xdr:sp macro="" textlink="">
      <xdr:nvSpPr>
        <xdr:cNvPr id="489" name="テキスト ボックス 488"/>
        <xdr:cNvSpPr txBox="1"/>
      </xdr:nvSpPr>
      <xdr:spPr>
        <a:xfrm>
          <a:off x="9339794" y="1640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99893</xdr:rowOff>
    </xdr:from>
    <xdr:to>
      <xdr:col>12</xdr:col>
      <xdr:colOff>561975</xdr:colOff>
      <xdr:row>97</xdr:row>
      <xdr:rowOff>30043</xdr:rowOff>
    </xdr:to>
    <xdr:sp macro="" textlink="">
      <xdr:nvSpPr>
        <xdr:cNvPr id="490" name="円/楕円 489"/>
        <xdr:cNvSpPr/>
      </xdr:nvSpPr>
      <xdr:spPr>
        <a:xfrm>
          <a:off x="8699500" y="165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46570</xdr:rowOff>
    </xdr:from>
    <xdr:ext cx="599010" cy="259045"/>
    <xdr:sp macro="" textlink="">
      <xdr:nvSpPr>
        <xdr:cNvPr id="491" name="テキスト ボックス 490"/>
        <xdr:cNvSpPr txBox="1"/>
      </xdr:nvSpPr>
      <xdr:spPr>
        <a:xfrm>
          <a:off x="8450794" y="163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12145</xdr:rowOff>
    </xdr:from>
    <xdr:to>
      <xdr:col>11</xdr:col>
      <xdr:colOff>358775</xdr:colOff>
      <xdr:row>97</xdr:row>
      <xdr:rowOff>113745</xdr:rowOff>
    </xdr:to>
    <xdr:sp macro="" textlink="">
      <xdr:nvSpPr>
        <xdr:cNvPr id="492" name="円/楕円 491"/>
        <xdr:cNvSpPr/>
      </xdr:nvSpPr>
      <xdr:spPr>
        <a:xfrm>
          <a:off x="7810500" y="166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130272</xdr:rowOff>
    </xdr:from>
    <xdr:ext cx="599010" cy="259045"/>
    <xdr:sp macro="" textlink="">
      <xdr:nvSpPr>
        <xdr:cNvPr id="493" name="テキスト ボックス 492"/>
        <xdr:cNvSpPr txBox="1"/>
      </xdr:nvSpPr>
      <xdr:spPr>
        <a:xfrm>
          <a:off x="7561794" y="1641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110094</xdr:rowOff>
    </xdr:from>
    <xdr:to>
      <xdr:col>10</xdr:col>
      <xdr:colOff>155575</xdr:colOff>
      <xdr:row>98</xdr:row>
      <xdr:rowOff>40244</xdr:rowOff>
    </xdr:to>
    <xdr:sp macro="" textlink="">
      <xdr:nvSpPr>
        <xdr:cNvPr id="494" name="円/楕円 493"/>
        <xdr:cNvSpPr/>
      </xdr:nvSpPr>
      <xdr:spPr>
        <a:xfrm>
          <a:off x="6921500" y="167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56771</xdr:rowOff>
    </xdr:from>
    <xdr:ext cx="599010" cy="259045"/>
    <xdr:sp macro="" textlink="">
      <xdr:nvSpPr>
        <xdr:cNvPr id="495" name="テキスト ボックス 494"/>
        <xdr:cNvSpPr txBox="1"/>
      </xdr:nvSpPr>
      <xdr:spPr>
        <a:xfrm>
          <a:off x="6672794" y="1651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143126</xdr:rowOff>
    </xdr:from>
    <xdr:to>
      <xdr:col>23</xdr:col>
      <xdr:colOff>517525</xdr:colOff>
      <xdr:row>38</xdr:row>
      <xdr:rowOff>1498</xdr:rowOff>
    </xdr:to>
    <xdr:cxnSp macro="">
      <xdr:nvCxnSpPr>
        <xdr:cNvPr id="526" name="直線コネクタ 525"/>
        <xdr:cNvCxnSpPr/>
      </xdr:nvCxnSpPr>
      <xdr:spPr>
        <a:xfrm flipV="1">
          <a:off x="15481300" y="6486776"/>
          <a:ext cx="838200" cy="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145601</xdr:rowOff>
    </xdr:from>
    <xdr:to>
      <xdr:col>22</xdr:col>
      <xdr:colOff>365125</xdr:colOff>
      <xdr:row>38</xdr:row>
      <xdr:rowOff>1498</xdr:rowOff>
    </xdr:to>
    <xdr:cxnSp macro="">
      <xdr:nvCxnSpPr>
        <xdr:cNvPr id="529" name="直線コネクタ 528"/>
        <xdr:cNvCxnSpPr/>
      </xdr:nvCxnSpPr>
      <xdr:spPr>
        <a:xfrm>
          <a:off x="14592300" y="6146351"/>
          <a:ext cx="889000" cy="37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16571</xdr:rowOff>
    </xdr:from>
    <xdr:to>
      <xdr:col>22</xdr:col>
      <xdr:colOff>415925</xdr:colOff>
      <xdr:row>38</xdr:row>
      <xdr:rowOff>118171</xdr:rowOff>
    </xdr:to>
    <xdr:sp macro="" textlink="">
      <xdr:nvSpPr>
        <xdr:cNvPr id="530" name="フローチャート : 判断 529"/>
        <xdr:cNvSpPr/>
      </xdr:nvSpPr>
      <xdr:spPr>
        <a:xfrm>
          <a:off x="15430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109298</xdr:rowOff>
    </xdr:from>
    <xdr:ext cx="534377" cy="259045"/>
    <xdr:sp macro="" textlink="">
      <xdr:nvSpPr>
        <xdr:cNvPr id="531" name="テキスト ボックス 530"/>
        <xdr:cNvSpPr txBox="1"/>
      </xdr:nvSpPr>
      <xdr:spPr>
        <a:xfrm>
          <a:off x="15214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145601</xdr:rowOff>
    </xdr:from>
    <xdr:to>
      <xdr:col>21</xdr:col>
      <xdr:colOff>161925</xdr:colOff>
      <xdr:row>37</xdr:row>
      <xdr:rowOff>113466</xdr:rowOff>
    </xdr:to>
    <xdr:cxnSp macro="">
      <xdr:nvCxnSpPr>
        <xdr:cNvPr id="532" name="直線コネクタ 531"/>
        <xdr:cNvCxnSpPr/>
      </xdr:nvCxnSpPr>
      <xdr:spPr>
        <a:xfrm flipV="1">
          <a:off x="13703300" y="6146351"/>
          <a:ext cx="889000" cy="3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113466</xdr:rowOff>
    </xdr:from>
    <xdr:to>
      <xdr:col>19</xdr:col>
      <xdr:colOff>644525</xdr:colOff>
      <xdr:row>37</xdr:row>
      <xdr:rowOff>168442</xdr:rowOff>
    </xdr:to>
    <xdr:cxnSp macro="">
      <xdr:nvCxnSpPr>
        <xdr:cNvPr id="535" name="直線コネクタ 534"/>
        <xdr:cNvCxnSpPr/>
      </xdr:nvCxnSpPr>
      <xdr:spPr>
        <a:xfrm flipV="1">
          <a:off x="12814300" y="6457116"/>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92326</xdr:rowOff>
    </xdr:from>
    <xdr:to>
      <xdr:col>23</xdr:col>
      <xdr:colOff>568325</xdr:colOff>
      <xdr:row>38</xdr:row>
      <xdr:rowOff>22476</xdr:rowOff>
    </xdr:to>
    <xdr:sp macro="" textlink="">
      <xdr:nvSpPr>
        <xdr:cNvPr id="545" name="円/楕円 544"/>
        <xdr:cNvSpPr/>
      </xdr:nvSpPr>
      <xdr:spPr>
        <a:xfrm>
          <a:off x="16268700" y="64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115203</xdr:rowOff>
    </xdr:from>
    <xdr:ext cx="534377" cy="259045"/>
    <xdr:sp macro="" textlink="">
      <xdr:nvSpPr>
        <xdr:cNvPr id="546" name="消防費該当値テキスト"/>
        <xdr:cNvSpPr txBox="1"/>
      </xdr:nvSpPr>
      <xdr:spPr>
        <a:xfrm>
          <a:off x="16370300" y="62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122148</xdr:rowOff>
    </xdr:from>
    <xdr:to>
      <xdr:col>22</xdr:col>
      <xdr:colOff>415925</xdr:colOff>
      <xdr:row>38</xdr:row>
      <xdr:rowOff>52298</xdr:rowOff>
    </xdr:to>
    <xdr:sp macro="" textlink="">
      <xdr:nvSpPr>
        <xdr:cNvPr id="547" name="円/楕円 546"/>
        <xdr:cNvSpPr/>
      </xdr:nvSpPr>
      <xdr:spPr>
        <a:xfrm>
          <a:off x="15430500" y="64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68825</xdr:rowOff>
    </xdr:from>
    <xdr:ext cx="534377" cy="259045"/>
    <xdr:sp macro="" textlink="">
      <xdr:nvSpPr>
        <xdr:cNvPr id="548" name="テキスト ボックス 547"/>
        <xdr:cNvSpPr txBox="1"/>
      </xdr:nvSpPr>
      <xdr:spPr>
        <a:xfrm>
          <a:off x="15214111" y="62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94801</xdr:rowOff>
    </xdr:from>
    <xdr:to>
      <xdr:col>21</xdr:col>
      <xdr:colOff>212725</xdr:colOff>
      <xdr:row>36</xdr:row>
      <xdr:rowOff>24951</xdr:rowOff>
    </xdr:to>
    <xdr:sp macro="" textlink="">
      <xdr:nvSpPr>
        <xdr:cNvPr id="549" name="円/楕円 548"/>
        <xdr:cNvSpPr/>
      </xdr:nvSpPr>
      <xdr:spPr>
        <a:xfrm>
          <a:off x="14541500" y="60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41478</xdr:rowOff>
    </xdr:from>
    <xdr:ext cx="599010" cy="259045"/>
    <xdr:sp macro="" textlink="">
      <xdr:nvSpPr>
        <xdr:cNvPr id="550" name="テキスト ボックス 549"/>
        <xdr:cNvSpPr txBox="1"/>
      </xdr:nvSpPr>
      <xdr:spPr>
        <a:xfrm>
          <a:off x="14292794" y="58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62666</xdr:rowOff>
    </xdr:from>
    <xdr:to>
      <xdr:col>20</xdr:col>
      <xdr:colOff>9525</xdr:colOff>
      <xdr:row>37</xdr:row>
      <xdr:rowOff>164266</xdr:rowOff>
    </xdr:to>
    <xdr:sp macro="" textlink="">
      <xdr:nvSpPr>
        <xdr:cNvPr id="551" name="円/楕円 550"/>
        <xdr:cNvSpPr/>
      </xdr:nvSpPr>
      <xdr:spPr>
        <a:xfrm>
          <a:off x="13652500" y="6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9343</xdr:rowOff>
    </xdr:from>
    <xdr:ext cx="599010" cy="259045"/>
    <xdr:sp macro="" textlink="">
      <xdr:nvSpPr>
        <xdr:cNvPr id="552" name="テキスト ボックス 551"/>
        <xdr:cNvSpPr txBox="1"/>
      </xdr:nvSpPr>
      <xdr:spPr>
        <a:xfrm>
          <a:off x="13403794" y="61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117642</xdr:rowOff>
    </xdr:from>
    <xdr:to>
      <xdr:col>18</xdr:col>
      <xdr:colOff>492125</xdr:colOff>
      <xdr:row>38</xdr:row>
      <xdr:rowOff>47792</xdr:rowOff>
    </xdr:to>
    <xdr:sp macro="" textlink="">
      <xdr:nvSpPr>
        <xdr:cNvPr id="553" name="円/楕円 552"/>
        <xdr:cNvSpPr/>
      </xdr:nvSpPr>
      <xdr:spPr>
        <a:xfrm>
          <a:off x="12763500" y="6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64319</xdr:rowOff>
    </xdr:from>
    <xdr:ext cx="534377" cy="259045"/>
    <xdr:sp macro="" textlink="">
      <xdr:nvSpPr>
        <xdr:cNvPr id="554" name="テキスト ボックス 553"/>
        <xdr:cNvSpPr txBox="1"/>
      </xdr:nvSpPr>
      <xdr:spPr>
        <a:xfrm>
          <a:off x="12547111" y="62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101855</xdr:rowOff>
    </xdr:from>
    <xdr:to>
      <xdr:col>23</xdr:col>
      <xdr:colOff>517525</xdr:colOff>
      <xdr:row>58</xdr:row>
      <xdr:rowOff>124371</xdr:rowOff>
    </xdr:to>
    <xdr:cxnSp macro="">
      <xdr:nvCxnSpPr>
        <xdr:cNvPr id="585" name="直線コネクタ 584"/>
        <xdr:cNvCxnSpPr/>
      </xdr:nvCxnSpPr>
      <xdr:spPr>
        <a:xfrm flipV="1">
          <a:off x="15481300" y="10045955"/>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121488</xdr:rowOff>
    </xdr:from>
    <xdr:to>
      <xdr:col>22</xdr:col>
      <xdr:colOff>365125</xdr:colOff>
      <xdr:row>58</xdr:row>
      <xdr:rowOff>124371</xdr:rowOff>
    </xdr:to>
    <xdr:cxnSp macro="">
      <xdr:nvCxnSpPr>
        <xdr:cNvPr id="588" name="直線コネクタ 587"/>
        <xdr:cNvCxnSpPr/>
      </xdr:nvCxnSpPr>
      <xdr:spPr>
        <a:xfrm>
          <a:off x="14592300" y="10065588"/>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114563</xdr:rowOff>
    </xdr:from>
    <xdr:to>
      <xdr:col>22</xdr:col>
      <xdr:colOff>415925</xdr:colOff>
      <xdr:row>59</xdr:row>
      <xdr:rowOff>44713</xdr:rowOff>
    </xdr:to>
    <xdr:sp macro="" textlink="">
      <xdr:nvSpPr>
        <xdr:cNvPr id="589" name="フローチャート : 判断 588"/>
        <xdr:cNvSpPr/>
      </xdr:nvSpPr>
      <xdr:spPr>
        <a:xfrm>
          <a:off x="15430500" y="1005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35840</xdr:rowOff>
    </xdr:from>
    <xdr:ext cx="534377" cy="259045"/>
    <xdr:sp macro="" textlink="">
      <xdr:nvSpPr>
        <xdr:cNvPr id="590" name="テキスト ボックス 589"/>
        <xdr:cNvSpPr txBox="1"/>
      </xdr:nvSpPr>
      <xdr:spPr>
        <a:xfrm>
          <a:off x="15214111" y="101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121488</xdr:rowOff>
    </xdr:from>
    <xdr:to>
      <xdr:col>21</xdr:col>
      <xdr:colOff>161925</xdr:colOff>
      <xdr:row>58</xdr:row>
      <xdr:rowOff>142956</xdr:rowOff>
    </xdr:to>
    <xdr:cxnSp macro="">
      <xdr:nvCxnSpPr>
        <xdr:cNvPr id="591" name="直線コネクタ 590"/>
        <xdr:cNvCxnSpPr/>
      </xdr:nvCxnSpPr>
      <xdr:spPr>
        <a:xfrm flipV="1">
          <a:off x="13703300" y="10065588"/>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133831</xdr:rowOff>
    </xdr:from>
    <xdr:to>
      <xdr:col>19</xdr:col>
      <xdr:colOff>644525</xdr:colOff>
      <xdr:row>58</xdr:row>
      <xdr:rowOff>142956</xdr:rowOff>
    </xdr:to>
    <xdr:cxnSp macro="">
      <xdr:nvCxnSpPr>
        <xdr:cNvPr id="594" name="直線コネクタ 593"/>
        <xdr:cNvCxnSpPr/>
      </xdr:nvCxnSpPr>
      <xdr:spPr>
        <a:xfrm>
          <a:off x="12814300" y="10077931"/>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51055</xdr:rowOff>
    </xdr:from>
    <xdr:to>
      <xdr:col>23</xdr:col>
      <xdr:colOff>568325</xdr:colOff>
      <xdr:row>58</xdr:row>
      <xdr:rowOff>152655</xdr:rowOff>
    </xdr:to>
    <xdr:sp macro="" textlink="">
      <xdr:nvSpPr>
        <xdr:cNvPr id="604" name="円/楕円 603"/>
        <xdr:cNvSpPr/>
      </xdr:nvSpPr>
      <xdr:spPr>
        <a:xfrm>
          <a:off x="16268700" y="99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10432</xdr:rowOff>
    </xdr:from>
    <xdr:ext cx="599010" cy="259045"/>
    <xdr:sp macro="" textlink="">
      <xdr:nvSpPr>
        <xdr:cNvPr id="605" name="教育費該当値テキスト"/>
        <xdr:cNvSpPr txBox="1"/>
      </xdr:nvSpPr>
      <xdr:spPr>
        <a:xfrm>
          <a:off x="16370300" y="97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73571</xdr:rowOff>
    </xdr:from>
    <xdr:to>
      <xdr:col>22</xdr:col>
      <xdr:colOff>415925</xdr:colOff>
      <xdr:row>59</xdr:row>
      <xdr:rowOff>3721</xdr:rowOff>
    </xdr:to>
    <xdr:sp macro="" textlink="">
      <xdr:nvSpPr>
        <xdr:cNvPr id="606" name="円/楕円 605"/>
        <xdr:cNvSpPr/>
      </xdr:nvSpPr>
      <xdr:spPr>
        <a:xfrm>
          <a:off x="15430500" y="100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20248</xdr:rowOff>
    </xdr:from>
    <xdr:ext cx="599010" cy="259045"/>
    <xdr:sp macro="" textlink="">
      <xdr:nvSpPr>
        <xdr:cNvPr id="607" name="テキスト ボックス 606"/>
        <xdr:cNvSpPr txBox="1"/>
      </xdr:nvSpPr>
      <xdr:spPr>
        <a:xfrm>
          <a:off x="15181794" y="979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70688</xdr:rowOff>
    </xdr:from>
    <xdr:to>
      <xdr:col>21</xdr:col>
      <xdr:colOff>212725</xdr:colOff>
      <xdr:row>59</xdr:row>
      <xdr:rowOff>838</xdr:rowOff>
    </xdr:to>
    <xdr:sp macro="" textlink="">
      <xdr:nvSpPr>
        <xdr:cNvPr id="608" name="円/楕円 607"/>
        <xdr:cNvSpPr/>
      </xdr:nvSpPr>
      <xdr:spPr>
        <a:xfrm>
          <a:off x="14541500" y="100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163415</xdr:rowOff>
    </xdr:from>
    <xdr:ext cx="599010" cy="259045"/>
    <xdr:sp macro="" textlink="">
      <xdr:nvSpPr>
        <xdr:cNvPr id="609" name="テキスト ボックス 608"/>
        <xdr:cNvSpPr txBox="1"/>
      </xdr:nvSpPr>
      <xdr:spPr>
        <a:xfrm>
          <a:off x="14292794" y="1010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92156</xdr:rowOff>
    </xdr:from>
    <xdr:to>
      <xdr:col>20</xdr:col>
      <xdr:colOff>9525</xdr:colOff>
      <xdr:row>59</xdr:row>
      <xdr:rowOff>22306</xdr:rowOff>
    </xdr:to>
    <xdr:sp macro="" textlink="">
      <xdr:nvSpPr>
        <xdr:cNvPr id="610" name="円/楕円 609"/>
        <xdr:cNvSpPr/>
      </xdr:nvSpPr>
      <xdr:spPr>
        <a:xfrm>
          <a:off x="13652500" y="100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38833</xdr:rowOff>
    </xdr:from>
    <xdr:ext cx="599010" cy="259045"/>
    <xdr:sp macro="" textlink="">
      <xdr:nvSpPr>
        <xdr:cNvPr id="611" name="テキスト ボックス 610"/>
        <xdr:cNvSpPr txBox="1"/>
      </xdr:nvSpPr>
      <xdr:spPr>
        <a:xfrm>
          <a:off x="13403794" y="981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83031</xdr:rowOff>
    </xdr:from>
    <xdr:to>
      <xdr:col>18</xdr:col>
      <xdr:colOff>492125</xdr:colOff>
      <xdr:row>59</xdr:row>
      <xdr:rowOff>13181</xdr:rowOff>
    </xdr:to>
    <xdr:sp macro="" textlink="">
      <xdr:nvSpPr>
        <xdr:cNvPr id="612" name="円/楕円 611"/>
        <xdr:cNvSpPr/>
      </xdr:nvSpPr>
      <xdr:spPr>
        <a:xfrm>
          <a:off x="12763500" y="100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29708</xdr:rowOff>
    </xdr:from>
    <xdr:ext cx="599010" cy="259045"/>
    <xdr:sp macro="" textlink="">
      <xdr:nvSpPr>
        <xdr:cNvPr id="613" name="テキスト ボックス 612"/>
        <xdr:cNvSpPr txBox="1"/>
      </xdr:nvSpPr>
      <xdr:spPr>
        <a:xfrm>
          <a:off x="12514794" y="980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28330</xdr:rowOff>
    </xdr:from>
    <xdr:to>
      <xdr:col>22</xdr:col>
      <xdr:colOff>415925</xdr:colOff>
      <xdr:row>79</xdr:row>
      <xdr:rowOff>129930</xdr:rowOff>
    </xdr:to>
    <xdr:sp macro="" textlink="">
      <xdr:nvSpPr>
        <xdr:cNvPr id="648" name="フローチャート : 判断 647"/>
        <xdr:cNvSpPr/>
      </xdr:nvSpPr>
      <xdr:spPr>
        <a:xfrm>
          <a:off x="15430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146457</xdr:rowOff>
    </xdr:from>
    <xdr:ext cx="534377" cy="259045"/>
    <xdr:sp macro="" textlink="">
      <xdr:nvSpPr>
        <xdr:cNvPr id="649" name="テキスト ボックス 648"/>
        <xdr:cNvSpPr txBox="1"/>
      </xdr:nvSpPr>
      <xdr:spPr>
        <a:xfrm>
          <a:off x="15214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105980</xdr:rowOff>
    </xdr:from>
    <xdr:to>
      <xdr:col>23</xdr:col>
      <xdr:colOff>517525</xdr:colOff>
      <xdr:row>97</xdr:row>
      <xdr:rowOff>145804</xdr:rowOff>
    </xdr:to>
    <xdr:cxnSp macro="">
      <xdr:nvCxnSpPr>
        <xdr:cNvPr id="703" name="直線コネクタ 702"/>
        <xdr:cNvCxnSpPr/>
      </xdr:nvCxnSpPr>
      <xdr:spPr>
        <a:xfrm>
          <a:off x="15481300" y="16736630"/>
          <a:ext cx="8382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100057</xdr:rowOff>
    </xdr:from>
    <xdr:to>
      <xdr:col>22</xdr:col>
      <xdr:colOff>365125</xdr:colOff>
      <xdr:row>97</xdr:row>
      <xdr:rowOff>105980</xdr:rowOff>
    </xdr:to>
    <xdr:cxnSp macro="">
      <xdr:nvCxnSpPr>
        <xdr:cNvPr id="706" name="直線コネクタ 705"/>
        <xdr:cNvCxnSpPr/>
      </xdr:nvCxnSpPr>
      <xdr:spPr>
        <a:xfrm>
          <a:off x="14592300" y="16730707"/>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36412</xdr:rowOff>
    </xdr:from>
    <xdr:to>
      <xdr:col>22</xdr:col>
      <xdr:colOff>415925</xdr:colOff>
      <xdr:row>98</xdr:row>
      <xdr:rowOff>138012</xdr:rowOff>
    </xdr:to>
    <xdr:sp macro="" textlink="">
      <xdr:nvSpPr>
        <xdr:cNvPr id="707" name="フローチャート : 判断 706"/>
        <xdr:cNvSpPr/>
      </xdr:nvSpPr>
      <xdr:spPr>
        <a:xfrm>
          <a:off x="15430500" y="168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129139</xdr:rowOff>
    </xdr:from>
    <xdr:ext cx="599010" cy="259045"/>
    <xdr:sp macro="" textlink="">
      <xdr:nvSpPr>
        <xdr:cNvPr id="708" name="テキスト ボックス 707"/>
        <xdr:cNvSpPr txBox="1"/>
      </xdr:nvSpPr>
      <xdr:spPr>
        <a:xfrm>
          <a:off x="15181794" y="169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94135</xdr:rowOff>
    </xdr:from>
    <xdr:to>
      <xdr:col>21</xdr:col>
      <xdr:colOff>161925</xdr:colOff>
      <xdr:row>97</xdr:row>
      <xdr:rowOff>100057</xdr:rowOff>
    </xdr:to>
    <xdr:cxnSp macro="">
      <xdr:nvCxnSpPr>
        <xdr:cNvPr id="709" name="直線コネクタ 708"/>
        <xdr:cNvCxnSpPr/>
      </xdr:nvCxnSpPr>
      <xdr:spPr>
        <a:xfrm>
          <a:off x="13703300" y="16724785"/>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89984</xdr:rowOff>
    </xdr:from>
    <xdr:to>
      <xdr:col>19</xdr:col>
      <xdr:colOff>644525</xdr:colOff>
      <xdr:row>97</xdr:row>
      <xdr:rowOff>94135</xdr:rowOff>
    </xdr:to>
    <xdr:cxnSp macro="">
      <xdr:nvCxnSpPr>
        <xdr:cNvPr id="712" name="直線コネクタ 711"/>
        <xdr:cNvCxnSpPr/>
      </xdr:nvCxnSpPr>
      <xdr:spPr>
        <a:xfrm>
          <a:off x="12814300" y="1672063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95004</xdr:rowOff>
    </xdr:from>
    <xdr:to>
      <xdr:col>23</xdr:col>
      <xdr:colOff>568325</xdr:colOff>
      <xdr:row>98</xdr:row>
      <xdr:rowOff>25154</xdr:rowOff>
    </xdr:to>
    <xdr:sp macro="" textlink="">
      <xdr:nvSpPr>
        <xdr:cNvPr id="722" name="円/楕円 721"/>
        <xdr:cNvSpPr/>
      </xdr:nvSpPr>
      <xdr:spPr>
        <a:xfrm>
          <a:off x="16268700" y="167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117881</xdr:rowOff>
    </xdr:from>
    <xdr:ext cx="599010" cy="259045"/>
    <xdr:sp macro="" textlink="">
      <xdr:nvSpPr>
        <xdr:cNvPr id="723" name="公債費該当値テキスト"/>
        <xdr:cNvSpPr txBox="1"/>
      </xdr:nvSpPr>
      <xdr:spPr>
        <a:xfrm>
          <a:off x="16370300" y="165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55180</xdr:rowOff>
    </xdr:from>
    <xdr:to>
      <xdr:col>22</xdr:col>
      <xdr:colOff>415925</xdr:colOff>
      <xdr:row>97</xdr:row>
      <xdr:rowOff>156780</xdr:rowOff>
    </xdr:to>
    <xdr:sp macro="" textlink="">
      <xdr:nvSpPr>
        <xdr:cNvPr id="724" name="円/楕円 723"/>
        <xdr:cNvSpPr/>
      </xdr:nvSpPr>
      <xdr:spPr>
        <a:xfrm>
          <a:off x="15430500" y="166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1857</xdr:rowOff>
    </xdr:from>
    <xdr:ext cx="599010" cy="259045"/>
    <xdr:sp macro="" textlink="">
      <xdr:nvSpPr>
        <xdr:cNvPr id="725" name="テキスト ボックス 724"/>
        <xdr:cNvSpPr txBox="1"/>
      </xdr:nvSpPr>
      <xdr:spPr>
        <a:xfrm>
          <a:off x="15181794" y="164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49257</xdr:rowOff>
    </xdr:from>
    <xdr:to>
      <xdr:col>21</xdr:col>
      <xdr:colOff>212725</xdr:colOff>
      <xdr:row>97</xdr:row>
      <xdr:rowOff>150857</xdr:rowOff>
    </xdr:to>
    <xdr:sp macro="" textlink="">
      <xdr:nvSpPr>
        <xdr:cNvPr id="726" name="円/楕円 725"/>
        <xdr:cNvSpPr/>
      </xdr:nvSpPr>
      <xdr:spPr>
        <a:xfrm>
          <a:off x="14541500" y="1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167384</xdr:rowOff>
    </xdr:from>
    <xdr:ext cx="599010" cy="259045"/>
    <xdr:sp macro="" textlink="">
      <xdr:nvSpPr>
        <xdr:cNvPr id="727" name="テキスト ボックス 726"/>
        <xdr:cNvSpPr txBox="1"/>
      </xdr:nvSpPr>
      <xdr:spPr>
        <a:xfrm>
          <a:off x="14292794" y="1645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43335</xdr:rowOff>
    </xdr:from>
    <xdr:to>
      <xdr:col>20</xdr:col>
      <xdr:colOff>9525</xdr:colOff>
      <xdr:row>97</xdr:row>
      <xdr:rowOff>144935</xdr:rowOff>
    </xdr:to>
    <xdr:sp macro="" textlink="">
      <xdr:nvSpPr>
        <xdr:cNvPr id="728" name="円/楕円 727"/>
        <xdr:cNvSpPr/>
      </xdr:nvSpPr>
      <xdr:spPr>
        <a:xfrm>
          <a:off x="13652500" y="166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161462</xdr:rowOff>
    </xdr:from>
    <xdr:ext cx="599010" cy="259045"/>
    <xdr:sp macro="" textlink="">
      <xdr:nvSpPr>
        <xdr:cNvPr id="729" name="テキスト ボックス 728"/>
        <xdr:cNvSpPr txBox="1"/>
      </xdr:nvSpPr>
      <xdr:spPr>
        <a:xfrm>
          <a:off x="13403794" y="1644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39184</xdr:rowOff>
    </xdr:from>
    <xdr:to>
      <xdr:col>18</xdr:col>
      <xdr:colOff>492125</xdr:colOff>
      <xdr:row>97</xdr:row>
      <xdr:rowOff>140784</xdr:rowOff>
    </xdr:to>
    <xdr:sp macro="" textlink="">
      <xdr:nvSpPr>
        <xdr:cNvPr id="730" name="円/楕円 729"/>
        <xdr:cNvSpPr/>
      </xdr:nvSpPr>
      <xdr:spPr>
        <a:xfrm>
          <a:off x="12763500" y="166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157311</xdr:rowOff>
    </xdr:from>
    <xdr:ext cx="599010" cy="259045"/>
    <xdr:sp macro="" textlink="">
      <xdr:nvSpPr>
        <xdr:cNvPr id="731" name="テキスト ボックス 730"/>
        <xdr:cNvSpPr txBox="1"/>
      </xdr:nvSpPr>
      <xdr:spPr>
        <a:xfrm>
          <a:off x="12514794" y="164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85494</xdr:rowOff>
    </xdr:from>
    <xdr:to>
      <xdr:col>31</xdr:col>
      <xdr:colOff>85725</xdr:colOff>
      <xdr:row>39</xdr:row>
      <xdr:rowOff>15644</xdr:rowOff>
    </xdr:to>
    <xdr:sp macro="" textlink="">
      <xdr:nvSpPr>
        <xdr:cNvPr id="762" name="フローチャート : 判断 761"/>
        <xdr:cNvSpPr/>
      </xdr:nvSpPr>
      <xdr:spPr>
        <a:xfrm>
          <a:off x="21272500" y="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32171</xdr:rowOff>
    </xdr:from>
    <xdr:ext cx="378565" cy="259045"/>
    <xdr:sp macro="" textlink="">
      <xdr:nvSpPr>
        <xdr:cNvPr id="763" name="テキスト ボックス 762"/>
        <xdr:cNvSpPr txBox="1"/>
      </xdr:nvSpPr>
      <xdr:spPr>
        <a:xfrm>
          <a:off x="21134017" y="637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多くの</a:t>
          </a:r>
          <a:r>
            <a:rPr kumimoji="1" lang="ja-JP" altLang="ja-JP" sz="1100">
              <a:solidFill>
                <a:schemeClr val="dk1"/>
              </a:solidFill>
              <a:effectLst/>
              <a:latin typeface="+mn-lt"/>
              <a:ea typeface="+mn-ea"/>
              <a:cs typeface="+mn-cs"/>
            </a:rPr>
            <a:t>項目で類似団体平均を上回る数値となっている。特に商工費・土木費においては類似団体平均を大きく上回っている。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今後は当該部分について民間でも実施可能な部分については指定管理者制度の導入などにより委託化を進めコストの低減を図っていく方針である。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は村道拡幅工事や橋梁の長寿命化工事などによる大型の公共工事事業を実施したことと、平成２９年度へ中央公民館の大規模改修事業を明許繰越したことにより、実質収支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実質単年度収支は前述するような大型の公共事業を実施したため、平成２４年度以来のマイナスとなっている。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全ての会計において赤字額は無い。</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4425_&#23567;&#33733;&#26449;_2016(2&#22238;&#30446;)H30.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48.7</v>
          </cell>
          <cell r="O53">
            <v>52.5</v>
          </cell>
        </row>
        <row r="55">
          <cell r="G55" t="str">
            <v>類似団体内平均値</v>
          </cell>
          <cell r="N55">
            <v>0</v>
          </cell>
          <cell r="O55">
            <v>0</v>
          </cell>
        </row>
        <row r="57">
          <cell r="N57">
            <v>55.8</v>
          </cell>
          <cell r="O57">
            <v>53.2</v>
          </cell>
        </row>
        <row r="72">
          <cell r="K72" t="str">
            <v>H24</v>
          </cell>
          <cell r="L72" t="str">
            <v>H25</v>
          </cell>
          <cell r="M72" t="str">
            <v>H26</v>
          </cell>
          <cell r="N72" t="str">
            <v>H27</v>
          </cell>
          <cell r="O72" t="str">
            <v>H28</v>
          </cell>
        </row>
        <row r="73">
          <cell r="G73" t="str">
            <v>当該団体値</v>
          </cell>
        </row>
        <row r="75">
          <cell r="K75">
            <v>9.5</v>
          </cell>
          <cell r="L75">
            <v>8.5</v>
          </cell>
          <cell r="M75">
            <v>8.1</v>
          </cell>
          <cell r="N75">
            <v>8.4</v>
          </cell>
          <cell r="O75">
            <v>7.7</v>
          </cell>
        </row>
        <row r="77">
          <cell r="G77" t="str">
            <v>類似団体内平均値</v>
          </cell>
          <cell r="K77">
            <v>0</v>
          </cell>
          <cell r="L77">
            <v>0</v>
          </cell>
          <cell r="M77">
            <v>0</v>
          </cell>
          <cell r="N77">
            <v>0</v>
          </cell>
          <cell r="O77">
            <v>0</v>
          </cell>
        </row>
        <row r="79">
          <cell r="K79">
            <v>9.6999999999999993</v>
          </cell>
          <cell r="L79">
            <v>8.6</v>
          </cell>
          <cell r="M79">
            <v>7.7</v>
          </cell>
          <cell r="N79">
            <v>7.2</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2001898</v>
      </c>
      <c r="BO4" s="381"/>
      <c r="BP4" s="381"/>
      <c r="BQ4" s="381"/>
      <c r="BR4" s="381"/>
      <c r="BS4" s="381"/>
      <c r="BT4" s="381"/>
      <c r="BU4" s="382"/>
      <c r="BV4" s="380">
        <v>1824032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27.1</v>
      </c>
      <c r="CU4" s="387"/>
      <c r="CV4" s="387"/>
      <c r="CW4" s="387"/>
      <c r="CX4" s="387"/>
      <c r="CY4" s="387"/>
      <c r="CZ4" s="387"/>
      <c r="DA4" s="388"/>
      <c r="DB4" s="386">
        <v>32.9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1707622</v>
      </c>
      <c r="BO5" s="418"/>
      <c r="BP5" s="418"/>
      <c r="BQ5" s="418"/>
      <c r="BR5" s="418"/>
      <c r="BS5" s="418"/>
      <c r="BT5" s="418"/>
      <c r="BU5" s="419"/>
      <c r="BV5" s="417">
        <v>1521502</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70.099999999999994</v>
      </c>
      <c r="CU5" s="415"/>
      <c r="CV5" s="415"/>
      <c r="CW5" s="415"/>
      <c r="CX5" s="415"/>
      <c r="CY5" s="415"/>
      <c r="CZ5" s="415"/>
      <c r="DA5" s="416"/>
      <c r="DB5" s="414">
        <v>67.599999999999994</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294276</v>
      </c>
      <c r="BO6" s="418"/>
      <c r="BP6" s="418"/>
      <c r="BQ6" s="418"/>
      <c r="BR6" s="418"/>
      <c r="BS6" s="418"/>
      <c r="BT6" s="418"/>
      <c r="BU6" s="419"/>
      <c r="BV6" s="417">
        <v>302530</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72.5</v>
      </c>
      <c r="CU6" s="455"/>
      <c r="CV6" s="455"/>
      <c r="CW6" s="455"/>
      <c r="CX6" s="455"/>
      <c r="CY6" s="455"/>
      <c r="CZ6" s="455"/>
      <c r="DA6" s="456"/>
      <c r="DB6" s="454">
        <v>70.8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72641</v>
      </c>
      <c r="BO7" s="418"/>
      <c r="BP7" s="418"/>
      <c r="BQ7" s="418"/>
      <c r="BR7" s="418"/>
      <c r="BS7" s="418"/>
      <c r="BT7" s="418"/>
      <c r="BU7" s="419"/>
      <c r="BV7" s="417">
        <v>16666</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817892</v>
      </c>
      <c r="CU7" s="418"/>
      <c r="CV7" s="418"/>
      <c r="CW7" s="418"/>
      <c r="CX7" s="418"/>
      <c r="CY7" s="418"/>
      <c r="CZ7" s="418"/>
      <c r="DA7" s="419"/>
      <c r="DB7" s="417">
        <v>869648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77</v>
      </c>
      <c r="AV8" s="450"/>
      <c r="AW8" s="450"/>
      <c r="AX8" s="450"/>
      <c r="AY8" s="451" t="s">
        <v>92</v>
      </c>
      <c r="AZ8" s="452"/>
      <c r="BA8" s="452"/>
      <c r="BB8" s="452"/>
      <c r="BC8" s="452"/>
      <c r="BD8" s="452"/>
      <c r="BE8" s="452"/>
      <c r="BF8" s="452"/>
      <c r="BG8" s="452"/>
      <c r="BH8" s="452"/>
      <c r="BI8" s="452"/>
      <c r="BJ8" s="452"/>
      <c r="BK8" s="452"/>
      <c r="BL8" s="452"/>
      <c r="BM8" s="453"/>
      <c r="BN8" s="417">
        <v>221635</v>
      </c>
      <c r="BO8" s="418"/>
      <c r="BP8" s="418"/>
      <c r="BQ8" s="418"/>
      <c r="BR8" s="418"/>
      <c r="BS8" s="418"/>
      <c r="BT8" s="418"/>
      <c r="BU8" s="419"/>
      <c r="BV8" s="417">
        <v>285864</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0.09</v>
      </c>
      <c r="CU8" s="458"/>
      <c r="CV8" s="458"/>
      <c r="CW8" s="458"/>
      <c r="CX8" s="458"/>
      <c r="CY8" s="458"/>
      <c r="CZ8" s="458"/>
      <c r="DA8" s="459"/>
      <c r="DB8" s="457">
        <v>0.09</v>
      </c>
      <c r="DC8" s="458"/>
      <c r="DD8" s="458"/>
      <c r="DE8" s="458"/>
      <c r="DF8" s="458"/>
      <c r="DG8" s="458"/>
      <c r="DH8" s="458"/>
      <c r="DI8" s="459"/>
      <c r="DJ8" s="139"/>
      <c r="DK8" s="139"/>
      <c r="DL8" s="139"/>
      <c r="DM8" s="139"/>
      <c r="DN8" s="139"/>
      <c r="DO8" s="139"/>
    </row>
    <row r="9" spans="1:119" ht="18.75" customHeight="1" thickBot="1">
      <c r="A9" s="140"/>
      <c r="B9" s="411" t="s">
        <v>94</v>
      </c>
      <c r="C9" s="412"/>
      <c r="D9" s="412"/>
      <c r="E9" s="412"/>
      <c r="F9" s="412"/>
      <c r="G9" s="412"/>
      <c r="H9" s="412"/>
      <c r="I9" s="412"/>
      <c r="J9" s="412"/>
      <c r="K9" s="460"/>
      <c r="L9" s="461" t="s">
        <v>95</v>
      </c>
      <c r="M9" s="462"/>
      <c r="N9" s="462"/>
      <c r="O9" s="462"/>
      <c r="P9" s="462"/>
      <c r="Q9" s="463"/>
      <c r="R9" s="464">
        <v>726</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77</v>
      </c>
      <c r="AV9" s="450"/>
      <c r="AW9" s="450"/>
      <c r="AX9" s="450"/>
      <c r="AY9" s="451" t="s">
        <v>98</v>
      </c>
      <c r="AZ9" s="452"/>
      <c r="BA9" s="452"/>
      <c r="BB9" s="452"/>
      <c r="BC9" s="452"/>
      <c r="BD9" s="452"/>
      <c r="BE9" s="452"/>
      <c r="BF9" s="452"/>
      <c r="BG9" s="452"/>
      <c r="BH9" s="452"/>
      <c r="BI9" s="452"/>
      <c r="BJ9" s="452"/>
      <c r="BK9" s="452"/>
      <c r="BL9" s="452"/>
      <c r="BM9" s="453"/>
      <c r="BN9" s="417">
        <v>-64229</v>
      </c>
      <c r="BO9" s="418"/>
      <c r="BP9" s="418"/>
      <c r="BQ9" s="418"/>
      <c r="BR9" s="418"/>
      <c r="BS9" s="418"/>
      <c r="BT9" s="418"/>
      <c r="BU9" s="419"/>
      <c r="BV9" s="417">
        <v>47698</v>
      </c>
      <c r="BW9" s="418"/>
      <c r="BX9" s="418"/>
      <c r="BY9" s="418"/>
      <c r="BZ9" s="418"/>
      <c r="CA9" s="418"/>
      <c r="CB9" s="418"/>
      <c r="CC9" s="419"/>
      <c r="CD9" s="420" t="s">
        <v>99</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100</v>
      </c>
      <c r="M10" s="447"/>
      <c r="N10" s="447"/>
      <c r="O10" s="447"/>
      <c r="P10" s="447"/>
      <c r="Q10" s="448"/>
      <c r="R10" s="468">
        <v>816</v>
      </c>
      <c r="S10" s="469"/>
      <c r="T10" s="469"/>
      <c r="U10" s="469"/>
      <c r="V10" s="470"/>
      <c r="W10" s="405"/>
      <c r="X10" s="406"/>
      <c r="Y10" s="406"/>
      <c r="Z10" s="406"/>
      <c r="AA10" s="406"/>
      <c r="AB10" s="406"/>
      <c r="AC10" s="406"/>
      <c r="AD10" s="406"/>
      <c r="AE10" s="406"/>
      <c r="AF10" s="406"/>
      <c r="AG10" s="406"/>
      <c r="AH10" s="406"/>
      <c r="AI10" s="406"/>
      <c r="AJ10" s="406"/>
      <c r="AK10" s="406"/>
      <c r="AL10" s="409"/>
      <c r="AM10" s="446" t="s">
        <v>101</v>
      </c>
      <c r="AN10" s="447"/>
      <c r="AO10" s="447"/>
      <c r="AP10" s="447"/>
      <c r="AQ10" s="447"/>
      <c r="AR10" s="447"/>
      <c r="AS10" s="447"/>
      <c r="AT10" s="448"/>
      <c r="AU10" s="449" t="s">
        <v>102</v>
      </c>
      <c r="AV10" s="450"/>
      <c r="AW10" s="450"/>
      <c r="AX10" s="450"/>
      <c r="AY10" s="451" t="s">
        <v>103</v>
      </c>
      <c r="AZ10" s="452"/>
      <c r="BA10" s="452"/>
      <c r="BB10" s="452"/>
      <c r="BC10" s="452"/>
      <c r="BD10" s="452"/>
      <c r="BE10" s="452"/>
      <c r="BF10" s="452"/>
      <c r="BG10" s="452"/>
      <c r="BH10" s="452"/>
      <c r="BI10" s="452"/>
      <c r="BJ10" s="452"/>
      <c r="BK10" s="452"/>
      <c r="BL10" s="452"/>
      <c r="BM10" s="453"/>
      <c r="BN10" s="417">
        <v>492</v>
      </c>
      <c r="BO10" s="418"/>
      <c r="BP10" s="418"/>
      <c r="BQ10" s="418"/>
      <c r="BR10" s="418"/>
      <c r="BS10" s="418"/>
      <c r="BT10" s="418"/>
      <c r="BU10" s="419"/>
      <c r="BV10" s="417">
        <v>491</v>
      </c>
      <c r="BW10" s="418"/>
      <c r="BX10" s="418"/>
      <c r="BY10" s="418"/>
      <c r="BZ10" s="418"/>
      <c r="CA10" s="418"/>
      <c r="CB10" s="418"/>
      <c r="CC10" s="419"/>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105</v>
      </c>
      <c r="M11" s="472"/>
      <c r="N11" s="472"/>
      <c r="O11" s="472"/>
      <c r="P11" s="472"/>
      <c r="Q11" s="473"/>
      <c r="R11" s="474" t="s">
        <v>106</v>
      </c>
      <c r="S11" s="475"/>
      <c r="T11" s="475"/>
      <c r="U11" s="475"/>
      <c r="V11" s="476"/>
      <c r="W11" s="405"/>
      <c r="X11" s="406"/>
      <c r="Y11" s="406"/>
      <c r="Z11" s="406"/>
      <c r="AA11" s="406"/>
      <c r="AB11" s="406"/>
      <c r="AC11" s="406"/>
      <c r="AD11" s="406"/>
      <c r="AE11" s="406"/>
      <c r="AF11" s="406"/>
      <c r="AG11" s="406"/>
      <c r="AH11" s="406"/>
      <c r="AI11" s="406"/>
      <c r="AJ11" s="406"/>
      <c r="AK11" s="406"/>
      <c r="AL11" s="409"/>
      <c r="AM11" s="446" t="s">
        <v>107</v>
      </c>
      <c r="AN11" s="447"/>
      <c r="AO11" s="447"/>
      <c r="AP11" s="447"/>
      <c r="AQ11" s="447"/>
      <c r="AR11" s="447"/>
      <c r="AS11" s="447"/>
      <c r="AT11" s="448"/>
      <c r="AU11" s="449" t="s">
        <v>108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740</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737</v>
      </c>
      <c r="S13" s="499"/>
      <c r="T13" s="499"/>
      <c r="U13" s="499"/>
      <c r="V13" s="500"/>
      <c r="W13" s="433" t="s">
        <v>122</v>
      </c>
      <c r="X13" s="434"/>
      <c r="Y13" s="434"/>
      <c r="Z13" s="434"/>
      <c r="AA13" s="434"/>
      <c r="AB13" s="424"/>
      <c r="AC13" s="468">
        <v>34</v>
      </c>
      <c r="AD13" s="469"/>
      <c r="AE13" s="469"/>
      <c r="AF13" s="469"/>
      <c r="AG13" s="508"/>
      <c r="AH13" s="468">
        <v>50</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-63737</v>
      </c>
      <c r="BO13" s="418"/>
      <c r="BP13" s="418"/>
      <c r="BQ13" s="418"/>
      <c r="BR13" s="418"/>
      <c r="BS13" s="418"/>
      <c r="BT13" s="418"/>
      <c r="BU13" s="419"/>
      <c r="BV13" s="417">
        <v>48189</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739</v>
      </c>
      <c r="S14" s="499"/>
      <c r="T14" s="499"/>
      <c r="U14" s="499"/>
      <c r="V14" s="500"/>
      <c r="W14" s="407"/>
      <c r="X14" s="408"/>
      <c r="Y14" s="408"/>
      <c r="Z14" s="408"/>
      <c r="AA14" s="408"/>
      <c r="AB14" s="397"/>
      <c r="AC14" s="501">
        <v>9.8000000000000007</v>
      </c>
      <c r="AD14" s="502"/>
      <c r="AE14" s="502"/>
      <c r="AF14" s="502"/>
      <c r="AG14" s="503"/>
      <c r="AH14" s="501">
        <v>13.3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736</v>
      </c>
      <c r="S15" s="499"/>
      <c r="T15" s="499"/>
      <c r="U15" s="499"/>
      <c r="V15" s="500"/>
      <c r="W15" s="433" t="s">
        <v>129</v>
      </c>
      <c r="X15" s="434"/>
      <c r="Y15" s="434"/>
      <c r="Z15" s="434"/>
      <c r="AA15" s="434"/>
      <c r="AB15" s="424"/>
      <c r="AC15" s="468">
        <v>91</v>
      </c>
      <c r="AD15" s="469"/>
      <c r="AE15" s="469"/>
      <c r="AF15" s="469"/>
      <c r="AG15" s="508"/>
      <c r="AH15" s="468">
        <v>111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70355</v>
      </c>
      <c r="BO15" s="381"/>
      <c r="BP15" s="381"/>
      <c r="BQ15" s="381"/>
      <c r="BR15" s="381"/>
      <c r="BS15" s="381"/>
      <c r="BT15" s="381"/>
      <c r="BU15" s="382"/>
      <c r="BV15" s="380">
        <v>75068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26.1</v>
      </c>
      <c r="AD16" s="502"/>
      <c r="AE16" s="502"/>
      <c r="AF16" s="502"/>
      <c r="AG16" s="503"/>
      <c r="AH16" s="501">
        <v>29.5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771765</v>
      </c>
      <c r="BO16" s="418"/>
      <c r="BP16" s="418"/>
      <c r="BQ16" s="418"/>
      <c r="BR16" s="418"/>
      <c r="BS16" s="418"/>
      <c r="BT16" s="418"/>
      <c r="BU16" s="419"/>
      <c r="BV16" s="417">
        <v>811198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223</v>
      </c>
      <c r="AD17" s="469"/>
      <c r="AE17" s="469"/>
      <c r="AF17" s="469"/>
      <c r="AG17" s="508"/>
      <c r="AH17" s="468">
        <v>215</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87862</v>
      </c>
      <c r="BO17" s="418"/>
      <c r="BP17" s="418"/>
      <c r="BQ17" s="418"/>
      <c r="BR17" s="418"/>
      <c r="BS17" s="418"/>
      <c r="BT17" s="418"/>
      <c r="BU17" s="419"/>
      <c r="BV17" s="417">
        <v>94048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52.78</v>
      </c>
      <c r="M18" s="530"/>
      <c r="N18" s="530"/>
      <c r="O18" s="530"/>
      <c r="P18" s="530"/>
      <c r="Q18" s="530"/>
      <c r="R18" s="531"/>
      <c r="S18" s="531"/>
      <c r="T18" s="531"/>
      <c r="U18" s="531"/>
      <c r="V18" s="532"/>
      <c r="W18" s="435"/>
      <c r="X18" s="436"/>
      <c r="Y18" s="436"/>
      <c r="Z18" s="436"/>
      <c r="AA18" s="436"/>
      <c r="AB18" s="427"/>
      <c r="AC18" s="533">
        <v>64.099999999999994</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586455</v>
      </c>
      <c r="BO18" s="418"/>
      <c r="BP18" s="418"/>
      <c r="BQ18" s="418"/>
      <c r="BR18" s="418"/>
      <c r="BS18" s="418"/>
      <c r="BT18" s="418"/>
      <c r="BU18" s="419"/>
      <c r="BV18" s="417">
        <v>594980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1402072</v>
      </c>
      <c r="BO19" s="418"/>
      <c r="BP19" s="418"/>
      <c r="BQ19" s="418"/>
      <c r="BR19" s="418"/>
      <c r="BS19" s="418"/>
      <c r="BT19" s="418"/>
      <c r="BU19" s="419"/>
      <c r="BV19" s="417">
        <v>1350547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337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1320015</v>
      </c>
      <c r="BO23" s="418"/>
      <c r="BP23" s="418"/>
      <c r="BQ23" s="418"/>
      <c r="BR23" s="418"/>
      <c r="BS23" s="418"/>
      <c r="BT23" s="418"/>
      <c r="BU23" s="419"/>
      <c r="BV23" s="417">
        <v>1250693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5000</v>
      </c>
      <c r="R24" s="469"/>
      <c r="S24" s="469"/>
      <c r="T24" s="469"/>
      <c r="U24" s="469"/>
      <c r="V24" s="508"/>
      <c r="W24" s="563"/>
      <c r="X24" s="551"/>
      <c r="Y24" s="552"/>
      <c r="Z24" s="467" t="s">
        <v>152</v>
      </c>
      <c r="AA24" s="447"/>
      <c r="AB24" s="447"/>
      <c r="AC24" s="447"/>
      <c r="AD24" s="447"/>
      <c r="AE24" s="447"/>
      <c r="AF24" s="447"/>
      <c r="AG24" s="448"/>
      <c r="AH24" s="468">
        <v>18</v>
      </c>
      <c r="AI24" s="469"/>
      <c r="AJ24" s="469"/>
      <c r="AK24" s="469"/>
      <c r="AL24" s="508"/>
      <c r="AM24" s="468">
        <v>47898</v>
      </c>
      <c r="AN24" s="469"/>
      <c r="AO24" s="469"/>
      <c r="AP24" s="469"/>
      <c r="AQ24" s="469"/>
      <c r="AR24" s="508"/>
      <c r="AS24" s="468">
        <v>2661</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1060515</v>
      </c>
      <c r="BO24" s="418"/>
      <c r="BP24" s="418"/>
      <c r="BQ24" s="418"/>
      <c r="BR24" s="418"/>
      <c r="BS24" s="418"/>
      <c r="BT24" s="418"/>
      <c r="BU24" s="419"/>
      <c r="BV24" s="417">
        <v>978404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t="s">
        <v>119</v>
      </c>
      <c r="M25" s="469"/>
      <c r="N25" s="469"/>
      <c r="O25" s="469"/>
      <c r="P25" s="508"/>
      <c r="Q25" s="468" t="s">
        <v>119</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t="s">
        <v>119</v>
      </c>
      <c r="BO25" s="381"/>
      <c r="BP25" s="381"/>
      <c r="BQ25" s="381"/>
      <c r="BR25" s="381"/>
      <c r="BS25" s="381"/>
      <c r="BT25" s="381"/>
      <c r="BU25" s="382"/>
      <c r="BV25" s="380" t="s">
        <v>119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4000</v>
      </c>
      <c r="R26" s="469"/>
      <c r="S26" s="469"/>
      <c r="T26" s="469"/>
      <c r="U26" s="469"/>
      <c r="V26" s="508"/>
      <c r="W26" s="563"/>
      <c r="X26" s="551"/>
      <c r="Y26" s="552"/>
      <c r="Z26" s="467" t="s">
        <v>158</v>
      </c>
      <c r="AA26" s="573"/>
      <c r="AB26" s="573"/>
      <c r="AC26" s="573"/>
      <c r="AD26" s="573"/>
      <c r="AE26" s="573"/>
      <c r="AF26" s="573"/>
      <c r="AG26" s="574"/>
      <c r="AH26" s="468" t="s">
        <v>119</v>
      </c>
      <c r="AI26" s="469"/>
      <c r="AJ26" s="469"/>
      <c r="AK26" s="469"/>
      <c r="AL26" s="508"/>
      <c r="AM26" s="468" t="s">
        <v>119</v>
      </c>
      <c r="AN26" s="469"/>
      <c r="AO26" s="469"/>
      <c r="AP26" s="469"/>
      <c r="AQ26" s="469"/>
      <c r="AR26" s="508"/>
      <c r="AS26" s="468" t="s">
        <v>119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1710</v>
      </c>
      <c r="R27" s="469"/>
      <c r="S27" s="469"/>
      <c r="T27" s="469"/>
      <c r="U27" s="469"/>
      <c r="V27" s="508"/>
      <c r="W27" s="563"/>
      <c r="X27" s="551"/>
      <c r="Y27" s="552"/>
      <c r="Z27" s="467" t="s">
        <v>161</v>
      </c>
      <c r="AA27" s="447"/>
      <c r="AB27" s="447"/>
      <c r="AC27" s="447"/>
      <c r="AD27" s="447"/>
      <c r="AE27" s="447"/>
      <c r="AF27" s="447"/>
      <c r="AG27" s="448"/>
      <c r="AH27" s="468" t="s">
        <v>119</v>
      </c>
      <c r="AI27" s="469"/>
      <c r="AJ27" s="469"/>
      <c r="AK27" s="469"/>
      <c r="AL27" s="508"/>
      <c r="AM27" s="468" t="s">
        <v>119</v>
      </c>
      <c r="AN27" s="469"/>
      <c r="AO27" s="469"/>
      <c r="AP27" s="469"/>
      <c r="AQ27" s="469"/>
      <c r="AR27" s="508"/>
      <c r="AS27" s="468" t="s">
        <v>119</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315282</v>
      </c>
      <c r="BO27" s="587"/>
      <c r="BP27" s="587"/>
      <c r="BQ27" s="587"/>
      <c r="BR27" s="587"/>
      <c r="BS27" s="587"/>
      <c r="BT27" s="587"/>
      <c r="BU27" s="588"/>
      <c r="BV27" s="586">
        <v>315282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1420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358707</v>
      </c>
      <c r="BO28" s="381"/>
      <c r="BP28" s="381"/>
      <c r="BQ28" s="381"/>
      <c r="BR28" s="381"/>
      <c r="BS28" s="381"/>
      <c r="BT28" s="381"/>
      <c r="BU28" s="382"/>
      <c r="BV28" s="380">
        <v>358215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6</v>
      </c>
      <c r="M29" s="469"/>
      <c r="N29" s="469"/>
      <c r="O29" s="469"/>
      <c r="P29" s="508"/>
      <c r="Q29" s="468">
        <v>1210</v>
      </c>
      <c r="R29" s="469"/>
      <c r="S29" s="469"/>
      <c r="T29" s="469"/>
      <c r="U29" s="469"/>
      <c r="V29" s="508"/>
      <c r="W29" s="564"/>
      <c r="X29" s="565"/>
      <c r="Y29" s="566"/>
      <c r="Z29" s="467" t="s">
        <v>168</v>
      </c>
      <c r="AA29" s="447"/>
      <c r="AB29" s="447"/>
      <c r="AC29" s="447"/>
      <c r="AD29" s="447"/>
      <c r="AE29" s="447"/>
      <c r="AF29" s="447"/>
      <c r="AG29" s="448"/>
      <c r="AH29" s="468">
        <v>18</v>
      </c>
      <c r="AI29" s="469"/>
      <c r="AJ29" s="469"/>
      <c r="AK29" s="469"/>
      <c r="AL29" s="508"/>
      <c r="AM29" s="468">
        <v>47898</v>
      </c>
      <c r="AN29" s="469"/>
      <c r="AO29" s="469"/>
      <c r="AP29" s="469"/>
      <c r="AQ29" s="469"/>
      <c r="AR29" s="508"/>
      <c r="AS29" s="468">
        <v>2661</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219648</v>
      </c>
      <c r="BO29" s="418"/>
      <c r="BP29" s="418"/>
      <c r="BQ29" s="418"/>
      <c r="BR29" s="418"/>
      <c r="BS29" s="418"/>
      <c r="BT29" s="418"/>
      <c r="BU29" s="419"/>
      <c r="BV29" s="417">
        <v>219501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89.2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461342</v>
      </c>
      <c r="BO30" s="587"/>
      <c r="BP30" s="587"/>
      <c r="BQ30" s="587"/>
      <c r="BR30" s="587"/>
      <c r="BS30" s="587"/>
      <c r="BT30" s="587"/>
      <c r="BU30" s="588"/>
      <c r="BV30" s="586">
        <v>409918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山梨県後期高齢者医療広域連合　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水と緑と大地の公社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特定環境保全公共下水道特別会計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山梨県後期高齢者医療広域連合　後期高齢者医療特別会計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山梨県市町村総合事務組合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山梨県市町村総合事務組合　電子化事業及び会館管理・研修事業特別会計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山梨県市町村総合事務組合　一般廃棄物最終処分場事業特別会計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山梨県市町村総合事務組合　入札参加資格審査事業費特別会計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山梨県市町村総合事務組合　交通災害共済事業特別会計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山梨県東部広域連合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24.85</v>
      </c>
      <c r="G34" s="33">
        <v>30.77</v>
      </c>
      <c r="H34" s="33">
        <v>29.91</v>
      </c>
      <c r="I34" s="33">
        <v>32.869999999999997</v>
      </c>
      <c r="J34" s="34">
        <v>27.09</v>
      </c>
      <c r="K34" s="22"/>
      <c r="L34" s="22"/>
      <c r="M34" s="22"/>
      <c r="N34" s="22"/>
      <c r="O34" s="22"/>
      <c r="P34" s="22"/>
    </row>
    <row r="35" spans="1:16" ht="39" customHeight="1">
      <c r="A35" s="22"/>
      <c r="B35" s="35"/>
      <c r="C35" s="1178" t="s">
        <v>524</v>
      </c>
      <c r="D35" s="1179"/>
      <c r="E35" s="1180"/>
      <c r="F35" s="36">
        <v>2.33</v>
      </c>
      <c r="G35" s="37">
        <v>2.62</v>
      </c>
      <c r="H35" s="37">
        <v>2.59</v>
      </c>
      <c r="I35" s="37">
        <v>2.17</v>
      </c>
      <c r="J35" s="38">
        <v>3.81</v>
      </c>
      <c r="K35" s="22"/>
      <c r="L35" s="22"/>
      <c r="M35" s="22"/>
      <c r="N35" s="22"/>
      <c r="O35" s="22"/>
      <c r="P35" s="22"/>
    </row>
    <row r="36" spans="1:16" ht="39" customHeight="1">
      <c r="A36" s="22"/>
      <c r="B36" s="35"/>
      <c r="C36" s="1178" t="s">
        <v>525</v>
      </c>
      <c r="D36" s="1179"/>
      <c r="E36" s="1180"/>
      <c r="F36" s="36">
        <v>0.96</v>
      </c>
      <c r="G36" s="37">
        <v>1.28</v>
      </c>
      <c r="H36" s="37">
        <v>1.72</v>
      </c>
      <c r="I36" s="37">
        <v>0.43</v>
      </c>
      <c r="J36" s="38">
        <v>0.78</v>
      </c>
      <c r="K36" s="22"/>
      <c r="L36" s="22"/>
      <c r="M36" s="22"/>
      <c r="N36" s="22"/>
      <c r="O36" s="22"/>
      <c r="P36" s="22"/>
    </row>
    <row r="37" spans="1:16" ht="39" customHeight="1">
      <c r="A37" s="22"/>
      <c r="B37" s="35"/>
      <c r="C37" s="1178" t="s">
        <v>526</v>
      </c>
      <c r="D37" s="1179"/>
      <c r="E37" s="1180"/>
      <c r="F37" s="36">
        <v>1.43</v>
      </c>
      <c r="G37" s="37">
        <v>1.53</v>
      </c>
      <c r="H37" s="37">
        <v>1.58</v>
      </c>
      <c r="I37" s="37">
        <v>0.55000000000000004</v>
      </c>
      <c r="J37" s="38">
        <v>0.67</v>
      </c>
      <c r="K37" s="22"/>
      <c r="L37" s="22"/>
      <c r="M37" s="22"/>
      <c r="N37" s="22"/>
      <c r="O37" s="22"/>
      <c r="P37" s="22"/>
    </row>
    <row r="38" spans="1:16" ht="39" customHeight="1">
      <c r="A38" s="22"/>
      <c r="B38" s="35"/>
      <c r="C38" s="1178" t="s">
        <v>527</v>
      </c>
      <c r="D38" s="1179"/>
      <c r="E38" s="1180"/>
      <c r="F38" s="36">
        <v>0.25</v>
      </c>
      <c r="G38" s="37">
        <v>0.28999999999999998</v>
      </c>
      <c r="H38" s="37">
        <v>0.49</v>
      </c>
      <c r="I38" s="37">
        <v>0.09</v>
      </c>
      <c r="J38" s="38">
        <v>0.25</v>
      </c>
      <c r="K38" s="22"/>
      <c r="L38" s="22"/>
      <c r="M38" s="22"/>
      <c r="N38" s="22"/>
      <c r="O38" s="22"/>
      <c r="P38" s="22"/>
    </row>
    <row r="39" spans="1:16" ht="39" customHeight="1">
      <c r="A39" s="22"/>
      <c r="B39" s="35"/>
      <c r="C39" s="1178" t="s">
        <v>528</v>
      </c>
      <c r="D39" s="1179"/>
      <c r="E39" s="1180"/>
      <c r="F39" s="36">
        <v>0.16</v>
      </c>
      <c r="G39" s="37">
        <v>0.28999999999999998</v>
      </c>
      <c r="H39" s="37">
        <v>0.7</v>
      </c>
      <c r="I39" s="37">
        <v>0.14000000000000001</v>
      </c>
      <c r="J39" s="38">
        <v>0.19</v>
      </c>
      <c r="K39" s="22"/>
      <c r="L39" s="22"/>
      <c r="M39" s="22"/>
      <c r="N39" s="22"/>
      <c r="O39" s="22"/>
      <c r="P39" s="22"/>
    </row>
    <row r="40" spans="1:16" ht="39" customHeight="1">
      <c r="A40" s="22"/>
      <c r="B40" s="35"/>
      <c r="C40" s="1178" t="s">
        <v>529</v>
      </c>
      <c r="D40" s="1179"/>
      <c r="E40" s="1180"/>
      <c r="F40" s="36">
        <v>0.12</v>
      </c>
      <c r="G40" s="37">
        <v>0.09</v>
      </c>
      <c r="H40" s="37">
        <v>0.12</v>
      </c>
      <c r="I40" s="37">
        <v>0.12</v>
      </c>
      <c r="J40" s="38">
        <v>0.13</v>
      </c>
      <c r="K40" s="22"/>
      <c r="L40" s="22"/>
      <c r="M40" s="22"/>
      <c r="N40" s="22"/>
      <c r="O40" s="22"/>
      <c r="P40" s="22"/>
    </row>
    <row r="41" spans="1:16" ht="39" customHeight="1">
      <c r="A41" s="22"/>
      <c r="B41" s="35"/>
      <c r="C41" s="1178" t="s">
        <v>530</v>
      </c>
      <c r="D41" s="1179"/>
      <c r="E41" s="1180"/>
      <c r="F41" s="36">
        <v>0.11</v>
      </c>
      <c r="G41" s="37">
        <v>0.11</v>
      </c>
      <c r="H41" s="37">
        <v>0.11</v>
      </c>
      <c r="I41" s="37">
        <v>0.05</v>
      </c>
      <c r="J41" s="38">
        <v>0.03</v>
      </c>
      <c r="K41" s="22"/>
      <c r="L41" s="22"/>
      <c r="M41" s="22"/>
      <c r="N41" s="22"/>
      <c r="O41" s="22"/>
      <c r="P41" s="22"/>
    </row>
    <row r="42" spans="1:16" ht="39" customHeight="1">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532</v>
      </c>
      <c r="D43" s="1182"/>
      <c r="E43" s="1183"/>
      <c r="F43" s="41">
        <v>0.03</v>
      </c>
      <c r="G43" s="42">
        <v>0.03</v>
      </c>
      <c r="H43" s="42">
        <v>0.03</v>
      </c>
      <c r="I43" s="42">
        <v>0.02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10</v>
      </c>
      <c r="C45" s="1195"/>
      <c r="D45" s="58"/>
      <c r="E45" s="1200" t="s">
        <v>11</v>
      </c>
      <c r="F45" s="1200"/>
      <c r="G45" s="1200"/>
      <c r="H45" s="1200"/>
      <c r="I45" s="1200"/>
      <c r="J45" s="1201"/>
      <c r="K45" s="59">
        <v>163</v>
      </c>
      <c r="L45" s="60">
        <v>157</v>
      </c>
      <c r="M45" s="60">
        <v>151</v>
      </c>
      <c r="N45" s="60">
        <v>152</v>
      </c>
      <c r="O45" s="61">
        <v>134</v>
      </c>
      <c r="P45" s="48"/>
      <c r="Q45" s="48"/>
      <c r="R45" s="48"/>
      <c r="S45" s="48"/>
      <c r="T45" s="48"/>
      <c r="U45" s="48"/>
    </row>
    <row r="46" spans="1:21" ht="30.75" customHeight="1">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14</v>
      </c>
      <c r="F48" s="1188"/>
      <c r="G48" s="1188"/>
      <c r="H48" s="1188"/>
      <c r="I48" s="1188"/>
      <c r="J48" s="1189"/>
      <c r="K48" s="63">
        <v>81</v>
      </c>
      <c r="L48" s="64">
        <v>88</v>
      </c>
      <c r="M48" s="64">
        <v>85</v>
      </c>
      <c r="N48" s="64">
        <v>80</v>
      </c>
      <c r="O48" s="65">
        <v>71</v>
      </c>
      <c r="P48" s="48"/>
      <c r="Q48" s="48"/>
      <c r="R48" s="48"/>
      <c r="S48" s="48"/>
      <c r="T48" s="48"/>
      <c r="U48" s="48"/>
    </row>
    <row r="49" spans="1:21" ht="30.75" customHeight="1">
      <c r="A49" s="48"/>
      <c r="B49" s="1196"/>
      <c r="C49" s="1197"/>
      <c r="D49" s="62"/>
      <c r="E49" s="1188" t="s">
        <v>15</v>
      </c>
      <c r="F49" s="1188"/>
      <c r="G49" s="1188"/>
      <c r="H49" s="1188"/>
      <c r="I49" s="1188"/>
      <c r="J49" s="1189"/>
      <c r="K49" s="63" t="s">
        <v>476</v>
      </c>
      <c r="L49" s="64" t="s">
        <v>476</v>
      </c>
      <c r="M49" s="64" t="s">
        <v>476</v>
      </c>
      <c r="N49" s="64" t="s">
        <v>476</v>
      </c>
      <c r="O49" s="65" t="s">
        <v>476</v>
      </c>
      <c r="P49" s="48"/>
      <c r="Q49" s="48"/>
      <c r="R49" s="48"/>
      <c r="S49" s="48"/>
      <c r="T49" s="48"/>
      <c r="U49" s="48"/>
    </row>
    <row r="50" spans="1:21" ht="30.75" customHeight="1">
      <c r="A50" s="48"/>
      <c r="B50" s="1196"/>
      <c r="C50" s="1197"/>
      <c r="D50" s="62"/>
      <c r="E50" s="1188" t="s">
        <v>16</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17</v>
      </c>
      <c r="F51" s="1188"/>
      <c r="G51" s="1188"/>
      <c r="H51" s="1188"/>
      <c r="I51" s="1188"/>
      <c r="J51" s="1189"/>
      <c r="K51" s="63" t="s">
        <v>476</v>
      </c>
      <c r="L51" s="64" t="s">
        <v>476</v>
      </c>
      <c r="M51" s="64" t="s">
        <v>476</v>
      </c>
      <c r="N51" s="64" t="s">
        <v>476</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198</v>
      </c>
      <c r="L52" s="64">
        <v>191</v>
      </c>
      <c r="M52" s="64">
        <v>184</v>
      </c>
      <c r="N52" s="64">
        <v>177</v>
      </c>
      <c r="O52" s="65">
        <v>156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46</v>
      </c>
      <c r="L53" s="69">
        <v>54</v>
      </c>
      <c r="M53" s="69">
        <v>52</v>
      </c>
      <c r="N53" s="69">
        <v>55</v>
      </c>
      <c r="O53" s="70">
        <v>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2" t="s">
        <v>23</v>
      </c>
      <c r="C41" s="1203"/>
      <c r="D41" s="81"/>
      <c r="E41" s="1208" t="s">
        <v>24</v>
      </c>
      <c r="F41" s="1208"/>
      <c r="G41" s="1208"/>
      <c r="H41" s="1209"/>
      <c r="I41" s="82">
        <v>1179</v>
      </c>
      <c r="J41" s="83">
        <v>1148</v>
      </c>
      <c r="K41" s="83">
        <v>1247</v>
      </c>
      <c r="L41" s="83">
        <v>1251</v>
      </c>
      <c r="M41" s="84">
        <v>1320</v>
      </c>
    </row>
    <row r="42" spans="2:13" ht="27.75" customHeight="1">
      <c r="B42" s="1204"/>
      <c r="C42" s="1205"/>
      <c r="D42" s="85"/>
      <c r="E42" s="1210" t="s">
        <v>25</v>
      </c>
      <c r="F42" s="1210"/>
      <c r="G42" s="1210"/>
      <c r="H42" s="1211"/>
      <c r="I42" s="86" t="s">
        <v>476</v>
      </c>
      <c r="J42" s="87" t="s">
        <v>476</v>
      </c>
      <c r="K42" s="87" t="s">
        <v>476</v>
      </c>
      <c r="L42" s="87" t="s">
        <v>476</v>
      </c>
      <c r="M42" s="88" t="s">
        <v>476</v>
      </c>
    </row>
    <row r="43" spans="2:13" ht="27.75" customHeight="1">
      <c r="B43" s="1204"/>
      <c r="C43" s="1205"/>
      <c r="D43" s="85"/>
      <c r="E43" s="1210" t="s">
        <v>26</v>
      </c>
      <c r="F43" s="1210"/>
      <c r="G43" s="1210"/>
      <c r="H43" s="1211"/>
      <c r="I43" s="86">
        <v>966</v>
      </c>
      <c r="J43" s="87">
        <v>941</v>
      </c>
      <c r="K43" s="87">
        <v>795</v>
      </c>
      <c r="L43" s="87">
        <v>730</v>
      </c>
      <c r="M43" s="88">
        <v>692</v>
      </c>
    </row>
    <row r="44" spans="2:13" ht="27.75" customHeight="1">
      <c r="B44" s="1204"/>
      <c r="C44" s="1205"/>
      <c r="D44" s="85"/>
      <c r="E44" s="1210" t="s">
        <v>27</v>
      </c>
      <c r="F44" s="1210"/>
      <c r="G44" s="1210"/>
      <c r="H44" s="1211"/>
      <c r="I44" s="86" t="s">
        <v>476</v>
      </c>
      <c r="J44" s="87">
        <v>1</v>
      </c>
      <c r="K44" s="87">
        <v>2</v>
      </c>
      <c r="L44" s="87">
        <v>2</v>
      </c>
      <c r="M44" s="88">
        <v>3</v>
      </c>
    </row>
    <row r="45" spans="2:13" ht="27.75" customHeight="1">
      <c r="B45" s="1204"/>
      <c r="C45" s="1205"/>
      <c r="D45" s="85"/>
      <c r="E45" s="1210" t="s">
        <v>28</v>
      </c>
      <c r="F45" s="1210"/>
      <c r="G45" s="1210"/>
      <c r="H45" s="1211"/>
      <c r="I45" s="86">
        <v>217</v>
      </c>
      <c r="J45" s="87">
        <v>221</v>
      </c>
      <c r="K45" s="87">
        <v>210</v>
      </c>
      <c r="L45" s="87">
        <v>213</v>
      </c>
      <c r="M45" s="88">
        <v>211</v>
      </c>
    </row>
    <row r="46" spans="2:13" ht="27.75" customHeight="1">
      <c r="B46" s="1204"/>
      <c r="C46" s="1205"/>
      <c r="D46" s="89"/>
      <c r="E46" s="1210" t="s">
        <v>29</v>
      </c>
      <c r="F46" s="1210"/>
      <c r="G46" s="1210"/>
      <c r="H46" s="1211"/>
      <c r="I46" s="86" t="s">
        <v>476</v>
      </c>
      <c r="J46" s="87" t="s">
        <v>476</v>
      </c>
      <c r="K46" s="87" t="s">
        <v>476</v>
      </c>
      <c r="L46" s="87" t="s">
        <v>476</v>
      </c>
      <c r="M46" s="88" t="s">
        <v>476</v>
      </c>
    </row>
    <row r="47" spans="2:13" ht="27.75" customHeight="1">
      <c r="B47" s="1204"/>
      <c r="C47" s="1205"/>
      <c r="D47" s="90"/>
      <c r="E47" s="1212" t="s">
        <v>30</v>
      </c>
      <c r="F47" s="1213"/>
      <c r="G47" s="1213"/>
      <c r="H47" s="1214"/>
      <c r="I47" s="86" t="s">
        <v>476</v>
      </c>
      <c r="J47" s="87" t="s">
        <v>476</v>
      </c>
      <c r="K47" s="87" t="s">
        <v>476</v>
      </c>
      <c r="L47" s="87" t="s">
        <v>476</v>
      </c>
      <c r="M47" s="88" t="s">
        <v>476</v>
      </c>
    </row>
    <row r="48" spans="2:13" ht="27.75" customHeight="1">
      <c r="B48" s="1204"/>
      <c r="C48" s="1205"/>
      <c r="D48" s="85"/>
      <c r="E48" s="1210" t="s">
        <v>31</v>
      </c>
      <c r="F48" s="1210"/>
      <c r="G48" s="1210"/>
      <c r="H48" s="1211"/>
      <c r="I48" s="86" t="s">
        <v>476</v>
      </c>
      <c r="J48" s="87" t="s">
        <v>476</v>
      </c>
      <c r="K48" s="87" t="s">
        <v>476</v>
      </c>
      <c r="L48" s="87" t="s">
        <v>476</v>
      </c>
      <c r="M48" s="88" t="s">
        <v>476</v>
      </c>
    </row>
    <row r="49" spans="2:13" ht="27.75" customHeight="1">
      <c r="B49" s="1206"/>
      <c r="C49" s="1207"/>
      <c r="D49" s="85"/>
      <c r="E49" s="1210" t="s">
        <v>32</v>
      </c>
      <c r="F49" s="1210"/>
      <c r="G49" s="1210"/>
      <c r="H49" s="1211"/>
      <c r="I49" s="86" t="s">
        <v>476</v>
      </c>
      <c r="J49" s="87" t="s">
        <v>476</v>
      </c>
      <c r="K49" s="87" t="s">
        <v>476</v>
      </c>
      <c r="L49" s="87" t="s">
        <v>476</v>
      </c>
      <c r="M49" s="88" t="s">
        <v>476</v>
      </c>
    </row>
    <row r="50" spans="2:13" ht="27.75" customHeight="1">
      <c r="B50" s="1215" t="s">
        <v>33</v>
      </c>
      <c r="C50" s="1216"/>
      <c r="D50" s="91"/>
      <c r="E50" s="1210" t="s">
        <v>34</v>
      </c>
      <c r="F50" s="1210"/>
      <c r="G50" s="1210"/>
      <c r="H50" s="1211"/>
      <c r="I50" s="86">
        <v>1237</v>
      </c>
      <c r="J50" s="87">
        <v>934</v>
      </c>
      <c r="K50" s="87">
        <v>981</v>
      </c>
      <c r="L50" s="87">
        <v>1088</v>
      </c>
      <c r="M50" s="88">
        <v>1141</v>
      </c>
    </row>
    <row r="51" spans="2:13" ht="27.75" customHeight="1">
      <c r="B51" s="1204"/>
      <c r="C51" s="1205"/>
      <c r="D51" s="85"/>
      <c r="E51" s="1210" t="s">
        <v>35</v>
      </c>
      <c r="F51" s="1210"/>
      <c r="G51" s="1210"/>
      <c r="H51" s="1211"/>
      <c r="I51" s="86">
        <v>369</v>
      </c>
      <c r="J51" s="87">
        <v>323</v>
      </c>
      <c r="K51" s="87">
        <v>277</v>
      </c>
      <c r="L51" s="87">
        <v>233</v>
      </c>
      <c r="M51" s="88">
        <v>206</v>
      </c>
    </row>
    <row r="52" spans="2:13" ht="27.75" customHeight="1">
      <c r="B52" s="1206"/>
      <c r="C52" s="1207"/>
      <c r="D52" s="85"/>
      <c r="E52" s="1210" t="s">
        <v>36</v>
      </c>
      <c r="F52" s="1210"/>
      <c r="G52" s="1210"/>
      <c r="H52" s="1211"/>
      <c r="I52" s="86">
        <v>1341</v>
      </c>
      <c r="J52" s="87">
        <v>1258</v>
      </c>
      <c r="K52" s="87">
        <v>1286</v>
      </c>
      <c r="L52" s="87">
        <v>1253</v>
      </c>
      <c r="M52" s="88">
        <v>1323</v>
      </c>
    </row>
    <row r="53" spans="2:13" ht="27.75" customHeight="1" thickBot="1">
      <c r="B53" s="1217" t="s">
        <v>20</v>
      </c>
      <c r="C53" s="1218"/>
      <c r="D53" s="92"/>
      <c r="E53" s="1219" t="s">
        <v>37</v>
      </c>
      <c r="F53" s="1219"/>
      <c r="G53" s="1219"/>
      <c r="H53" s="1220"/>
      <c r="I53" s="93">
        <v>-585</v>
      </c>
      <c r="J53" s="94">
        <v>-203</v>
      </c>
      <c r="K53" s="94">
        <v>-291</v>
      </c>
      <c r="L53" s="94">
        <v>-380</v>
      </c>
      <c r="M53" s="95">
        <v>-443</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552</v>
      </c>
      <c r="H51" s="1246"/>
      <c r="I51" s="1251" t="s">
        <v>553</v>
      </c>
      <c r="J51" s="1251"/>
      <c r="K51" s="1256"/>
      <c r="L51" s="1256"/>
      <c r="M51" s="1256"/>
      <c r="N51" s="1221"/>
      <c r="O51" s="1221"/>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554</v>
      </c>
      <c r="J53" s="1231"/>
      <c r="K53" s="1255"/>
      <c r="L53" s="1255"/>
      <c r="M53" s="1255"/>
      <c r="N53" s="1253">
        <v>48.7</v>
      </c>
      <c r="O53" s="1253">
        <v>52.5</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555</v>
      </c>
      <c r="H55" s="1226"/>
      <c r="I55" s="1231" t="s">
        <v>553</v>
      </c>
      <c r="J55" s="1231"/>
      <c r="K55" s="1256"/>
      <c r="L55" s="1256"/>
      <c r="M55" s="1256"/>
      <c r="N55" s="1221">
        <v>0</v>
      </c>
      <c r="O55" s="1221">
        <v>0</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554</v>
      </c>
      <c r="J57" s="1223"/>
      <c r="K57" s="1255"/>
      <c r="L57" s="1255"/>
      <c r="M57" s="1255"/>
      <c r="N57" s="1253">
        <v>55.8</v>
      </c>
      <c r="O57" s="1253">
        <v>53.2</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3" t="s">
        <v>559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552</v>
      </c>
      <c r="H73" s="1246"/>
      <c r="I73" s="1251" t="s">
        <v>553</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558</v>
      </c>
      <c r="J75" s="1231"/>
      <c r="K75" s="1253">
        <v>9.5</v>
      </c>
      <c r="L75" s="1253">
        <v>8.5</v>
      </c>
      <c r="M75" s="1253">
        <v>8.1</v>
      </c>
      <c r="N75" s="1253">
        <v>8.4</v>
      </c>
      <c r="O75" s="1253">
        <v>7.7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555</v>
      </c>
      <c r="H77" s="1226"/>
      <c r="I77" s="1231" t="s">
        <v>553</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558</v>
      </c>
      <c r="J79" s="1223"/>
      <c r="K79" s="1224">
        <v>9.6999999999999993</v>
      </c>
      <c r="L79" s="1224">
        <v>8.6</v>
      </c>
      <c r="M79" s="1224">
        <v>7.7</v>
      </c>
      <c r="N79" s="1224">
        <v>7.2</v>
      </c>
      <c r="O79" s="1224">
        <v>6.9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idden="1"/>
    <row r="127" spans="34:34" hidden="1"/>
    <row r="128" spans="34:34" hidden="1"/>
    <row r="129" hidden="1"/>
    <row r="130" hidden="1"/>
    <row r="131" hidden="1"/>
    <row r="132" hidden="1"/>
    <row r="133" hidden="1"/>
    <row r="134" hidden="1"/>
    <row r="135" hidden="1"/>
  </sheetData>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515</v>
      </c>
      <c r="G2" s="113"/>
      <c r="H2" s="114"/>
    </row>
    <row r="3" spans="1:8">
      <c r="A3" s="110" t="s">
        <v>508</v>
      </c>
      <c r="B3" s="115"/>
      <c r="C3" s="116"/>
      <c r="D3" s="117">
        <v>157286</v>
      </c>
      <c r="E3" s="118"/>
      <c r="F3" s="119">
        <v>185018</v>
      </c>
      <c r="G3" s="120"/>
      <c r="H3" s="121"/>
    </row>
    <row r="4" spans="1:8">
      <c r="A4" s="122"/>
      <c r="B4" s="123"/>
      <c r="C4" s="124"/>
      <c r="D4" s="125">
        <v>134129</v>
      </c>
      <c r="E4" s="126"/>
      <c r="F4" s="127">
        <v>95064</v>
      </c>
      <c r="G4" s="128"/>
      <c r="H4" s="129"/>
    </row>
    <row r="5" spans="1:8">
      <c r="A5" s="110" t="s">
        <v>510</v>
      </c>
      <c r="B5" s="115"/>
      <c r="C5" s="116"/>
      <c r="D5" s="117">
        <v>368993</v>
      </c>
      <c r="E5" s="118"/>
      <c r="F5" s="119">
        <v>238802</v>
      </c>
      <c r="G5" s="120"/>
      <c r="H5" s="121"/>
    </row>
    <row r="6" spans="1:8">
      <c r="A6" s="122"/>
      <c r="B6" s="123"/>
      <c r="C6" s="124"/>
      <c r="D6" s="125">
        <v>266384</v>
      </c>
      <c r="E6" s="126"/>
      <c r="F6" s="127">
        <v>128562</v>
      </c>
      <c r="G6" s="128"/>
      <c r="H6" s="129"/>
    </row>
    <row r="7" spans="1:8">
      <c r="A7" s="110" t="s">
        <v>511</v>
      </c>
      <c r="B7" s="115"/>
      <c r="C7" s="116"/>
      <c r="D7" s="117">
        <v>1268147</v>
      </c>
      <c r="E7" s="118"/>
      <c r="F7" s="119">
        <v>288550</v>
      </c>
      <c r="G7" s="120"/>
      <c r="H7" s="121"/>
    </row>
    <row r="8" spans="1:8">
      <c r="A8" s="122"/>
      <c r="B8" s="123"/>
      <c r="C8" s="124"/>
      <c r="D8" s="125">
        <v>1023784</v>
      </c>
      <c r="E8" s="126"/>
      <c r="F8" s="127">
        <v>141525</v>
      </c>
      <c r="G8" s="128"/>
      <c r="H8" s="129"/>
    </row>
    <row r="9" spans="1:8">
      <c r="A9" s="110" t="s">
        <v>512</v>
      </c>
      <c r="B9" s="115"/>
      <c r="C9" s="116"/>
      <c r="D9" s="117">
        <v>350821</v>
      </c>
      <c r="E9" s="118"/>
      <c r="F9" s="119">
        <v>245039</v>
      </c>
      <c r="G9" s="120"/>
      <c r="H9" s="121"/>
    </row>
    <row r="10" spans="1:8">
      <c r="A10" s="122"/>
      <c r="B10" s="123"/>
      <c r="C10" s="124"/>
      <c r="D10" s="125">
        <v>225433</v>
      </c>
      <c r="E10" s="126"/>
      <c r="F10" s="127">
        <v>108922</v>
      </c>
      <c r="G10" s="128"/>
      <c r="H10" s="129"/>
    </row>
    <row r="11" spans="1:8">
      <c r="A11" s="110" t="s">
        <v>513</v>
      </c>
      <c r="B11" s="115"/>
      <c r="C11" s="116"/>
      <c r="D11" s="117">
        <v>581312</v>
      </c>
      <c r="E11" s="118"/>
      <c r="F11" s="119">
        <v>310300</v>
      </c>
      <c r="G11" s="120"/>
      <c r="H11" s="121"/>
    </row>
    <row r="12" spans="1:8">
      <c r="A12" s="122"/>
      <c r="B12" s="123"/>
      <c r="C12" s="130"/>
      <c r="D12" s="125">
        <v>177474</v>
      </c>
      <c r="E12" s="126"/>
      <c r="F12" s="127">
        <v>157576</v>
      </c>
      <c r="G12" s="128"/>
      <c r="H12" s="129"/>
    </row>
    <row r="13" spans="1:8">
      <c r="A13" s="110"/>
      <c r="B13" s="115"/>
      <c r="C13" s="131"/>
      <c r="D13" s="132">
        <v>545312</v>
      </c>
      <c r="E13" s="133"/>
      <c r="F13" s="134">
        <v>253542</v>
      </c>
      <c r="G13" s="135"/>
      <c r="H13" s="121"/>
    </row>
    <row r="14" spans="1:8">
      <c r="A14" s="122"/>
      <c r="B14" s="123"/>
      <c r="C14" s="124"/>
      <c r="D14" s="125">
        <v>365441</v>
      </c>
      <c r="E14" s="126"/>
      <c r="F14" s="127">
        <v>126330</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24.86</v>
      </c>
      <c r="C19" s="136">
        <f>ROUND(VALUE(SUBSTITUTE(実質収支比率等に係る経年分析!G$48,"▲","-")),2)</f>
        <v>30.78</v>
      </c>
      <c r="D19" s="136">
        <f>ROUND(VALUE(SUBSTITUTE(実質収支比率等に係る経年分析!H$48,"▲","-")),2)</f>
        <v>29.91</v>
      </c>
      <c r="E19" s="136">
        <f>ROUND(VALUE(SUBSTITUTE(実質収支比率等に係る経年分析!I$48,"▲","-")),2)</f>
        <v>32.869999999999997</v>
      </c>
      <c r="F19" s="136">
        <f>ROUND(VALUE(SUBSTITUTE(実質収支比率等に係る経年分析!J$48,"▲","-")),2)</f>
        <v>27.1</v>
      </c>
    </row>
    <row r="20" spans="1:11">
      <c r="A20" s="136" t="s">
        <v>42</v>
      </c>
      <c r="B20" s="136">
        <f>ROUND(VALUE(SUBSTITUTE(実質収支比率等に係る経年分析!F$47,"▲","-")),2)</f>
        <v>31.55</v>
      </c>
      <c r="C20" s="136">
        <f>ROUND(VALUE(SUBSTITUTE(実質収支比率等に係る経年分析!G$47,"▲","-")),2)</f>
        <v>31.62</v>
      </c>
      <c r="D20" s="136">
        <f>ROUND(VALUE(SUBSTITUTE(実質収支比率等に係る経年分析!H$47,"▲","-")),2)</f>
        <v>44.93</v>
      </c>
      <c r="E20" s="136">
        <f>ROUND(VALUE(SUBSTITUTE(実質収支比率等に係る経年分析!I$47,"▲","-")),2)</f>
        <v>41.19</v>
      </c>
      <c r="F20" s="136">
        <f>ROUND(VALUE(SUBSTITUTE(実質収支比率等に係る経年分析!J$47,"▲","-")),2)</f>
        <v>43.86</v>
      </c>
    </row>
    <row r="21" spans="1:11">
      <c r="A21" s="136" t="s">
        <v>43</v>
      </c>
      <c r="B21" s="136">
        <f>IF(ISNUMBER(VALUE(SUBSTITUTE(実質収支比率等に係る経年分析!F$49,"▲","-"))),ROUND(VALUE(SUBSTITUTE(実質収支比率等に係る経年分析!F$49,"▲","-")),2),NA())</f>
        <v>-1.1299999999999999</v>
      </c>
      <c r="C21" s="136">
        <f>IF(ISNUMBER(VALUE(SUBSTITUTE(実質収支比率等に係る経年分析!G$49,"▲","-"))),ROUND(VALUE(SUBSTITUTE(実質収支比率等に係る経年分析!G$49,"▲","-")),2),NA())</f>
        <v>5.95</v>
      </c>
      <c r="D21" s="136">
        <f>IF(ISNUMBER(VALUE(SUBSTITUTE(実質収支比率等に係る経年分析!H$49,"▲","-"))),ROUND(VALUE(SUBSTITUTE(実質収支比率等に係る経年分析!H$49,"▲","-")),2),NA())</f>
        <v>9.81</v>
      </c>
      <c r="E21" s="136">
        <f>IF(ISNUMBER(VALUE(SUBSTITUTE(実質収支比率等に係る経年分析!I$49,"▲","-"))),ROUND(VALUE(SUBSTITUTE(実質収支比率等に係る経年分析!I$49,"▲","-")),2),NA())</f>
        <v>5.54</v>
      </c>
      <c r="F21" s="136">
        <f>IF(ISNUMBER(VALUE(SUBSTITUTE(実質収支比率等に係る経年分析!J$49,"▲","-"))),ROUND(VALUE(SUBSTITUTE(実質収支比率等に係る経年分析!J$49,"▲","-")),2),NA())</f>
        <v>-7.79</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特定環境保全公共下水道特別会計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0.67</v>
      </c>
    </row>
    <row r="34" spans="1:16">
      <c r="A34" s="137" t="str">
        <f>IF(連結実質赤字比率に係る赤字・黒字の構成分析!C$36="",NA(),連結実質赤字比率に係る赤字・黒字の構成分析!C$36)</f>
        <v>国民健康保険特別会計（直営診療施設勘定）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0.78</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32.869999999999997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27.09</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198</v>
      </c>
      <c r="E42" s="138"/>
      <c r="F42" s="138"/>
      <c r="G42" s="138">
        <f>'実質公債費比率（分子）の構造'!L$52</f>
        <v>191</v>
      </c>
      <c r="H42" s="138"/>
      <c r="I42" s="138"/>
      <c r="J42" s="138">
        <f>'実質公債費比率（分子）の構造'!M$52</f>
        <v>184</v>
      </c>
      <c r="K42" s="138"/>
      <c r="L42" s="138"/>
      <c r="M42" s="138">
        <f>'実質公債費比率（分子）の構造'!N$52</f>
        <v>177</v>
      </c>
      <c r="N42" s="138"/>
      <c r="O42" s="138"/>
      <c r="P42" s="138">
        <f>'実質公債費比率（分子）の構造'!O$52</f>
        <v>156</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54</v>
      </c>
      <c r="B46" s="138">
        <f>'実質公債費比率（分子）の構造'!K$48</f>
        <v>81</v>
      </c>
      <c r="C46" s="138"/>
      <c r="D46" s="138"/>
      <c r="E46" s="138">
        <f>'実質公債費比率（分子）の構造'!L$48</f>
        <v>88</v>
      </c>
      <c r="F46" s="138"/>
      <c r="G46" s="138"/>
      <c r="H46" s="138">
        <f>'実質公債費比率（分子）の構造'!M$48</f>
        <v>85</v>
      </c>
      <c r="I46" s="138"/>
      <c r="J46" s="138"/>
      <c r="K46" s="138">
        <f>'実質公債費比率（分子）の構造'!N$48</f>
        <v>80</v>
      </c>
      <c r="L46" s="138"/>
      <c r="M46" s="138"/>
      <c r="N46" s="138">
        <f>'実質公債費比率（分子）の構造'!O$48</f>
        <v>71</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163</v>
      </c>
      <c r="C49" s="138"/>
      <c r="D49" s="138"/>
      <c r="E49" s="138">
        <f>'実質公債費比率（分子）の構造'!L$45</f>
        <v>157</v>
      </c>
      <c r="F49" s="138"/>
      <c r="G49" s="138"/>
      <c r="H49" s="138">
        <f>'実質公債費比率（分子）の構造'!M$45</f>
        <v>151</v>
      </c>
      <c r="I49" s="138"/>
      <c r="J49" s="138"/>
      <c r="K49" s="138">
        <f>'実質公債費比率（分子）の構造'!N$45</f>
        <v>152</v>
      </c>
      <c r="L49" s="138"/>
      <c r="M49" s="138"/>
      <c r="N49" s="138">
        <f>'実質公債費比率（分子）の構造'!O$45</f>
        <v>134</v>
      </c>
      <c r="O49" s="138"/>
      <c r="P49" s="138"/>
    </row>
    <row r="50" spans="1:16">
      <c r="A50" s="138" t="s">
        <v>58</v>
      </c>
      <c r="B50" s="138" t="e">
        <f>NA()</f>
        <v>#N/A</v>
      </c>
      <c r="C50" s="138">
        <f>IF(ISNUMBER('実質公債費比率（分子）の構造'!K$53),'実質公債費比率（分子）の構造'!K$53,NA())</f>
        <v>46</v>
      </c>
      <c r="D50" s="138" t="e">
        <f>NA()</f>
        <v>#N/A</v>
      </c>
      <c r="E50" s="138" t="e">
        <f>NA()</f>
        <v>#N/A</v>
      </c>
      <c r="F50" s="138">
        <f>IF(ISNUMBER('実質公債費比率（分子）の構造'!L$53),'実質公債費比率（分子）の構造'!L$53,NA())</f>
        <v>54</v>
      </c>
      <c r="G50" s="138" t="e">
        <f>NA()</f>
        <v>#N/A</v>
      </c>
      <c r="H50" s="138" t="e">
        <f>NA()</f>
        <v>#N/A</v>
      </c>
      <c r="I50" s="138">
        <f>IF(ISNUMBER('実質公債費比率（分子）の構造'!M$53),'実質公債費比率（分子）の構造'!M$53,NA())</f>
        <v>52</v>
      </c>
      <c r="J50" s="138" t="e">
        <f>NA()</f>
        <v>#N/A</v>
      </c>
      <c r="K50" s="138" t="e">
        <f>NA()</f>
        <v>#N/A</v>
      </c>
      <c r="L50" s="138">
        <f>IF(ISNUMBER('実質公債費比率（分子）の構造'!N$53),'実質公債費比率（分子）の構造'!N$53,NA())</f>
        <v>55</v>
      </c>
      <c r="M50" s="138" t="e">
        <f>NA()</f>
        <v>#N/A</v>
      </c>
      <c r="N50" s="138" t="e">
        <f>NA()</f>
        <v>#N/A</v>
      </c>
      <c r="O50" s="138">
        <f>IF(ISNUMBER('実質公債費比率（分子）の構造'!O$53),'実質公債費比率（分子）の構造'!O$53,NA())</f>
        <v>49</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1341</v>
      </c>
      <c r="E56" s="137"/>
      <c r="F56" s="137"/>
      <c r="G56" s="137">
        <f>'将来負担比率（分子）の構造'!J$52</f>
        <v>1258</v>
      </c>
      <c r="H56" s="137"/>
      <c r="I56" s="137"/>
      <c r="J56" s="137">
        <f>'将来負担比率（分子）の構造'!K$52</f>
        <v>1286</v>
      </c>
      <c r="K56" s="137"/>
      <c r="L56" s="137"/>
      <c r="M56" s="137">
        <f>'将来負担比率（分子）の構造'!L$52</f>
        <v>1253</v>
      </c>
      <c r="N56" s="137"/>
      <c r="O56" s="137"/>
      <c r="P56" s="137">
        <f>'将来負担比率（分子）の構造'!M$52</f>
        <v>1323</v>
      </c>
    </row>
    <row r="57" spans="1:16">
      <c r="A57" s="137" t="s">
        <v>35</v>
      </c>
      <c r="B57" s="137"/>
      <c r="C57" s="137"/>
      <c r="D57" s="137">
        <f>'将来負担比率（分子）の構造'!I$51</f>
        <v>369</v>
      </c>
      <c r="E57" s="137"/>
      <c r="F57" s="137"/>
      <c r="G57" s="137">
        <f>'将来負担比率（分子）の構造'!J$51</f>
        <v>323</v>
      </c>
      <c r="H57" s="137"/>
      <c r="I57" s="137"/>
      <c r="J57" s="137">
        <f>'将来負担比率（分子）の構造'!K$51</f>
        <v>277</v>
      </c>
      <c r="K57" s="137"/>
      <c r="L57" s="137"/>
      <c r="M57" s="137">
        <f>'将来負担比率（分子）の構造'!L$51</f>
        <v>233</v>
      </c>
      <c r="N57" s="137"/>
      <c r="O57" s="137"/>
      <c r="P57" s="137">
        <f>'将来負担比率（分子）の構造'!M$51</f>
        <v>206</v>
      </c>
    </row>
    <row r="58" spans="1:16">
      <c r="A58" s="137" t="s">
        <v>34</v>
      </c>
      <c r="B58" s="137"/>
      <c r="C58" s="137"/>
      <c r="D58" s="137">
        <f>'将来負担比率（分子）の構造'!I$50</f>
        <v>1237</v>
      </c>
      <c r="E58" s="137"/>
      <c r="F58" s="137"/>
      <c r="G58" s="137">
        <f>'将来負担比率（分子）の構造'!J$50</f>
        <v>934</v>
      </c>
      <c r="H58" s="137"/>
      <c r="I58" s="137"/>
      <c r="J58" s="137">
        <f>'将来負担比率（分子）の構造'!K$50</f>
        <v>981</v>
      </c>
      <c r="K58" s="137"/>
      <c r="L58" s="137"/>
      <c r="M58" s="137">
        <f>'将来負担比率（分子）の構造'!L$50</f>
        <v>1088</v>
      </c>
      <c r="N58" s="137"/>
      <c r="O58" s="137"/>
      <c r="P58" s="137">
        <f>'将来負担比率（分子）の構造'!M$50</f>
        <v>1141</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217</v>
      </c>
      <c r="C62" s="137"/>
      <c r="D62" s="137"/>
      <c r="E62" s="137">
        <f>'将来負担比率（分子）の構造'!J$45</f>
        <v>221</v>
      </c>
      <c r="F62" s="137"/>
      <c r="G62" s="137"/>
      <c r="H62" s="137">
        <f>'将来負担比率（分子）の構造'!K$45</f>
        <v>210</v>
      </c>
      <c r="I62" s="137"/>
      <c r="J62" s="137"/>
      <c r="K62" s="137">
        <f>'将来負担比率（分子）の構造'!L$45</f>
        <v>213</v>
      </c>
      <c r="L62" s="137"/>
      <c r="M62" s="137"/>
      <c r="N62" s="137">
        <f>'将来負担比率（分子）の構造'!M$45</f>
        <v>211</v>
      </c>
      <c r="O62" s="137"/>
      <c r="P62" s="137"/>
    </row>
    <row r="63" spans="1:16">
      <c r="A63" s="137" t="s">
        <v>27</v>
      </c>
      <c r="B63" s="137" t="str">
        <f>'将来負担比率（分子）の構造'!I$44</f>
        <v>-</v>
      </c>
      <c r="C63" s="137"/>
      <c r="D63" s="137"/>
      <c r="E63" s="137">
        <f>'将来負担比率（分子）の構造'!J$44</f>
        <v>1</v>
      </c>
      <c r="F63" s="137"/>
      <c r="G63" s="137"/>
      <c r="H63" s="137">
        <f>'将来負担比率（分子）の構造'!K$44</f>
        <v>2</v>
      </c>
      <c r="I63" s="137"/>
      <c r="J63" s="137"/>
      <c r="K63" s="137">
        <f>'将来負担比率（分子）の構造'!L$44</f>
        <v>2</v>
      </c>
      <c r="L63" s="137"/>
      <c r="M63" s="137"/>
      <c r="N63" s="137">
        <f>'将来負担比率（分子）の構造'!M$44</f>
        <v>3</v>
      </c>
      <c r="O63" s="137"/>
      <c r="P63" s="137"/>
    </row>
    <row r="64" spans="1:16">
      <c r="A64" s="137" t="s">
        <v>26</v>
      </c>
      <c r="B64" s="137">
        <f>'将来負担比率（分子）の構造'!I$43</f>
        <v>966</v>
      </c>
      <c r="C64" s="137"/>
      <c r="D64" s="137"/>
      <c r="E64" s="137">
        <f>'将来負担比率（分子）の構造'!J$43</f>
        <v>941</v>
      </c>
      <c r="F64" s="137"/>
      <c r="G64" s="137"/>
      <c r="H64" s="137">
        <f>'将来負担比率（分子）の構造'!K$43</f>
        <v>795</v>
      </c>
      <c r="I64" s="137"/>
      <c r="J64" s="137"/>
      <c r="K64" s="137">
        <f>'将来負担比率（分子）の構造'!L$43</f>
        <v>730</v>
      </c>
      <c r="L64" s="137"/>
      <c r="M64" s="137"/>
      <c r="N64" s="137">
        <f>'将来負担比率（分子）の構造'!M$43</f>
        <v>692</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1179</v>
      </c>
      <c r="C66" s="137"/>
      <c r="D66" s="137"/>
      <c r="E66" s="137">
        <f>'将来負担比率（分子）の構造'!J$41</f>
        <v>1148</v>
      </c>
      <c r="F66" s="137"/>
      <c r="G66" s="137"/>
      <c r="H66" s="137">
        <f>'将来負担比率（分子）の構造'!K$41</f>
        <v>1247</v>
      </c>
      <c r="I66" s="137"/>
      <c r="J66" s="137"/>
      <c r="K66" s="137">
        <f>'将来負担比率（分子）の構造'!L$41</f>
        <v>1251</v>
      </c>
      <c r="L66" s="137"/>
      <c r="M66" s="137"/>
      <c r="N66" s="137">
        <f>'将来負担比率（分子）の構造'!M$41</f>
        <v>1320</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77620</v>
      </c>
      <c r="S5" s="615"/>
      <c r="T5" s="615"/>
      <c r="U5" s="615"/>
      <c r="V5" s="615"/>
      <c r="W5" s="615"/>
      <c r="X5" s="615"/>
      <c r="Y5" s="616"/>
      <c r="Z5" s="617">
        <v>3.9</v>
      </c>
      <c r="AA5" s="617"/>
      <c r="AB5" s="617"/>
      <c r="AC5" s="617"/>
      <c r="AD5" s="618">
        <v>77620</v>
      </c>
      <c r="AE5" s="618"/>
      <c r="AF5" s="618"/>
      <c r="AG5" s="618"/>
      <c r="AH5" s="618"/>
      <c r="AI5" s="618"/>
      <c r="AJ5" s="618"/>
      <c r="AK5" s="618"/>
      <c r="AL5" s="619">
        <v>9.6</v>
      </c>
      <c r="AM5" s="620"/>
      <c r="AN5" s="620"/>
      <c r="AO5" s="621"/>
      <c r="AP5" s="611" t="s">
        <v>207</v>
      </c>
      <c r="AQ5" s="612"/>
      <c r="AR5" s="612"/>
      <c r="AS5" s="612"/>
      <c r="AT5" s="612"/>
      <c r="AU5" s="612"/>
      <c r="AV5" s="612"/>
      <c r="AW5" s="612"/>
      <c r="AX5" s="612"/>
      <c r="AY5" s="612"/>
      <c r="AZ5" s="612"/>
      <c r="BA5" s="612"/>
      <c r="BB5" s="612"/>
      <c r="BC5" s="612"/>
      <c r="BD5" s="612"/>
      <c r="BE5" s="612"/>
      <c r="BF5" s="613"/>
      <c r="BG5" s="625">
        <v>69261</v>
      </c>
      <c r="BH5" s="626"/>
      <c r="BI5" s="626"/>
      <c r="BJ5" s="626"/>
      <c r="BK5" s="626"/>
      <c r="BL5" s="626"/>
      <c r="BM5" s="626"/>
      <c r="BN5" s="627"/>
      <c r="BO5" s="628">
        <v>89.2</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7181</v>
      </c>
      <c r="S6" s="626"/>
      <c r="T6" s="626"/>
      <c r="U6" s="626"/>
      <c r="V6" s="626"/>
      <c r="W6" s="626"/>
      <c r="X6" s="626"/>
      <c r="Y6" s="627"/>
      <c r="Z6" s="628">
        <v>0.4</v>
      </c>
      <c r="AA6" s="628"/>
      <c r="AB6" s="628"/>
      <c r="AC6" s="628"/>
      <c r="AD6" s="629">
        <v>7181</v>
      </c>
      <c r="AE6" s="629"/>
      <c r="AF6" s="629"/>
      <c r="AG6" s="629"/>
      <c r="AH6" s="629"/>
      <c r="AI6" s="629"/>
      <c r="AJ6" s="629"/>
      <c r="AK6" s="629"/>
      <c r="AL6" s="630">
        <v>0.9</v>
      </c>
      <c r="AM6" s="631"/>
      <c r="AN6" s="631"/>
      <c r="AO6" s="632"/>
      <c r="AP6" s="622" t="s">
        <v>213</v>
      </c>
      <c r="AQ6" s="623"/>
      <c r="AR6" s="623"/>
      <c r="AS6" s="623"/>
      <c r="AT6" s="623"/>
      <c r="AU6" s="623"/>
      <c r="AV6" s="623"/>
      <c r="AW6" s="623"/>
      <c r="AX6" s="623"/>
      <c r="AY6" s="623"/>
      <c r="AZ6" s="623"/>
      <c r="BA6" s="623"/>
      <c r="BB6" s="623"/>
      <c r="BC6" s="623"/>
      <c r="BD6" s="623"/>
      <c r="BE6" s="623"/>
      <c r="BF6" s="624"/>
      <c r="BG6" s="625">
        <v>69261</v>
      </c>
      <c r="BH6" s="626"/>
      <c r="BI6" s="626"/>
      <c r="BJ6" s="626"/>
      <c r="BK6" s="626"/>
      <c r="BL6" s="626"/>
      <c r="BM6" s="626"/>
      <c r="BN6" s="627"/>
      <c r="BO6" s="628">
        <v>89.2</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22727</v>
      </c>
      <c r="CS6" s="626"/>
      <c r="CT6" s="626"/>
      <c r="CU6" s="626"/>
      <c r="CV6" s="626"/>
      <c r="CW6" s="626"/>
      <c r="CX6" s="626"/>
      <c r="CY6" s="627"/>
      <c r="CZ6" s="628">
        <v>1.3</v>
      </c>
      <c r="DA6" s="628"/>
      <c r="DB6" s="628"/>
      <c r="DC6" s="628"/>
      <c r="DD6" s="634" t="s">
        <v>208</v>
      </c>
      <c r="DE6" s="626"/>
      <c r="DF6" s="626"/>
      <c r="DG6" s="626"/>
      <c r="DH6" s="626"/>
      <c r="DI6" s="626"/>
      <c r="DJ6" s="626"/>
      <c r="DK6" s="626"/>
      <c r="DL6" s="626"/>
      <c r="DM6" s="626"/>
      <c r="DN6" s="626"/>
      <c r="DO6" s="626"/>
      <c r="DP6" s="627"/>
      <c r="DQ6" s="634">
        <v>22727</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127</v>
      </c>
      <c r="S7" s="626"/>
      <c r="T7" s="626"/>
      <c r="U7" s="626"/>
      <c r="V7" s="626"/>
      <c r="W7" s="626"/>
      <c r="X7" s="626"/>
      <c r="Y7" s="627"/>
      <c r="Z7" s="628">
        <v>0</v>
      </c>
      <c r="AA7" s="628"/>
      <c r="AB7" s="628"/>
      <c r="AC7" s="628"/>
      <c r="AD7" s="629">
        <v>127</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33491</v>
      </c>
      <c r="BH7" s="626"/>
      <c r="BI7" s="626"/>
      <c r="BJ7" s="626"/>
      <c r="BK7" s="626"/>
      <c r="BL7" s="626"/>
      <c r="BM7" s="626"/>
      <c r="BN7" s="627"/>
      <c r="BO7" s="628">
        <v>43.1</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365504</v>
      </c>
      <c r="CS7" s="626"/>
      <c r="CT7" s="626"/>
      <c r="CU7" s="626"/>
      <c r="CV7" s="626"/>
      <c r="CW7" s="626"/>
      <c r="CX7" s="626"/>
      <c r="CY7" s="627"/>
      <c r="CZ7" s="628">
        <v>21.4</v>
      </c>
      <c r="DA7" s="628"/>
      <c r="DB7" s="628"/>
      <c r="DC7" s="628"/>
      <c r="DD7" s="634">
        <v>40666</v>
      </c>
      <c r="DE7" s="626"/>
      <c r="DF7" s="626"/>
      <c r="DG7" s="626"/>
      <c r="DH7" s="626"/>
      <c r="DI7" s="626"/>
      <c r="DJ7" s="626"/>
      <c r="DK7" s="626"/>
      <c r="DL7" s="626"/>
      <c r="DM7" s="626"/>
      <c r="DN7" s="626"/>
      <c r="DO7" s="626"/>
      <c r="DP7" s="627"/>
      <c r="DQ7" s="634">
        <v>323917</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235</v>
      </c>
      <c r="S8" s="626"/>
      <c r="T8" s="626"/>
      <c r="U8" s="626"/>
      <c r="V8" s="626"/>
      <c r="W8" s="626"/>
      <c r="X8" s="626"/>
      <c r="Y8" s="627"/>
      <c r="Z8" s="628">
        <v>0</v>
      </c>
      <c r="AA8" s="628"/>
      <c r="AB8" s="628"/>
      <c r="AC8" s="628"/>
      <c r="AD8" s="629">
        <v>235</v>
      </c>
      <c r="AE8" s="629"/>
      <c r="AF8" s="629"/>
      <c r="AG8" s="629"/>
      <c r="AH8" s="629"/>
      <c r="AI8" s="629"/>
      <c r="AJ8" s="629"/>
      <c r="AK8" s="629"/>
      <c r="AL8" s="630">
        <v>0</v>
      </c>
      <c r="AM8" s="631"/>
      <c r="AN8" s="631"/>
      <c r="AO8" s="632"/>
      <c r="AP8" s="622" t="s">
        <v>219</v>
      </c>
      <c r="AQ8" s="623"/>
      <c r="AR8" s="623"/>
      <c r="AS8" s="623"/>
      <c r="AT8" s="623"/>
      <c r="AU8" s="623"/>
      <c r="AV8" s="623"/>
      <c r="AW8" s="623"/>
      <c r="AX8" s="623"/>
      <c r="AY8" s="623"/>
      <c r="AZ8" s="623"/>
      <c r="BA8" s="623"/>
      <c r="BB8" s="623"/>
      <c r="BC8" s="623"/>
      <c r="BD8" s="623"/>
      <c r="BE8" s="623"/>
      <c r="BF8" s="624"/>
      <c r="BG8" s="625">
        <v>1138</v>
      </c>
      <c r="BH8" s="626"/>
      <c r="BI8" s="626"/>
      <c r="BJ8" s="626"/>
      <c r="BK8" s="626"/>
      <c r="BL8" s="626"/>
      <c r="BM8" s="626"/>
      <c r="BN8" s="627"/>
      <c r="BO8" s="628">
        <v>1.5</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144551</v>
      </c>
      <c r="CS8" s="626"/>
      <c r="CT8" s="626"/>
      <c r="CU8" s="626"/>
      <c r="CV8" s="626"/>
      <c r="CW8" s="626"/>
      <c r="CX8" s="626"/>
      <c r="CY8" s="627"/>
      <c r="CZ8" s="628">
        <v>8.5</v>
      </c>
      <c r="DA8" s="628"/>
      <c r="DB8" s="628"/>
      <c r="DC8" s="628"/>
      <c r="DD8" s="634">
        <v>1561</v>
      </c>
      <c r="DE8" s="626"/>
      <c r="DF8" s="626"/>
      <c r="DG8" s="626"/>
      <c r="DH8" s="626"/>
      <c r="DI8" s="626"/>
      <c r="DJ8" s="626"/>
      <c r="DK8" s="626"/>
      <c r="DL8" s="626"/>
      <c r="DM8" s="626"/>
      <c r="DN8" s="626"/>
      <c r="DO8" s="626"/>
      <c r="DP8" s="627"/>
      <c r="DQ8" s="634">
        <v>109477</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137</v>
      </c>
      <c r="S9" s="626"/>
      <c r="T9" s="626"/>
      <c r="U9" s="626"/>
      <c r="V9" s="626"/>
      <c r="W9" s="626"/>
      <c r="X9" s="626"/>
      <c r="Y9" s="627"/>
      <c r="Z9" s="628">
        <v>0</v>
      </c>
      <c r="AA9" s="628"/>
      <c r="AB9" s="628"/>
      <c r="AC9" s="628"/>
      <c r="AD9" s="629">
        <v>137</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29606</v>
      </c>
      <c r="BH9" s="626"/>
      <c r="BI9" s="626"/>
      <c r="BJ9" s="626"/>
      <c r="BK9" s="626"/>
      <c r="BL9" s="626"/>
      <c r="BM9" s="626"/>
      <c r="BN9" s="627"/>
      <c r="BO9" s="628">
        <v>38.1</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77270</v>
      </c>
      <c r="CS9" s="626"/>
      <c r="CT9" s="626"/>
      <c r="CU9" s="626"/>
      <c r="CV9" s="626"/>
      <c r="CW9" s="626"/>
      <c r="CX9" s="626"/>
      <c r="CY9" s="627"/>
      <c r="CZ9" s="628">
        <v>4.5</v>
      </c>
      <c r="DA9" s="628"/>
      <c r="DB9" s="628"/>
      <c r="DC9" s="628"/>
      <c r="DD9" s="634" t="s">
        <v>110</v>
      </c>
      <c r="DE9" s="626"/>
      <c r="DF9" s="626"/>
      <c r="DG9" s="626"/>
      <c r="DH9" s="626"/>
      <c r="DI9" s="626"/>
      <c r="DJ9" s="626"/>
      <c r="DK9" s="626"/>
      <c r="DL9" s="626"/>
      <c r="DM9" s="626"/>
      <c r="DN9" s="626"/>
      <c r="DO9" s="626"/>
      <c r="DP9" s="627"/>
      <c r="DQ9" s="634">
        <v>76668</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14150</v>
      </c>
      <c r="S10" s="626"/>
      <c r="T10" s="626"/>
      <c r="U10" s="626"/>
      <c r="V10" s="626"/>
      <c r="W10" s="626"/>
      <c r="X10" s="626"/>
      <c r="Y10" s="627"/>
      <c r="Z10" s="628">
        <v>0.7</v>
      </c>
      <c r="AA10" s="628"/>
      <c r="AB10" s="628"/>
      <c r="AC10" s="628"/>
      <c r="AD10" s="629">
        <v>14150</v>
      </c>
      <c r="AE10" s="629"/>
      <c r="AF10" s="629"/>
      <c r="AG10" s="629"/>
      <c r="AH10" s="629"/>
      <c r="AI10" s="629"/>
      <c r="AJ10" s="629"/>
      <c r="AK10" s="629"/>
      <c r="AL10" s="630">
        <v>1.7</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2145</v>
      </c>
      <c r="BH10" s="626"/>
      <c r="BI10" s="626"/>
      <c r="BJ10" s="626"/>
      <c r="BK10" s="626"/>
      <c r="BL10" s="626"/>
      <c r="BM10" s="626"/>
      <c r="BN10" s="627"/>
      <c r="BO10" s="628">
        <v>2.8</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602</v>
      </c>
      <c r="BH11" s="626"/>
      <c r="BI11" s="626"/>
      <c r="BJ11" s="626"/>
      <c r="BK11" s="626"/>
      <c r="BL11" s="626"/>
      <c r="BM11" s="626"/>
      <c r="BN11" s="627"/>
      <c r="BO11" s="628">
        <v>0.8</v>
      </c>
      <c r="BP11" s="628"/>
      <c r="BQ11" s="628"/>
      <c r="BR11" s="628"/>
      <c r="BS11" s="634" t="s">
        <v>110</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85795</v>
      </c>
      <c r="CS11" s="626"/>
      <c r="CT11" s="626"/>
      <c r="CU11" s="626"/>
      <c r="CV11" s="626"/>
      <c r="CW11" s="626"/>
      <c r="CX11" s="626"/>
      <c r="CY11" s="627"/>
      <c r="CZ11" s="628">
        <v>5</v>
      </c>
      <c r="DA11" s="628"/>
      <c r="DB11" s="628"/>
      <c r="DC11" s="628"/>
      <c r="DD11" s="634">
        <v>40252</v>
      </c>
      <c r="DE11" s="626"/>
      <c r="DF11" s="626"/>
      <c r="DG11" s="626"/>
      <c r="DH11" s="626"/>
      <c r="DI11" s="626"/>
      <c r="DJ11" s="626"/>
      <c r="DK11" s="626"/>
      <c r="DL11" s="626"/>
      <c r="DM11" s="626"/>
      <c r="DN11" s="626"/>
      <c r="DO11" s="626"/>
      <c r="DP11" s="627"/>
      <c r="DQ11" s="634">
        <v>46870</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30920</v>
      </c>
      <c r="BH12" s="626"/>
      <c r="BI12" s="626"/>
      <c r="BJ12" s="626"/>
      <c r="BK12" s="626"/>
      <c r="BL12" s="626"/>
      <c r="BM12" s="626"/>
      <c r="BN12" s="627"/>
      <c r="BO12" s="628">
        <v>39.799999999999997</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224685</v>
      </c>
      <c r="CS12" s="626"/>
      <c r="CT12" s="626"/>
      <c r="CU12" s="626"/>
      <c r="CV12" s="626"/>
      <c r="CW12" s="626"/>
      <c r="CX12" s="626"/>
      <c r="CY12" s="627"/>
      <c r="CZ12" s="628">
        <v>13.2</v>
      </c>
      <c r="DA12" s="628"/>
      <c r="DB12" s="628"/>
      <c r="DC12" s="628"/>
      <c r="DD12" s="634">
        <v>30354</v>
      </c>
      <c r="DE12" s="626"/>
      <c r="DF12" s="626"/>
      <c r="DG12" s="626"/>
      <c r="DH12" s="626"/>
      <c r="DI12" s="626"/>
      <c r="DJ12" s="626"/>
      <c r="DK12" s="626"/>
      <c r="DL12" s="626"/>
      <c r="DM12" s="626"/>
      <c r="DN12" s="626"/>
      <c r="DO12" s="626"/>
      <c r="DP12" s="627"/>
      <c r="DQ12" s="634">
        <v>61213</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1817</v>
      </c>
      <c r="S13" s="626"/>
      <c r="T13" s="626"/>
      <c r="U13" s="626"/>
      <c r="V13" s="626"/>
      <c r="W13" s="626"/>
      <c r="X13" s="626"/>
      <c r="Y13" s="627"/>
      <c r="Z13" s="628">
        <v>0.1</v>
      </c>
      <c r="AA13" s="628"/>
      <c r="AB13" s="628"/>
      <c r="AC13" s="628"/>
      <c r="AD13" s="629">
        <v>1817</v>
      </c>
      <c r="AE13" s="629"/>
      <c r="AF13" s="629"/>
      <c r="AG13" s="629"/>
      <c r="AH13" s="629"/>
      <c r="AI13" s="629"/>
      <c r="AJ13" s="629"/>
      <c r="AK13" s="629"/>
      <c r="AL13" s="630">
        <v>0.2</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30682</v>
      </c>
      <c r="BH13" s="626"/>
      <c r="BI13" s="626"/>
      <c r="BJ13" s="626"/>
      <c r="BK13" s="626"/>
      <c r="BL13" s="626"/>
      <c r="BM13" s="626"/>
      <c r="BN13" s="627"/>
      <c r="BO13" s="628">
        <v>39.5</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470755</v>
      </c>
      <c r="CS13" s="626"/>
      <c r="CT13" s="626"/>
      <c r="CU13" s="626"/>
      <c r="CV13" s="626"/>
      <c r="CW13" s="626"/>
      <c r="CX13" s="626"/>
      <c r="CY13" s="627"/>
      <c r="CZ13" s="628">
        <v>27.6</v>
      </c>
      <c r="DA13" s="628"/>
      <c r="DB13" s="628"/>
      <c r="DC13" s="628"/>
      <c r="DD13" s="634">
        <v>305693</v>
      </c>
      <c r="DE13" s="626"/>
      <c r="DF13" s="626"/>
      <c r="DG13" s="626"/>
      <c r="DH13" s="626"/>
      <c r="DI13" s="626"/>
      <c r="DJ13" s="626"/>
      <c r="DK13" s="626"/>
      <c r="DL13" s="626"/>
      <c r="DM13" s="626"/>
      <c r="DN13" s="626"/>
      <c r="DO13" s="626"/>
      <c r="DP13" s="627"/>
      <c r="DQ13" s="634">
        <v>166260</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2346</v>
      </c>
      <c r="BH14" s="626"/>
      <c r="BI14" s="626"/>
      <c r="BJ14" s="626"/>
      <c r="BK14" s="626"/>
      <c r="BL14" s="626"/>
      <c r="BM14" s="626"/>
      <c r="BN14" s="627"/>
      <c r="BO14" s="628">
        <v>3</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67674</v>
      </c>
      <c r="CS14" s="626"/>
      <c r="CT14" s="626"/>
      <c r="CU14" s="626"/>
      <c r="CV14" s="626"/>
      <c r="CW14" s="626"/>
      <c r="CX14" s="626"/>
      <c r="CY14" s="627"/>
      <c r="CZ14" s="628">
        <v>4</v>
      </c>
      <c r="DA14" s="628"/>
      <c r="DB14" s="628"/>
      <c r="DC14" s="628"/>
      <c r="DD14" s="634">
        <v>4860</v>
      </c>
      <c r="DE14" s="626"/>
      <c r="DF14" s="626"/>
      <c r="DG14" s="626"/>
      <c r="DH14" s="626"/>
      <c r="DI14" s="626"/>
      <c r="DJ14" s="626"/>
      <c r="DK14" s="626"/>
      <c r="DL14" s="626"/>
      <c r="DM14" s="626"/>
      <c r="DN14" s="626"/>
      <c r="DO14" s="626"/>
      <c r="DP14" s="627"/>
      <c r="DQ14" s="634">
        <v>66674</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25</v>
      </c>
      <c r="S15" s="626"/>
      <c r="T15" s="626"/>
      <c r="U15" s="626"/>
      <c r="V15" s="626"/>
      <c r="W15" s="626"/>
      <c r="X15" s="626"/>
      <c r="Y15" s="627"/>
      <c r="Z15" s="628">
        <v>0</v>
      </c>
      <c r="AA15" s="628"/>
      <c r="AB15" s="628"/>
      <c r="AC15" s="628"/>
      <c r="AD15" s="629">
        <v>25</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2504</v>
      </c>
      <c r="BH15" s="626"/>
      <c r="BI15" s="626"/>
      <c r="BJ15" s="626"/>
      <c r="BK15" s="626"/>
      <c r="BL15" s="626"/>
      <c r="BM15" s="626"/>
      <c r="BN15" s="627"/>
      <c r="BO15" s="628">
        <v>3.2</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114527</v>
      </c>
      <c r="CS15" s="626"/>
      <c r="CT15" s="626"/>
      <c r="CU15" s="626"/>
      <c r="CV15" s="626"/>
      <c r="CW15" s="626"/>
      <c r="CX15" s="626"/>
      <c r="CY15" s="627"/>
      <c r="CZ15" s="628">
        <v>6.7</v>
      </c>
      <c r="DA15" s="628"/>
      <c r="DB15" s="628"/>
      <c r="DC15" s="628"/>
      <c r="DD15" s="634">
        <v>6785</v>
      </c>
      <c r="DE15" s="626"/>
      <c r="DF15" s="626"/>
      <c r="DG15" s="626"/>
      <c r="DH15" s="626"/>
      <c r="DI15" s="626"/>
      <c r="DJ15" s="626"/>
      <c r="DK15" s="626"/>
      <c r="DL15" s="626"/>
      <c r="DM15" s="626"/>
      <c r="DN15" s="626"/>
      <c r="DO15" s="626"/>
      <c r="DP15" s="627"/>
      <c r="DQ15" s="634">
        <v>99856</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882979</v>
      </c>
      <c r="S16" s="626"/>
      <c r="T16" s="626"/>
      <c r="U16" s="626"/>
      <c r="V16" s="626"/>
      <c r="W16" s="626"/>
      <c r="X16" s="626"/>
      <c r="Y16" s="627"/>
      <c r="Z16" s="628">
        <v>44.1</v>
      </c>
      <c r="AA16" s="628"/>
      <c r="AB16" s="628"/>
      <c r="AC16" s="628"/>
      <c r="AD16" s="629">
        <v>701496</v>
      </c>
      <c r="AE16" s="629"/>
      <c r="AF16" s="629"/>
      <c r="AG16" s="629"/>
      <c r="AH16" s="629"/>
      <c r="AI16" s="629"/>
      <c r="AJ16" s="629"/>
      <c r="AK16" s="629"/>
      <c r="AL16" s="630">
        <v>86.8</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701496</v>
      </c>
      <c r="S17" s="626"/>
      <c r="T17" s="626"/>
      <c r="U17" s="626"/>
      <c r="V17" s="626"/>
      <c r="W17" s="626"/>
      <c r="X17" s="626"/>
      <c r="Y17" s="627"/>
      <c r="Z17" s="628">
        <v>35</v>
      </c>
      <c r="AA17" s="628"/>
      <c r="AB17" s="628"/>
      <c r="AC17" s="628"/>
      <c r="AD17" s="629">
        <v>701496</v>
      </c>
      <c r="AE17" s="629"/>
      <c r="AF17" s="629"/>
      <c r="AG17" s="629"/>
      <c r="AH17" s="629"/>
      <c r="AI17" s="629"/>
      <c r="AJ17" s="629"/>
      <c r="AK17" s="629"/>
      <c r="AL17" s="630">
        <v>86.8</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134134</v>
      </c>
      <c r="CS17" s="626"/>
      <c r="CT17" s="626"/>
      <c r="CU17" s="626"/>
      <c r="CV17" s="626"/>
      <c r="CW17" s="626"/>
      <c r="CX17" s="626"/>
      <c r="CY17" s="627"/>
      <c r="CZ17" s="628">
        <v>7.9</v>
      </c>
      <c r="DA17" s="628"/>
      <c r="DB17" s="628"/>
      <c r="DC17" s="628"/>
      <c r="DD17" s="634" t="s">
        <v>110</v>
      </c>
      <c r="DE17" s="626"/>
      <c r="DF17" s="626"/>
      <c r="DG17" s="626"/>
      <c r="DH17" s="626"/>
      <c r="DI17" s="626"/>
      <c r="DJ17" s="626"/>
      <c r="DK17" s="626"/>
      <c r="DL17" s="626"/>
      <c r="DM17" s="626"/>
      <c r="DN17" s="626"/>
      <c r="DO17" s="626"/>
      <c r="DP17" s="627"/>
      <c r="DQ17" s="634">
        <v>134134</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181483</v>
      </c>
      <c r="S18" s="626"/>
      <c r="T18" s="626"/>
      <c r="U18" s="626"/>
      <c r="V18" s="626"/>
      <c r="W18" s="626"/>
      <c r="X18" s="626"/>
      <c r="Y18" s="627"/>
      <c r="Z18" s="628">
        <v>9.1</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8359</v>
      </c>
      <c r="BH19" s="626"/>
      <c r="BI19" s="626"/>
      <c r="BJ19" s="626"/>
      <c r="BK19" s="626"/>
      <c r="BL19" s="626"/>
      <c r="BM19" s="626"/>
      <c r="BN19" s="627"/>
      <c r="BO19" s="628">
        <v>10.8</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984271</v>
      </c>
      <c r="S20" s="626"/>
      <c r="T20" s="626"/>
      <c r="U20" s="626"/>
      <c r="V20" s="626"/>
      <c r="W20" s="626"/>
      <c r="X20" s="626"/>
      <c r="Y20" s="627"/>
      <c r="Z20" s="628">
        <v>49.2</v>
      </c>
      <c r="AA20" s="628"/>
      <c r="AB20" s="628"/>
      <c r="AC20" s="628"/>
      <c r="AD20" s="629">
        <v>802788</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8359</v>
      </c>
      <c r="BH20" s="626"/>
      <c r="BI20" s="626"/>
      <c r="BJ20" s="626"/>
      <c r="BK20" s="626"/>
      <c r="BL20" s="626"/>
      <c r="BM20" s="626"/>
      <c r="BN20" s="627"/>
      <c r="BO20" s="628">
        <v>10.8</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1707622</v>
      </c>
      <c r="CS20" s="626"/>
      <c r="CT20" s="626"/>
      <c r="CU20" s="626"/>
      <c r="CV20" s="626"/>
      <c r="CW20" s="626"/>
      <c r="CX20" s="626"/>
      <c r="CY20" s="627"/>
      <c r="CZ20" s="628">
        <v>100</v>
      </c>
      <c r="DA20" s="628"/>
      <c r="DB20" s="628"/>
      <c r="DC20" s="628"/>
      <c r="DD20" s="634">
        <v>430171</v>
      </c>
      <c r="DE20" s="626"/>
      <c r="DF20" s="626"/>
      <c r="DG20" s="626"/>
      <c r="DH20" s="626"/>
      <c r="DI20" s="626"/>
      <c r="DJ20" s="626"/>
      <c r="DK20" s="626"/>
      <c r="DL20" s="626"/>
      <c r="DM20" s="626"/>
      <c r="DN20" s="626"/>
      <c r="DO20" s="626"/>
      <c r="DP20" s="627"/>
      <c r="DQ20" s="634">
        <v>1107796</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t="s">
        <v>110</v>
      </c>
      <c r="S21" s="626"/>
      <c r="T21" s="626"/>
      <c r="U21" s="626"/>
      <c r="V21" s="626"/>
      <c r="W21" s="626"/>
      <c r="X21" s="626"/>
      <c r="Y21" s="627"/>
      <c r="Z21" s="628" t="s">
        <v>110</v>
      </c>
      <c r="AA21" s="628"/>
      <c r="AB21" s="628"/>
      <c r="AC21" s="628"/>
      <c r="AD21" s="629" t="s">
        <v>110</v>
      </c>
      <c r="AE21" s="629"/>
      <c r="AF21" s="629"/>
      <c r="AG21" s="629"/>
      <c r="AH21" s="629"/>
      <c r="AI21" s="629"/>
      <c r="AJ21" s="629"/>
      <c r="AK21" s="629"/>
      <c r="AL21" s="630" t="s">
        <v>110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8359</v>
      </c>
      <c r="BH21" s="626"/>
      <c r="BI21" s="626"/>
      <c r="BJ21" s="626"/>
      <c r="BK21" s="626"/>
      <c r="BL21" s="626"/>
      <c r="BM21" s="626"/>
      <c r="BN21" s="627"/>
      <c r="BO21" s="628">
        <v>10.8</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6311</v>
      </c>
      <c r="S22" s="626"/>
      <c r="T22" s="626"/>
      <c r="U22" s="626"/>
      <c r="V22" s="626"/>
      <c r="W22" s="626"/>
      <c r="X22" s="626"/>
      <c r="Y22" s="627"/>
      <c r="Z22" s="628">
        <v>0.3</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17270</v>
      </c>
      <c r="S23" s="626"/>
      <c r="T23" s="626"/>
      <c r="U23" s="626"/>
      <c r="V23" s="626"/>
      <c r="W23" s="626"/>
      <c r="X23" s="626"/>
      <c r="Y23" s="627"/>
      <c r="Z23" s="628">
        <v>0.9</v>
      </c>
      <c r="AA23" s="628"/>
      <c r="AB23" s="628"/>
      <c r="AC23" s="628"/>
      <c r="AD23" s="629" t="s">
        <v>110</v>
      </c>
      <c r="AE23" s="629"/>
      <c r="AF23" s="629"/>
      <c r="AG23" s="629"/>
      <c r="AH23" s="629"/>
      <c r="AI23" s="629"/>
      <c r="AJ23" s="629"/>
      <c r="AK23" s="629"/>
      <c r="AL23" s="630" t="s">
        <v>110</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542</v>
      </c>
      <c r="S24" s="626"/>
      <c r="T24" s="626"/>
      <c r="U24" s="626"/>
      <c r="V24" s="626"/>
      <c r="W24" s="626"/>
      <c r="X24" s="626"/>
      <c r="Y24" s="627"/>
      <c r="Z24" s="628">
        <v>0</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337484</v>
      </c>
      <c r="CS24" s="615"/>
      <c r="CT24" s="615"/>
      <c r="CU24" s="615"/>
      <c r="CV24" s="615"/>
      <c r="CW24" s="615"/>
      <c r="CX24" s="615"/>
      <c r="CY24" s="616"/>
      <c r="CZ24" s="652">
        <v>19.8</v>
      </c>
      <c r="DA24" s="653"/>
      <c r="DB24" s="653"/>
      <c r="DC24" s="654"/>
      <c r="DD24" s="651">
        <v>308136</v>
      </c>
      <c r="DE24" s="615"/>
      <c r="DF24" s="615"/>
      <c r="DG24" s="615"/>
      <c r="DH24" s="615"/>
      <c r="DI24" s="615"/>
      <c r="DJ24" s="615"/>
      <c r="DK24" s="616"/>
      <c r="DL24" s="651">
        <v>302127</v>
      </c>
      <c r="DM24" s="615"/>
      <c r="DN24" s="615"/>
      <c r="DO24" s="615"/>
      <c r="DP24" s="615"/>
      <c r="DQ24" s="615"/>
      <c r="DR24" s="615"/>
      <c r="DS24" s="615"/>
      <c r="DT24" s="615"/>
      <c r="DU24" s="615"/>
      <c r="DV24" s="616"/>
      <c r="DW24" s="619">
        <v>36.1</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218918</v>
      </c>
      <c r="S25" s="626"/>
      <c r="T25" s="626"/>
      <c r="U25" s="626"/>
      <c r="V25" s="626"/>
      <c r="W25" s="626"/>
      <c r="X25" s="626"/>
      <c r="Y25" s="627"/>
      <c r="Z25" s="628">
        <v>10.9</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171493</v>
      </c>
      <c r="CS25" s="657"/>
      <c r="CT25" s="657"/>
      <c r="CU25" s="657"/>
      <c r="CV25" s="657"/>
      <c r="CW25" s="657"/>
      <c r="CX25" s="657"/>
      <c r="CY25" s="658"/>
      <c r="CZ25" s="659">
        <v>10</v>
      </c>
      <c r="DA25" s="660"/>
      <c r="DB25" s="660"/>
      <c r="DC25" s="661"/>
      <c r="DD25" s="634">
        <v>164458</v>
      </c>
      <c r="DE25" s="657"/>
      <c r="DF25" s="657"/>
      <c r="DG25" s="657"/>
      <c r="DH25" s="657"/>
      <c r="DI25" s="657"/>
      <c r="DJ25" s="657"/>
      <c r="DK25" s="658"/>
      <c r="DL25" s="634">
        <v>158449</v>
      </c>
      <c r="DM25" s="657"/>
      <c r="DN25" s="657"/>
      <c r="DO25" s="657"/>
      <c r="DP25" s="657"/>
      <c r="DQ25" s="657"/>
      <c r="DR25" s="657"/>
      <c r="DS25" s="657"/>
      <c r="DT25" s="657"/>
      <c r="DU25" s="657"/>
      <c r="DV25" s="658"/>
      <c r="DW25" s="630">
        <v>18.899999999999999</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90644</v>
      </c>
      <c r="CS26" s="626"/>
      <c r="CT26" s="626"/>
      <c r="CU26" s="626"/>
      <c r="CV26" s="626"/>
      <c r="CW26" s="626"/>
      <c r="CX26" s="626"/>
      <c r="CY26" s="627"/>
      <c r="CZ26" s="659">
        <v>5.3</v>
      </c>
      <c r="DA26" s="660"/>
      <c r="DB26" s="660"/>
      <c r="DC26" s="661"/>
      <c r="DD26" s="634">
        <v>85028</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33383</v>
      </c>
      <c r="S27" s="626"/>
      <c r="T27" s="626"/>
      <c r="U27" s="626"/>
      <c r="V27" s="626"/>
      <c r="W27" s="626"/>
      <c r="X27" s="626"/>
      <c r="Y27" s="627"/>
      <c r="Z27" s="628">
        <v>1.7</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77620</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31857</v>
      </c>
      <c r="CS27" s="657"/>
      <c r="CT27" s="657"/>
      <c r="CU27" s="657"/>
      <c r="CV27" s="657"/>
      <c r="CW27" s="657"/>
      <c r="CX27" s="657"/>
      <c r="CY27" s="658"/>
      <c r="CZ27" s="659">
        <v>1.9</v>
      </c>
      <c r="DA27" s="660"/>
      <c r="DB27" s="660"/>
      <c r="DC27" s="661"/>
      <c r="DD27" s="634">
        <v>9544</v>
      </c>
      <c r="DE27" s="657"/>
      <c r="DF27" s="657"/>
      <c r="DG27" s="657"/>
      <c r="DH27" s="657"/>
      <c r="DI27" s="657"/>
      <c r="DJ27" s="657"/>
      <c r="DK27" s="658"/>
      <c r="DL27" s="634">
        <v>9544</v>
      </c>
      <c r="DM27" s="657"/>
      <c r="DN27" s="657"/>
      <c r="DO27" s="657"/>
      <c r="DP27" s="657"/>
      <c r="DQ27" s="657"/>
      <c r="DR27" s="657"/>
      <c r="DS27" s="657"/>
      <c r="DT27" s="657"/>
      <c r="DU27" s="657"/>
      <c r="DV27" s="658"/>
      <c r="DW27" s="630">
        <v>1.1000000000000001</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3486</v>
      </c>
      <c r="S28" s="626"/>
      <c r="T28" s="626"/>
      <c r="U28" s="626"/>
      <c r="V28" s="626"/>
      <c r="W28" s="626"/>
      <c r="X28" s="626"/>
      <c r="Y28" s="627"/>
      <c r="Z28" s="628">
        <v>0.2</v>
      </c>
      <c r="AA28" s="628"/>
      <c r="AB28" s="628"/>
      <c r="AC28" s="628"/>
      <c r="AD28" s="629" t="s">
        <v>110</v>
      </c>
      <c r="AE28" s="629"/>
      <c r="AF28" s="629"/>
      <c r="AG28" s="629"/>
      <c r="AH28" s="629"/>
      <c r="AI28" s="629"/>
      <c r="AJ28" s="629"/>
      <c r="AK28" s="629"/>
      <c r="AL28" s="630" t="s">
        <v>110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134134</v>
      </c>
      <c r="CS28" s="626"/>
      <c r="CT28" s="626"/>
      <c r="CU28" s="626"/>
      <c r="CV28" s="626"/>
      <c r="CW28" s="626"/>
      <c r="CX28" s="626"/>
      <c r="CY28" s="627"/>
      <c r="CZ28" s="659">
        <v>7.9</v>
      </c>
      <c r="DA28" s="660"/>
      <c r="DB28" s="660"/>
      <c r="DC28" s="661"/>
      <c r="DD28" s="634">
        <v>134134</v>
      </c>
      <c r="DE28" s="626"/>
      <c r="DF28" s="626"/>
      <c r="DG28" s="626"/>
      <c r="DH28" s="626"/>
      <c r="DI28" s="626"/>
      <c r="DJ28" s="626"/>
      <c r="DK28" s="627"/>
      <c r="DL28" s="634">
        <v>134134</v>
      </c>
      <c r="DM28" s="626"/>
      <c r="DN28" s="626"/>
      <c r="DO28" s="626"/>
      <c r="DP28" s="626"/>
      <c r="DQ28" s="626"/>
      <c r="DR28" s="626"/>
      <c r="DS28" s="626"/>
      <c r="DT28" s="626"/>
      <c r="DU28" s="626"/>
      <c r="DV28" s="627"/>
      <c r="DW28" s="630">
        <v>16</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1215</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57</v>
      </c>
      <c r="CG29" s="640"/>
      <c r="CH29" s="640"/>
      <c r="CI29" s="640"/>
      <c r="CJ29" s="640"/>
      <c r="CK29" s="640"/>
      <c r="CL29" s="640"/>
      <c r="CM29" s="640"/>
      <c r="CN29" s="640"/>
      <c r="CO29" s="640"/>
      <c r="CP29" s="640"/>
      <c r="CQ29" s="641"/>
      <c r="CR29" s="625">
        <v>134120</v>
      </c>
      <c r="CS29" s="657"/>
      <c r="CT29" s="657"/>
      <c r="CU29" s="657"/>
      <c r="CV29" s="657"/>
      <c r="CW29" s="657"/>
      <c r="CX29" s="657"/>
      <c r="CY29" s="658"/>
      <c r="CZ29" s="659">
        <v>7.9</v>
      </c>
      <c r="DA29" s="660"/>
      <c r="DB29" s="660"/>
      <c r="DC29" s="661"/>
      <c r="DD29" s="634">
        <v>134120</v>
      </c>
      <c r="DE29" s="657"/>
      <c r="DF29" s="657"/>
      <c r="DG29" s="657"/>
      <c r="DH29" s="657"/>
      <c r="DI29" s="657"/>
      <c r="DJ29" s="657"/>
      <c r="DK29" s="658"/>
      <c r="DL29" s="634">
        <v>134120</v>
      </c>
      <c r="DM29" s="657"/>
      <c r="DN29" s="657"/>
      <c r="DO29" s="657"/>
      <c r="DP29" s="657"/>
      <c r="DQ29" s="657"/>
      <c r="DR29" s="657"/>
      <c r="DS29" s="657"/>
      <c r="DT29" s="657"/>
      <c r="DU29" s="657"/>
      <c r="DV29" s="658"/>
      <c r="DW29" s="630">
        <v>16</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t="s">
        <v>110</v>
      </c>
      <c r="S30" s="626"/>
      <c r="T30" s="626"/>
      <c r="U30" s="626"/>
      <c r="V30" s="626"/>
      <c r="W30" s="626"/>
      <c r="X30" s="626"/>
      <c r="Y30" s="627"/>
      <c r="Z30" s="628" t="s">
        <v>110</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99.3</v>
      </c>
      <c r="BH30" s="684"/>
      <c r="BI30" s="684"/>
      <c r="BJ30" s="684"/>
      <c r="BK30" s="684"/>
      <c r="BL30" s="684"/>
      <c r="BM30" s="620">
        <v>99.3</v>
      </c>
      <c r="BN30" s="684"/>
      <c r="BO30" s="684"/>
      <c r="BP30" s="684"/>
      <c r="BQ30" s="685"/>
      <c r="BR30" s="683">
        <v>98.3</v>
      </c>
      <c r="BS30" s="684"/>
      <c r="BT30" s="684"/>
      <c r="BU30" s="684"/>
      <c r="BV30" s="684"/>
      <c r="BW30" s="684"/>
      <c r="BX30" s="620">
        <v>96.6</v>
      </c>
      <c r="BY30" s="684"/>
      <c r="BZ30" s="684"/>
      <c r="CA30" s="684"/>
      <c r="CB30" s="685"/>
      <c r="CD30" s="688"/>
      <c r="CE30" s="689"/>
      <c r="CF30" s="639" t="s">
        <v>290</v>
      </c>
      <c r="CG30" s="640"/>
      <c r="CH30" s="640"/>
      <c r="CI30" s="640"/>
      <c r="CJ30" s="640"/>
      <c r="CK30" s="640"/>
      <c r="CL30" s="640"/>
      <c r="CM30" s="640"/>
      <c r="CN30" s="640"/>
      <c r="CO30" s="640"/>
      <c r="CP30" s="640"/>
      <c r="CQ30" s="641"/>
      <c r="CR30" s="625">
        <v>123712</v>
      </c>
      <c r="CS30" s="626"/>
      <c r="CT30" s="626"/>
      <c r="CU30" s="626"/>
      <c r="CV30" s="626"/>
      <c r="CW30" s="626"/>
      <c r="CX30" s="626"/>
      <c r="CY30" s="627"/>
      <c r="CZ30" s="659">
        <v>7.2</v>
      </c>
      <c r="DA30" s="660"/>
      <c r="DB30" s="660"/>
      <c r="DC30" s="661"/>
      <c r="DD30" s="634">
        <v>123712</v>
      </c>
      <c r="DE30" s="626"/>
      <c r="DF30" s="626"/>
      <c r="DG30" s="626"/>
      <c r="DH30" s="626"/>
      <c r="DI30" s="626"/>
      <c r="DJ30" s="626"/>
      <c r="DK30" s="627"/>
      <c r="DL30" s="634">
        <v>123712</v>
      </c>
      <c r="DM30" s="626"/>
      <c r="DN30" s="626"/>
      <c r="DO30" s="626"/>
      <c r="DP30" s="626"/>
      <c r="DQ30" s="626"/>
      <c r="DR30" s="626"/>
      <c r="DS30" s="626"/>
      <c r="DT30" s="626"/>
      <c r="DU30" s="626"/>
      <c r="DV30" s="627"/>
      <c r="DW30" s="630">
        <v>14.8</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302530</v>
      </c>
      <c r="S31" s="626"/>
      <c r="T31" s="626"/>
      <c r="U31" s="626"/>
      <c r="V31" s="626"/>
      <c r="W31" s="626"/>
      <c r="X31" s="626"/>
      <c r="Y31" s="627"/>
      <c r="Z31" s="628">
        <v>15.1</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100</v>
      </c>
      <c r="BH31" s="657"/>
      <c r="BI31" s="657"/>
      <c r="BJ31" s="657"/>
      <c r="BK31" s="657"/>
      <c r="BL31" s="657"/>
      <c r="BM31" s="631">
        <v>100</v>
      </c>
      <c r="BN31" s="681"/>
      <c r="BO31" s="681"/>
      <c r="BP31" s="681"/>
      <c r="BQ31" s="682"/>
      <c r="BR31" s="680">
        <v>100</v>
      </c>
      <c r="BS31" s="657"/>
      <c r="BT31" s="657"/>
      <c r="BU31" s="657"/>
      <c r="BV31" s="657"/>
      <c r="BW31" s="657"/>
      <c r="BX31" s="631">
        <v>100</v>
      </c>
      <c r="BY31" s="681"/>
      <c r="BZ31" s="681"/>
      <c r="CA31" s="681"/>
      <c r="CB31" s="682"/>
      <c r="CD31" s="688"/>
      <c r="CE31" s="689"/>
      <c r="CF31" s="639" t="s">
        <v>294</v>
      </c>
      <c r="CG31" s="640"/>
      <c r="CH31" s="640"/>
      <c r="CI31" s="640"/>
      <c r="CJ31" s="640"/>
      <c r="CK31" s="640"/>
      <c r="CL31" s="640"/>
      <c r="CM31" s="640"/>
      <c r="CN31" s="640"/>
      <c r="CO31" s="640"/>
      <c r="CP31" s="640"/>
      <c r="CQ31" s="641"/>
      <c r="CR31" s="625">
        <v>10408</v>
      </c>
      <c r="CS31" s="657"/>
      <c r="CT31" s="657"/>
      <c r="CU31" s="657"/>
      <c r="CV31" s="657"/>
      <c r="CW31" s="657"/>
      <c r="CX31" s="657"/>
      <c r="CY31" s="658"/>
      <c r="CZ31" s="659">
        <v>0.6</v>
      </c>
      <c r="DA31" s="660"/>
      <c r="DB31" s="660"/>
      <c r="DC31" s="661"/>
      <c r="DD31" s="634">
        <v>10408</v>
      </c>
      <c r="DE31" s="657"/>
      <c r="DF31" s="657"/>
      <c r="DG31" s="657"/>
      <c r="DH31" s="657"/>
      <c r="DI31" s="657"/>
      <c r="DJ31" s="657"/>
      <c r="DK31" s="658"/>
      <c r="DL31" s="634">
        <v>10408</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240938</v>
      </c>
      <c r="S32" s="626"/>
      <c r="T32" s="626"/>
      <c r="U32" s="626"/>
      <c r="V32" s="626"/>
      <c r="W32" s="626"/>
      <c r="X32" s="626"/>
      <c r="Y32" s="627"/>
      <c r="Z32" s="628">
        <v>12</v>
      </c>
      <c r="AA32" s="628"/>
      <c r="AB32" s="628"/>
      <c r="AC32" s="628"/>
      <c r="AD32" s="629">
        <v>5839</v>
      </c>
      <c r="AE32" s="629"/>
      <c r="AF32" s="629"/>
      <c r="AG32" s="629"/>
      <c r="AH32" s="629"/>
      <c r="AI32" s="629"/>
      <c r="AJ32" s="629"/>
      <c r="AK32" s="629"/>
      <c r="AL32" s="630">
        <v>0.7</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98.1</v>
      </c>
      <c r="BH32" s="693"/>
      <c r="BI32" s="693"/>
      <c r="BJ32" s="693"/>
      <c r="BK32" s="693"/>
      <c r="BL32" s="693"/>
      <c r="BM32" s="694">
        <v>98.3</v>
      </c>
      <c r="BN32" s="693"/>
      <c r="BO32" s="693"/>
      <c r="BP32" s="693"/>
      <c r="BQ32" s="695"/>
      <c r="BR32" s="692">
        <v>95.7</v>
      </c>
      <c r="BS32" s="693"/>
      <c r="BT32" s="693"/>
      <c r="BU32" s="693"/>
      <c r="BV32" s="693"/>
      <c r="BW32" s="693"/>
      <c r="BX32" s="694">
        <v>91.4</v>
      </c>
      <c r="BY32" s="693"/>
      <c r="BZ32" s="693"/>
      <c r="CA32" s="693"/>
      <c r="CB32" s="695"/>
      <c r="CD32" s="690"/>
      <c r="CE32" s="691"/>
      <c r="CF32" s="639" t="s">
        <v>297</v>
      </c>
      <c r="CG32" s="640"/>
      <c r="CH32" s="640"/>
      <c r="CI32" s="640"/>
      <c r="CJ32" s="640"/>
      <c r="CK32" s="640"/>
      <c r="CL32" s="640"/>
      <c r="CM32" s="640"/>
      <c r="CN32" s="640"/>
      <c r="CO32" s="640"/>
      <c r="CP32" s="640"/>
      <c r="CQ32" s="641"/>
      <c r="CR32" s="625">
        <v>14</v>
      </c>
      <c r="CS32" s="626"/>
      <c r="CT32" s="626"/>
      <c r="CU32" s="626"/>
      <c r="CV32" s="626"/>
      <c r="CW32" s="626"/>
      <c r="CX32" s="626"/>
      <c r="CY32" s="627"/>
      <c r="CZ32" s="659">
        <v>0</v>
      </c>
      <c r="DA32" s="660"/>
      <c r="DB32" s="660"/>
      <c r="DC32" s="661"/>
      <c r="DD32" s="634">
        <v>14</v>
      </c>
      <c r="DE32" s="626"/>
      <c r="DF32" s="626"/>
      <c r="DG32" s="626"/>
      <c r="DH32" s="626"/>
      <c r="DI32" s="626"/>
      <c r="DJ32" s="626"/>
      <c r="DK32" s="627"/>
      <c r="DL32" s="634">
        <v>14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193034</v>
      </c>
      <c r="S33" s="626"/>
      <c r="T33" s="626"/>
      <c r="U33" s="626"/>
      <c r="V33" s="626"/>
      <c r="W33" s="626"/>
      <c r="X33" s="626"/>
      <c r="Y33" s="627"/>
      <c r="Z33" s="628">
        <v>9.6</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939967</v>
      </c>
      <c r="CS33" s="657"/>
      <c r="CT33" s="657"/>
      <c r="CU33" s="657"/>
      <c r="CV33" s="657"/>
      <c r="CW33" s="657"/>
      <c r="CX33" s="657"/>
      <c r="CY33" s="658"/>
      <c r="CZ33" s="659">
        <v>55</v>
      </c>
      <c r="DA33" s="660"/>
      <c r="DB33" s="660"/>
      <c r="DC33" s="661"/>
      <c r="DD33" s="634">
        <v>639029</v>
      </c>
      <c r="DE33" s="657"/>
      <c r="DF33" s="657"/>
      <c r="DG33" s="657"/>
      <c r="DH33" s="657"/>
      <c r="DI33" s="657"/>
      <c r="DJ33" s="657"/>
      <c r="DK33" s="658"/>
      <c r="DL33" s="634">
        <v>284328</v>
      </c>
      <c r="DM33" s="657"/>
      <c r="DN33" s="657"/>
      <c r="DO33" s="657"/>
      <c r="DP33" s="657"/>
      <c r="DQ33" s="657"/>
      <c r="DR33" s="657"/>
      <c r="DS33" s="657"/>
      <c r="DT33" s="657"/>
      <c r="DU33" s="657"/>
      <c r="DV33" s="658"/>
      <c r="DW33" s="630">
        <v>34</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430902</v>
      </c>
      <c r="CS34" s="626"/>
      <c r="CT34" s="626"/>
      <c r="CU34" s="626"/>
      <c r="CV34" s="626"/>
      <c r="CW34" s="626"/>
      <c r="CX34" s="626"/>
      <c r="CY34" s="627"/>
      <c r="CZ34" s="659">
        <v>25.2</v>
      </c>
      <c r="DA34" s="660"/>
      <c r="DB34" s="660"/>
      <c r="DC34" s="661"/>
      <c r="DD34" s="634">
        <v>267985</v>
      </c>
      <c r="DE34" s="626"/>
      <c r="DF34" s="626"/>
      <c r="DG34" s="626"/>
      <c r="DH34" s="626"/>
      <c r="DI34" s="626"/>
      <c r="DJ34" s="626"/>
      <c r="DK34" s="627"/>
      <c r="DL34" s="634">
        <v>136691</v>
      </c>
      <c r="DM34" s="626"/>
      <c r="DN34" s="626"/>
      <c r="DO34" s="626"/>
      <c r="DP34" s="626"/>
      <c r="DQ34" s="626"/>
      <c r="DR34" s="626"/>
      <c r="DS34" s="626"/>
      <c r="DT34" s="626"/>
      <c r="DU34" s="626"/>
      <c r="DV34" s="627"/>
      <c r="DW34" s="630">
        <v>16.3</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28534</v>
      </c>
      <c r="S35" s="626"/>
      <c r="T35" s="626"/>
      <c r="U35" s="626"/>
      <c r="V35" s="626"/>
      <c r="W35" s="626"/>
      <c r="X35" s="626"/>
      <c r="Y35" s="627"/>
      <c r="Z35" s="628">
        <v>1.4</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250920</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5543</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12366</v>
      </c>
      <c r="CS35" s="657"/>
      <c r="CT35" s="657"/>
      <c r="CU35" s="657"/>
      <c r="CV35" s="657"/>
      <c r="CW35" s="657"/>
      <c r="CX35" s="657"/>
      <c r="CY35" s="658"/>
      <c r="CZ35" s="659">
        <v>0.7</v>
      </c>
      <c r="DA35" s="660"/>
      <c r="DB35" s="660"/>
      <c r="DC35" s="661"/>
      <c r="DD35" s="634">
        <v>9070</v>
      </c>
      <c r="DE35" s="657"/>
      <c r="DF35" s="657"/>
      <c r="DG35" s="657"/>
      <c r="DH35" s="657"/>
      <c r="DI35" s="657"/>
      <c r="DJ35" s="657"/>
      <c r="DK35" s="658"/>
      <c r="DL35" s="634">
        <v>9070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2001898</v>
      </c>
      <c r="S36" s="698"/>
      <c r="T36" s="698"/>
      <c r="U36" s="698"/>
      <c r="V36" s="698"/>
      <c r="W36" s="698"/>
      <c r="X36" s="698"/>
      <c r="Y36" s="699"/>
      <c r="Z36" s="700">
        <v>100</v>
      </c>
      <c r="AA36" s="700"/>
      <c r="AB36" s="700"/>
      <c r="AC36" s="700"/>
      <c r="AD36" s="701">
        <v>808627</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143706</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4688</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173916</v>
      </c>
      <c r="CS36" s="626"/>
      <c r="CT36" s="626"/>
      <c r="CU36" s="626"/>
      <c r="CV36" s="626"/>
      <c r="CW36" s="626"/>
      <c r="CX36" s="626"/>
      <c r="CY36" s="627"/>
      <c r="CZ36" s="659">
        <v>10.199999999999999</v>
      </c>
      <c r="DA36" s="660"/>
      <c r="DB36" s="660"/>
      <c r="DC36" s="661"/>
      <c r="DD36" s="634">
        <v>136876</v>
      </c>
      <c r="DE36" s="626"/>
      <c r="DF36" s="626"/>
      <c r="DG36" s="626"/>
      <c r="DH36" s="626"/>
      <c r="DI36" s="626"/>
      <c r="DJ36" s="626"/>
      <c r="DK36" s="627"/>
      <c r="DL36" s="634">
        <v>80154</v>
      </c>
      <c r="DM36" s="626"/>
      <c r="DN36" s="626"/>
      <c r="DO36" s="626"/>
      <c r="DP36" s="626"/>
      <c r="DQ36" s="626"/>
      <c r="DR36" s="626"/>
      <c r="DS36" s="626"/>
      <c r="DT36" s="626"/>
      <c r="DU36" s="626"/>
      <c r="DV36" s="627"/>
      <c r="DW36" s="630">
        <v>9.6</v>
      </c>
      <c r="DX36" s="655"/>
      <c r="DY36" s="655"/>
      <c r="DZ36" s="655"/>
      <c r="EA36" s="655"/>
      <c r="EB36" s="655"/>
      <c r="EC36" s="656"/>
    </row>
    <row r="37" spans="2:133" ht="11.25" customHeight="1">
      <c r="AQ37" s="704" t="s">
        <v>312</v>
      </c>
      <c r="AR37" s="705"/>
      <c r="AS37" s="705"/>
      <c r="AT37" s="705"/>
      <c r="AU37" s="705"/>
      <c r="AV37" s="705"/>
      <c r="AW37" s="705"/>
      <c r="AX37" s="705"/>
      <c r="AY37" s="706"/>
      <c r="AZ37" s="625">
        <v>37769</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133</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8102</v>
      </c>
      <c r="CS37" s="657"/>
      <c r="CT37" s="657"/>
      <c r="CU37" s="657"/>
      <c r="CV37" s="657"/>
      <c r="CW37" s="657"/>
      <c r="CX37" s="657"/>
      <c r="CY37" s="658"/>
      <c r="CZ37" s="659">
        <v>0.5</v>
      </c>
      <c r="DA37" s="660"/>
      <c r="DB37" s="660"/>
      <c r="DC37" s="661"/>
      <c r="DD37" s="634">
        <v>8102</v>
      </c>
      <c r="DE37" s="657"/>
      <c r="DF37" s="657"/>
      <c r="DG37" s="657"/>
      <c r="DH37" s="657"/>
      <c r="DI37" s="657"/>
      <c r="DJ37" s="657"/>
      <c r="DK37" s="658"/>
      <c r="DL37" s="634">
        <v>6824</v>
      </c>
      <c r="DM37" s="657"/>
      <c r="DN37" s="657"/>
      <c r="DO37" s="657"/>
      <c r="DP37" s="657"/>
      <c r="DQ37" s="657"/>
      <c r="DR37" s="657"/>
      <c r="DS37" s="657"/>
      <c r="DT37" s="657"/>
      <c r="DU37" s="657"/>
      <c r="DV37" s="658"/>
      <c r="DW37" s="630">
        <v>0.8</v>
      </c>
      <c r="DX37" s="655"/>
      <c r="DY37" s="655"/>
      <c r="DZ37" s="655"/>
      <c r="EA37" s="655"/>
      <c r="EB37" s="655"/>
      <c r="EC37" s="656"/>
    </row>
    <row r="38" spans="2:133" ht="11.25" customHeight="1">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231</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250920</v>
      </c>
      <c r="CS38" s="626"/>
      <c r="CT38" s="626"/>
      <c r="CU38" s="626"/>
      <c r="CV38" s="626"/>
      <c r="CW38" s="626"/>
      <c r="CX38" s="626"/>
      <c r="CY38" s="627"/>
      <c r="CZ38" s="659">
        <v>14.7</v>
      </c>
      <c r="DA38" s="660"/>
      <c r="DB38" s="660"/>
      <c r="DC38" s="661"/>
      <c r="DD38" s="634">
        <v>154118</v>
      </c>
      <c r="DE38" s="626"/>
      <c r="DF38" s="626"/>
      <c r="DG38" s="626"/>
      <c r="DH38" s="626"/>
      <c r="DI38" s="626"/>
      <c r="DJ38" s="626"/>
      <c r="DK38" s="627"/>
      <c r="DL38" s="634">
        <v>58413</v>
      </c>
      <c r="DM38" s="626"/>
      <c r="DN38" s="626"/>
      <c r="DO38" s="626"/>
      <c r="DP38" s="626"/>
      <c r="DQ38" s="626"/>
      <c r="DR38" s="626"/>
      <c r="DS38" s="626"/>
      <c r="DT38" s="626"/>
      <c r="DU38" s="626"/>
      <c r="DV38" s="627"/>
      <c r="DW38" s="630">
        <v>7</v>
      </c>
      <c r="DX38" s="655"/>
      <c r="DY38" s="655"/>
      <c r="DZ38" s="655"/>
      <c r="EA38" s="655"/>
      <c r="EB38" s="655"/>
      <c r="EC38" s="656"/>
    </row>
    <row r="39" spans="2:133" ht="11.25" customHeight="1">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69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52063</v>
      </c>
      <c r="CS39" s="657"/>
      <c r="CT39" s="657"/>
      <c r="CU39" s="657"/>
      <c r="CV39" s="657"/>
      <c r="CW39" s="657"/>
      <c r="CX39" s="657"/>
      <c r="CY39" s="658"/>
      <c r="CZ39" s="659">
        <v>3</v>
      </c>
      <c r="DA39" s="660"/>
      <c r="DB39" s="660"/>
      <c r="DC39" s="661"/>
      <c r="DD39" s="634">
        <v>51180</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29391</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94</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19800</v>
      </c>
      <c r="CS40" s="626"/>
      <c r="CT40" s="626"/>
      <c r="CU40" s="626"/>
      <c r="CV40" s="626"/>
      <c r="CW40" s="626"/>
      <c r="CX40" s="626"/>
      <c r="CY40" s="627"/>
      <c r="CZ40" s="659">
        <v>1.2</v>
      </c>
      <c r="DA40" s="660"/>
      <c r="DB40" s="660"/>
      <c r="DC40" s="661"/>
      <c r="DD40" s="634">
        <v>19800</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40054</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216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430171</v>
      </c>
      <c r="CS42" s="626"/>
      <c r="CT42" s="626"/>
      <c r="CU42" s="626"/>
      <c r="CV42" s="626"/>
      <c r="CW42" s="626"/>
      <c r="CX42" s="626"/>
      <c r="CY42" s="627"/>
      <c r="CZ42" s="659">
        <v>25.2</v>
      </c>
      <c r="DA42" s="708"/>
      <c r="DB42" s="708"/>
      <c r="DC42" s="709"/>
      <c r="DD42" s="634">
        <v>160631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t="s">
        <v>110</v>
      </c>
      <c r="CS43" s="657"/>
      <c r="CT43" s="657"/>
      <c r="CU43" s="657"/>
      <c r="CV43" s="657"/>
      <c r="CW43" s="657"/>
      <c r="CX43" s="657"/>
      <c r="CY43" s="658"/>
      <c r="CZ43" s="659" t="s">
        <v>110</v>
      </c>
      <c r="DA43" s="660"/>
      <c r="DB43" s="660"/>
      <c r="DC43" s="661"/>
      <c r="DD43" s="634" t="s">
        <v>110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430171</v>
      </c>
      <c r="CS44" s="626"/>
      <c r="CT44" s="626"/>
      <c r="CU44" s="626"/>
      <c r="CV44" s="626"/>
      <c r="CW44" s="626"/>
      <c r="CX44" s="626"/>
      <c r="CY44" s="627"/>
      <c r="CZ44" s="659">
        <v>25.2</v>
      </c>
      <c r="DA44" s="708"/>
      <c r="DB44" s="708"/>
      <c r="DC44" s="709"/>
      <c r="DD44" s="634">
        <v>160631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290857</v>
      </c>
      <c r="CS45" s="657"/>
      <c r="CT45" s="657"/>
      <c r="CU45" s="657"/>
      <c r="CV45" s="657"/>
      <c r="CW45" s="657"/>
      <c r="CX45" s="657"/>
      <c r="CY45" s="658"/>
      <c r="CZ45" s="659">
        <v>17</v>
      </c>
      <c r="DA45" s="660"/>
      <c r="DB45" s="660"/>
      <c r="DC45" s="661"/>
      <c r="DD45" s="634">
        <v>45915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131331</v>
      </c>
      <c r="CS46" s="626"/>
      <c r="CT46" s="626"/>
      <c r="CU46" s="626"/>
      <c r="CV46" s="626"/>
      <c r="CW46" s="626"/>
      <c r="CX46" s="626"/>
      <c r="CY46" s="627"/>
      <c r="CZ46" s="659">
        <v>7.7</v>
      </c>
      <c r="DA46" s="708"/>
      <c r="DB46" s="708"/>
      <c r="DC46" s="709"/>
      <c r="DD46" s="634">
        <v>113733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1707622</v>
      </c>
      <c r="CS49" s="693"/>
      <c r="CT49" s="693"/>
      <c r="CU49" s="693"/>
      <c r="CV49" s="693"/>
      <c r="CW49" s="693"/>
      <c r="CX49" s="693"/>
      <c r="CY49" s="720"/>
      <c r="CZ49" s="721">
        <v>100</v>
      </c>
      <c r="DA49" s="722"/>
      <c r="DB49" s="722"/>
      <c r="DC49" s="723"/>
      <c r="DD49" s="724">
        <v>1107796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2002</v>
      </c>
      <c r="R7" s="755"/>
      <c r="S7" s="755"/>
      <c r="T7" s="755"/>
      <c r="U7" s="755"/>
      <c r="V7" s="755">
        <v>1708</v>
      </c>
      <c r="W7" s="755"/>
      <c r="X7" s="755"/>
      <c r="Y7" s="755"/>
      <c r="Z7" s="755"/>
      <c r="AA7" s="755">
        <v>294</v>
      </c>
      <c r="AB7" s="755"/>
      <c r="AC7" s="755"/>
      <c r="AD7" s="755"/>
      <c r="AE7" s="756"/>
      <c r="AF7" s="757">
        <v>222</v>
      </c>
      <c r="AG7" s="758"/>
      <c r="AH7" s="758"/>
      <c r="AI7" s="758"/>
      <c r="AJ7" s="759"/>
      <c r="AK7" s="794" t="s">
        <v>542</v>
      </c>
      <c r="AL7" s="795"/>
      <c r="AM7" s="795"/>
      <c r="AN7" s="795"/>
      <c r="AO7" s="795"/>
      <c r="AP7" s="795">
        <v>1320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-15</v>
      </c>
      <c r="CI7" s="792"/>
      <c r="CJ7" s="792"/>
      <c r="CK7" s="792"/>
      <c r="CL7" s="793"/>
      <c r="CM7" s="791">
        <v>16</v>
      </c>
      <c r="CN7" s="792"/>
      <c r="CO7" s="792"/>
      <c r="CP7" s="792"/>
      <c r="CQ7" s="793"/>
      <c r="CR7" s="791">
        <v>30</v>
      </c>
      <c r="CS7" s="792"/>
      <c r="CT7" s="792"/>
      <c r="CU7" s="792"/>
      <c r="CV7" s="793"/>
      <c r="CW7" s="791">
        <v>29</v>
      </c>
      <c r="CX7" s="792"/>
      <c r="CY7" s="792"/>
      <c r="CZ7" s="792"/>
      <c r="DA7" s="793"/>
      <c r="DB7" s="791" t="s">
        <v>545</v>
      </c>
      <c r="DC7" s="792"/>
      <c r="DD7" s="792"/>
      <c r="DE7" s="792"/>
      <c r="DF7" s="793"/>
      <c r="DG7" s="791" t="s">
        <v>545</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365</v>
      </c>
      <c r="B23" s="810" t="s">
        <v>366</v>
      </c>
      <c r="C23" s="811"/>
      <c r="D23" s="811"/>
      <c r="E23" s="811"/>
      <c r="F23" s="811"/>
      <c r="G23" s="811"/>
      <c r="H23" s="811"/>
      <c r="I23" s="811"/>
      <c r="J23" s="811"/>
      <c r="K23" s="811"/>
      <c r="L23" s="811"/>
      <c r="M23" s="811"/>
      <c r="N23" s="811"/>
      <c r="O23" s="811"/>
      <c r="P23" s="812"/>
      <c r="Q23" s="813">
        <v>2002</v>
      </c>
      <c r="R23" s="814"/>
      <c r="S23" s="814"/>
      <c r="T23" s="814"/>
      <c r="U23" s="814"/>
      <c r="V23" s="814">
        <v>1708</v>
      </c>
      <c r="W23" s="814"/>
      <c r="X23" s="814"/>
      <c r="Y23" s="814"/>
      <c r="Z23" s="814"/>
      <c r="AA23" s="814">
        <v>294</v>
      </c>
      <c r="AB23" s="814"/>
      <c r="AC23" s="814"/>
      <c r="AD23" s="814"/>
      <c r="AE23" s="815"/>
      <c r="AF23" s="816">
        <v>222</v>
      </c>
      <c r="AG23" s="814"/>
      <c r="AH23" s="814"/>
      <c r="AI23" s="814"/>
      <c r="AJ23" s="817"/>
      <c r="AK23" s="818"/>
      <c r="AL23" s="819"/>
      <c r="AM23" s="819"/>
      <c r="AN23" s="819"/>
      <c r="AO23" s="819"/>
      <c r="AP23" s="814">
        <v>1320</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377</v>
      </c>
      <c r="C28" s="752"/>
      <c r="D28" s="752"/>
      <c r="E28" s="752"/>
      <c r="F28" s="752"/>
      <c r="G28" s="752"/>
      <c r="H28" s="752"/>
      <c r="I28" s="752"/>
      <c r="J28" s="752"/>
      <c r="K28" s="752"/>
      <c r="L28" s="752"/>
      <c r="M28" s="752"/>
      <c r="N28" s="752"/>
      <c r="O28" s="752"/>
      <c r="P28" s="753"/>
      <c r="Q28" s="842">
        <v>125</v>
      </c>
      <c r="R28" s="843"/>
      <c r="S28" s="843"/>
      <c r="T28" s="843"/>
      <c r="U28" s="843"/>
      <c r="V28" s="843">
        <v>119</v>
      </c>
      <c r="W28" s="843"/>
      <c r="X28" s="843"/>
      <c r="Y28" s="843"/>
      <c r="Z28" s="843"/>
      <c r="AA28" s="843">
        <v>6</v>
      </c>
      <c r="AB28" s="843"/>
      <c r="AC28" s="843"/>
      <c r="AD28" s="843"/>
      <c r="AE28" s="844"/>
      <c r="AF28" s="845">
        <v>6</v>
      </c>
      <c r="AG28" s="843"/>
      <c r="AH28" s="843"/>
      <c r="AI28" s="843"/>
      <c r="AJ28" s="846"/>
      <c r="AK28" s="847">
        <v>14</v>
      </c>
      <c r="AL28" s="838"/>
      <c r="AM28" s="838"/>
      <c r="AN28" s="838"/>
      <c r="AO28" s="838"/>
      <c r="AP28" s="838" t="s">
        <v>541</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70</v>
      </c>
      <c r="R29" s="779"/>
      <c r="S29" s="779"/>
      <c r="T29" s="779"/>
      <c r="U29" s="779"/>
      <c r="V29" s="779">
        <v>64</v>
      </c>
      <c r="W29" s="779"/>
      <c r="X29" s="779"/>
      <c r="Y29" s="779"/>
      <c r="Z29" s="779"/>
      <c r="AA29" s="779">
        <v>6</v>
      </c>
      <c r="AB29" s="779"/>
      <c r="AC29" s="779"/>
      <c r="AD29" s="779"/>
      <c r="AE29" s="780"/>
      <c r="AF29" s="781">
        <v>6</v>
      </c>
      <c r="AG29" s="782"/>
      <c r="AH29" s="782"/>
      <c r="AI29" s="782"/>
      <c r="AJ29" s="783"/>
      <c r="AK29" s="850">
        <v>15</v>
      </c>
      <c r="AL29" s="851"/>
      <c r="AM29" s="851"/>
      <c r="AN29" s="851"/>
      <c r="AO29" s="851"/>
      <c r="AP29" s="851" t="s">
        <v>542</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153</v>
      </c>
      <c r="R30" s="779"/>
      <c r="S30" s="779"/>
      <c r="T30" s="779"/>
      <c r="U30" s="779"/>
      <c r="V30" s="779">
        <v>122</v>
      </c>
      <c r="W30" s="779"/>
      <c r="X30" s="779"/>
      <c r="Y30" s="779"/>
      <c r="Z30" s="779"/>
      <c r="AA30" s="779">
        <v>31</v>
      </c>
      <c r="AB30" s="779"/>
      <c r="AC30" s="779"/>
      <c r="AD30" s="779"/>
      <c r="AE30" s="780"/>
      <c r="AF30" s="781">
        <v>31</v>
      </c>
      <c r="AG30" s="782"/>
      <c r="AH30" s="782"/>
      <c r="AI30" s="782"/>
      <c r="AJ30" s="783"/>
      <c r="AK30" s="850">
        <v>35</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1</v>
      </c>
      <c r="R31" s="779"/>
      <c r="S31" s="779"/>
      <c r="T31" s="779"/>
      <c r="U31" s="779"/>
      <c r="V31" s="779">
        <v>1</v>
      </c>
      <c r="W31" s="779"/>
      <c r="X31" s="779"/>
      <c r="Y31" s="779"/>
      <c r="Z31" s="779"/>
      <c r="AA31" s="779">
        <v>0</v>
      </c>
      <c r="AB31" s="779"/>
      <c r="AC31" s="779"/>
      <c r="AD31" s="779"/>
      <c r="AE31" s="780"/>
      <c r="AF31" s="781">
        <v>0</v>
      </c>
      <c r="AG31" s="782"/>
      <c r="AH31" s="782"/>
      <c r="AI31" s="782"/>
      <c r="AJ31" s="783"/>
      <c r="AK31" s="850">
        <v>0</v>
      </c>
      <c r="AL31" s="851"/>
      <c r="AM31" s="851"/>
      <c r="AN31" s="851"/>
      <c r="AO31" s="851"/>
      <c r="AP31" s="851" t="s">
        <v>542</v>
      </c>
      <c r="AQ31" s="851"/>
      <c r="AR31" s="851"/>
      <c r="AS31" s="851"/>
      <c r="AT31" s="851"/>
      <c r="AU31" s="851" t="s">
        <v>542</v>
      </c>
      <c r="AV31" s="851"/>
      <c r="AW31" s="851"/>
      <c r="AX31" s="851"/>
      <c r="AY31" s="851"/>
      <c r="AZ31" s="852" t="s">
        <v>542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381</v>
      </c>
      <c r="C32" s="776"/>
      <c r="D32" s="776"/>
      <c r="E32" s="776"/>
      <c r="F32" s="776"/>
      <c r="G32" s="776"/>
      <c r="H32" s="776"/>
      <c r="I32" s="776"/>
      <c r="J32" s="776"/>
      <c r="K32" s="776"/>
      <c r="L32" s="776"/>
      <c r="M32" s="776"/>
      <c r="N32" s="776"/>
      <c r="O32" s="776"/>
      <c r="P32" s="777"/>
      <c r="Q32" s="778">
        <v>12</v>
      </c>
      <c r="R32" s="779"/>
      <c r="S32" s="779"/>
      <c r="T32" s="779"/>
      <c r="U32" s="779"/>
      <c r="V32" s="779">
        <v>11</v>
      </c>
      <c r="W32" s="779"/>
      <c r="X32" s="779"/>
      <c r="Y32" s="779"/>
      <c r="Z32" s="779"/>
      <c r="AA32" s="779">
        <v>1</v>
      </c>
      <c r="AB32" s="779"/>
      <c r="AC32" s="779"/>
      <c r="AD32" s="779"/>
      <c r="AE32" s="780"/>
      <c r="AF32" s="781">
        <v>1</v>
      </c>
      <c r="AG32" s="782"/>
      <c r="AH32" s="782"/>
      <c r="AI32" s="782"/>
      <c r="AJ32" s="783"/>
      <c r="AK32" s="850">
        <v>5</v>
      </c>
      <c r="AL32" s="851"/>
      <c r="AM32" s="851"/>
      <c r="AN32" s="851"/>
      <c r="AO32" s="851"/>
      <c r="AP32" s="851" t="s">
        <v>542</v>
      </c>
      <c r="AQ32" s="851"/>
      <c r="AR32" s="851"/>
      <c r="AS32" s="851"/>
      <c r="AT32" s="851"/>
      <c r="AU32" s="851" t="s">
        <v>542</v>
      </c>
      <c r="AV32" s="851"/>
      <c r="AW32" s="851"/>
      <c r="AX32" s="851"/>
      <c r="AY32" s="851"/>
      <c r="AZ32" s="852" t="s">
        <v>542</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382</v>
      </c>
      <c r="C33" s="776"/>
      <c r="D33" s="776"/>
      <c r="E33" s="776"/>
      <c r="F33" s="776"/>
      <c r="G33" s="776"/>
      <c r="H33" s="776"/>
      <c r="I33" s="776"/>
      <c r="J33" s="776"/>
      <c r="K33" s="776"/>
      <c r="L33" s="776"/>
      <c r="M33" s="776"/>
      <c r="N33" s="776"/>
      <c r="O33" s="776"/>
      <c r="P33" s="777"/>
      <c r="Q33" s="778">
        <v>87</v>
      </c>
      <c r="R33" s="779"/>
      <c r="S33" s="779"/>
      <c r="T33" s="779"/>
      <c r="U33" s="779"/>
      <c r="V33" s="779">
        <v>85</v>
      </c>
      <c r="W33" s="779"/>
      <c r="X33" s="779"/>
      <c r="Y33" s="779"/>
      <c r="Z33" s="779"/>
      <c r="AA33" s="779">
        <v>2</v>
      </c>
      <c r="AB33" s="779"/>
      <c r="AC33" s="779"/>
      <c r="AD33" s="779"/>
      <c r="AE33" s="780"/>
      <c r="AF33" s="781">
        <v>2</v>
      </c>
      <c r="AG33" s="782"/>
      <c r="AH33" s="782"/>
      <c r="AI33" s="782"/>
      <c r="AJ33" s="783"/>
      <c r="AK33" s="850">
        <v>38</v>
      </c>
      <c r="AL33" s="851"/>
      <c r="AM33" s="851"/>
      <c r="AN33" s="851"/>
      <c r="AO33" s="851"/>
      <c r="AP33" s="851">
        <v>274</v>
      </c>
      <c r="AQ33" s="851"/>
      <c r="AR33" s="851"/>
      <c r="AS33" s="851"/>
      <c r="AT33" s="851"/>
      <c r="AU33" s="851">
        <v>274</v>
      </c>
      <c r="AV33" s="851"/>
      <c r="AW33" s="851"/>
      <c r="AX33" s="851"/>
      <c r="AY33" s="851"/>
      <c r="AZ33" s="852" t="s">
        <v>542</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384</v>
      </c>
      <c r="C34" s="776"/>
      <c r="D34" s="776"/>
      <c r="E34" s="776"/>
      <c r="F34" s="776"/>
      <c r="G34" s="776"/>
      <c r="H34" s="776"/>
      <c r="I34" s="776"/>
      <c r="J34" s="776"/>
      <c r="K34" s="776"/>
      <c r="L34" s="776"/>
      <c r="M34" s="776"/>
      <c r="N34" s="776"/>
      <c r="O34" s="776"/>
      <c r="P34" s="777"/>
      <c r="Q34" s="778">
        <v>166</v>
      </c>
      <c r="R34" s="779"/>
      <c r="S34" s="779"/>
      <c r="T34" s="779"/>
      <c r="U34" s="779"/>
      <c r="V34" s="779">
        <v>163</v>
      </c>
      <c r="W34" s="779"/>
      <c r="X34" s="779"/>
      <c r="Y34" s="779"/>
      <c r="Z34" s="779"/>
      <c r="AA34" s="779">
        <v>3</v>
      </c>
      <c r="AB34" s="779"/>
      <c r="AC34" s="779"/>
      <c r="AD34" s="779"/>
      <c r="AE34" s="780"/>
      <c r="AF34" s="781">
        <v>2</v>
      </c>
      <c r="AG34" s="782"/>
      <c r="AH34" s="782"/>
      <c r="AI34" s="782"/>
      <c r="AJ34" s="783"/>
      <c r="AK34" s="850">
        <v>136</v>
      </c>
      <c r="AL34" s="851"/>
      <c r="AM34" s="851"/>
      <c r="AN34" s="851"/>
      <c r="AO34" s="851"/>
      <c r="AP34" s="851">
        <v>411</v>
      </c>
      <c r="AQ34" s="851"/>
      <c r="AR34" s="851"/>
      <c r="AS34" s="851"/>
      <c r="AT34" s="851"/>
      <c r="AU34" s="851">
        <v>391</v>
      </c>
      <c r="AV34" s="851"/>
      <c r="AW34" s="851"/>
      <c r="AX34" s="851"/>
      <c r="AY34" s="851"/>
      <c r="AZ34" s="852" t="s">
        <v>542</v>
      </c>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385</v>
      </c>
      <c r="C35" s="776"/>
      <c r="D35" s="776"/>
      <c r="E35" s="776"/>
      <c r="F35" s="776"/>
      <c r="G35" s="776"/>
      <c r="H35" s="776"/>
      <c r="I35" s="776"/>
      <c r="J35" s="776"/>
      <c r="K35" s="776"/>
      <c r="L35" s="776"/>
      <c r="M35" s="776"/>
      <c r="N35" s="776"/>
      <c r="O35" s="776"/>
      <c r="P35" s="777"/>
      <c r="Q35" s="778">
        <v>10</v>
      </c>
      <c r="R35" s="779"/>
      <c r="S35" s="779"/>
      <c r="T35" s="779"/>
      <c r="U35" s="779"/>
      <c r="V35" s="779">
        <v>10</v>
      </c>
      <c r="W35" s="779"/>
      <c r="X35" s="779"/>
      <c r="Y35" s="779"/>
      <c r="Z35" s="779"/>
      <c r="AA35" s="779">
        <v>0</v>
      </c>
      <c r="AB35" s="779"/>
      <c r="AC35" s="779"/>
      <c r="AD35" s="779"/>
      <c r="AE35" s="780"/>
      <c r="AF35" s="781">
        <v>0</v>
      </c>
      <c r="AG35" s="782"/>
      <c r="AH35" s="782"/>
      <c r="AI35" s="782"/>
      <c r="AJ35" s="783"/>
      <c r="AK35" s="850">
        <v>7</v>
      </c>
      <c r="AL35" s="851"/>
      <c r="AM35" s="851"/>
      <c r="AN35" s="851"/>
      <c r="AO35" s="851"/>
      <c r="AP35" s="851">
        <v>30</v>
      </c>
      <c r="AQ35" s="851"/>
      <c r="AR35" s="851"/>
      <c r="AS35" s="851"/>
      <c r="AT35" s="851"/>
      <c r="AU35" s="851">
        <v>29</v>
      </c>
      <c r="AV35" s="851"/>
      <c r="AW35" s="851"/>
      <c r="AX35" s="851"/>
      <c r="AY35" s="851"/>
      <c r="AZ35" s="852" t="s">
        <v>542</v>
      </c>
      <c r="BA35" s="852"/>
      <c r="BB35" s="852"/>
      <c r="BC35" s="852"/>
      <c r="BD35" s="852"/>
      <c r="BE35" s="848" t="s">
        <v>383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365</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v>
      </c>
      <c r="AG63" s="862"/>
      <c r="AH63" s="862"/>
      <c r="AI63" s="862"/>
      <c r="AJ63" s="863"/>
      <c r="AK63" s="864"/>
      <c r="AL63" s="859"/>
      <c r="AM63" s="859"/>
      <c r="AN63" s="859"/>
      <c r="AO63" s="859"/>
      <c r="AP63" s="862">
        <f>SUM(AP33:AT35)</f>
        <v>715</v>
      </c>
      <c r="AQ63" s="862"/>
      <c r="AR63" s="862"/>
      <c r="AS63" s="862"/>
      <c r="AT63" s="862"/>
      <c r="AU63" s="862">
        <f>SUM(AU33:AY35)</f>
        <v>694</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390</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493</v>
      </c>
      <c r="R68" s="886"/>
      <c r="S68" s="886"/>
      <c r="T68" s="886"/>
      <c r="U68" s="886"/>
      <c r="V68" s="886">
        <v>467</v>
      </c>
      <c r="W68" s="886"/>
      <c r="X68" s="886"/>
      <c r="Y68" s="886"/>
      <c r="Z68" s="886"/>
      <c r="AA68" s="886">
        <v>26</v>
      </c>
      <c r="AB68" s="886"/>
      <c r="AC68" s="886"/>
      <c r="AD68" s="886"/>
      <c r="AE68" s="886"/>
      <c r="AF68" s="886">
        <v>26</v>
      </c>
      <c r="AG68" s="886"/>
      <c r="AH68" s="886"/>
      <c r="AI68" s="886"/>
      <c r="AJ68" s="886"/>
      <c r="AK68" s="886" t="s">
        <v>546</v>
      </c>
      <c r="AL68" s="886"/>
      <c r="AM68" s="886"/>
      <c r="AN68" s="886"/>
      <c r="AO68" s="886"/>
      <c r="AP68" s="886" t="s">
        <v>546</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99391</v>
      </c>
      <c r="R69" s="851"/>
      <c r="S69" s="851"/>
      <c r="T69" s="851"/>
      <c r="U69" s="851"/>
      <c r="V69" s="851">
        <v>96884</v>
      </c>
      <c r="W69" s="851"/>
      <c r="X69" s="851"/>
      <c r="Y69" s="851"/>
      <c r="Z69" s="851"/>
      <c r="AA69" s="851">
        <v>2507</v>
      </c>
      <c r="AB69" s="851"/>
      <c r="AC69" s="851"/>
      <c r="AD69" s="851"/>
      <c r="AE69" s="851"/>
      <c r="AF69" s="851">
        <v>2507</v>
      </c>
      <c r="AG69" s="851"/>
      <c r="AH69" s="851"/>
      <c r="AI69" s="851"/>
      <c r="AJ69" s="851"/>
      <c r="AK69" s="851">
        <v>282</v>
      </c>
      <c r="AL69" s="851"/>
      <c r="AM69" s="851"/>
      <c r="AN69" s="851"/>
      <c r="AO69" s="851"/>
      <c r="AP69" s="851" t="s">
        <v>547</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5042</v>
      </c>
      <c r="R70" s="851"/>
      <c r="S70" s="851"/>
      <c r="T70" s="851"/>
      <c r="U70" s="851"/>
      <c r="V70" s="851">
        <v>4895</v>
      </c>
      <c r="W70" s="851"/>
      <c r="X70" s="851"/>
      <c r="Y70" s="851"/>
      <c r="Z70" s="851"/>
      <c r="AA70" s="851">
        <v>147</v>
      </c>
      <c r="AB70" s="851"/>
      <c r="AC70" s="851"/>
      <c r="AD70" s="851"/>
      <c r="AE70" s="851"/>
      <c r="AF70" s="851">
        <v>147</v>
      </c>
      <c r="AG70" s="851"/>
      <c r="AH70" s="851"/>
      <c r="AI70" s="851"/>
      <c r="AJ70" s="851"/>
      <c r="AK70" s="851">
        <v>440</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359</v>
      </c>
      <c r="R71" s="851"/>
      <c r="S71" s="851"/>
      <c r="T71" s="851"/>
      <c r="U71" s="851"/>
      <c r="V71" s="851">
        <v>354</v>
      </c>
      <c r="W71" s="851"/>
      <c r="X71" s="851"/>
      <c r="Y71" s="851"/>
      <c r="Z71" s="851"/>
      <c r="AA71" s="851">
        <v>5</v>
      </c>
      <c r="AB71" s="851"/>
      <c r="AC71" s="851"/>
      <c r="AD71" s="851"/>
      <c r="AE71" s="851"/>
      <c r="AF71" s="851">
        <v>5</v>
      </c>
      <c r="AG71" s="851"/>
      <c r="AH71" s="851"/>
      <c r="AI71" s="851"/>
      <c r="AJ71" s="851"/>
      <c r="AK71" s="851">
        <v>6</v>
      </c>
      <c r="AL71" s="851"/>
      <c r="AM71" s="851"/>
      <c r="AN71" s="851"/>
      <c r="AO71" s="851"/>
      <c r="AP71" s="851" t="s">
        <v>542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1499</v>
      </c>
      <c r="R72" s="851"/>
      <c r="S72" s="851"/>
      <c r="T72" s="851"/>
      <c r="U72" s="851"/>
      <c r="V72" s="851">
        <v>1219</v>
      </c>
      <c r="W72" s="851"/>
      <c r="X72" s="851"/>
      <c r="Y72" s="851"/>
      <c r="Z72" s="851"/>
      <c r="AA72" s="851">
        <v>98</v>
      </c>
      <c r="AB72" s="851"/>
      <c r="AC72" s="851"/>
      <c r="AD72" s="851"/>
      <c r="AE72" s="851"/>
      <c r="AF72" s="851">
        <v>98</v>
      </c>
      <c r="AG72" s="851"/>
      <c r="AH72" s="851"/>
      <c r="AI72" s="851"/>
      <c r="AJ72" s="851"/>
      <c r="AK72" s="851" t="s">
        <v>542</v>
      </c>
      <c r="AL72" s="851"/>
      <c r="AM72" s="851"/>
      <c r="AN72" s="851"/>
      <c r="AO72" s="851"/>
      <c r="AP72" s="851">
        <v>1862</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9</v>
      </c>
      <c r="R73" s="851"/>
      <c r="S73" s="851"/>
      <c r="T73" s="851"/>
      <c r="U73" s="851"/>
      <c r="V73" s="851">
        <v>7</v>
      </c>
      <c r="W73" s="851"/>
      <c r="X73" s="851"/>
      <c r="Y73" s="851"/>
      <c r="Z73" s="851"/>
      <c r="AA73" s="851">
        <v>2</v>
      </c>
      <c r="AB73" s="851"/>
      <c r="AC73" s="851"/>
      <c r="AD73" s="851"/>
      <c r="AE73" s="851"/>
      <c r="AF73" s="851">
        <v>2</v>
      </c>
      <c r="AG73" s="851"/>
      <c r="AH73" s="851"/>
      <c r="AI73" s="851"/>
      <c r="AJ73" s="851"/>
      <c r="AK73" s="851" t="s">
        <v>542</v>
      </c>
      <c r="AL73" s="851"/>
      <c r="AM73" s="851"/>
      <c r="AN73" s="851"/>
      <c r="AO73" s="851"/>
      <c r="AP73" s="851" t="s">
        <v>542</v>
      </c>
      <c r="AQ73" s="851"/>
      <c r="AR73" s="851"/>
      <c r="AS73" s="851"/>
      <c r="AT73" s="851"/>
      <c r="AU73" s="851" t="s">
        <v>542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70</v>
      </c>
      <c r="R74" s="851"/>
      <c r="S74" s="851"/>
      <c r="T74" s="851"/>
      <c r="U74" s="851"/>
      <c r="V74" s="851">
        <v>70</v>
      </c>
      <c r="W74" s="851"/>
      <c r="X74" s="851"/>
      <c r="Y74" s="851"/>
      <c r="Z74" s="851"/>
      <c r="AA74" s="851">
        <v>0</v>
      </c>
      <c r="AB74" s="851"/>
      <c r="AC74" s="851"/>
      <c r="AD74" s="851"/>
      <c r="AE74" s="851"/>
      <c r="AF74" s="851">
        <v>0</v>
      </c>
      <c r="AG74" s="851"/>
      <c r="AH74" s="851"/>
      <c r="AI74" s="851"/>
      <c r="AJ74" s="851"/>
      <c r="AK74" s="851" t="s">
        <v>543</v>
      </c>
      <c r="AL74" s="851"/>
      <c r="AM74" s="851"/>
      <c r="AN74" s="851"/>
      <c r="AO74" s="851"/>
      <c r="AP74" s="851" t="s">
        <v>542</v>
      </c>
      <c r="AQ74" s="851"/>
      <c r="AR74" s="851"/>
      <c r="AS74" s="851"/>
      <c r="AT74" s="851"/>
      <c r="AU74" s="851" t="s">
        <v>542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200</v>
      </c>
      <c r="R75" s="900"/>
      <c r="S75" s="900"/>
      <c r="T75" s="900"/>
      <c r="U75" s="850"/>
      <c r="V75" s="901">
        <v>187</v>
      </c>
      <c r="W75" s="900"/>
      <c r="X75" s="900"/>
      <c r="Y75" s="900"/>
      <c r="Z75" s="850"/>
      <c r="AA75" s="901">
        <v>13</v>
      </c>
      <c r="AB75" s="900"/>
      <c r="AC75" s="900"/>
      <c r="AD75" s="900"/>
      <c r="AE75" s="850"/>
      <c r="AF75" s="901">
        <v>13</v>
      </c>
      <c r="AG75" s="900"/>
      <c r="AH75" s="900"/>
      <c r="AI75" s="900"/>
      <c r="AJ75" s="850"/>
      <c r="AK75" s="901" t="s">
        <v>542</v>
      </c>
      <c r="AL75" s="900"/>
      <c r="AM75" s="900"/>
      <c r="AN75" s="900"/>
      <c r="AO75" s="850"/>
      <c r="AP75" s="901" t="s">
        <v>542</v>
      </c>
      <c r="AQ75" s="900"/>
      <c r="AR75" s="900"/>
      <c r="AS75" s="900"/>
      <c r="AT75" s="850"/>
      <c r="AU75" s="901" t="s">
        <v>542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365</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SUM(AF68:AJ75)</f>
        <v>2798</v>
      </c>
      <c r="AG88" s="862"/>
      <c r="AH88" s="862"/>
      <c r="AI88" s="862"/>
      <c r="AJ88" s="862"/>
      <c r="AK88" s="859"/>
      <c r="AL88" s="859"/>
      <c r="AM88" s="859"/>
      <c r="AN88" s="859"/>
      <c r="AO88" s="859"/>
      <c r="AP88" s="862">
        <v>1862</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f>
        <v>30</v>
      </c>
      <c r="CS102" s="870"/>
      <c r="CT102" s="870"/>
      <c r="CU102" s="870"/>
      <c r="CV102" s="913"/>
      <c r="CW102" s="912">
        <f>SUM(CW7)</f>
        <v>29</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285</v>
      </c>
      <c r="AG109" s="915"/>
      <c r="AH109" s="915"/>
      <c r="AI109" s="915"/>
      <c r="AJ109" s="916"/>
      <c r="AK109" s="914" t="s">
        <v>284</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285</v>
      </c>
      <c r="BW109" s="915"/>
      <c r="BX109" s="915"/>
      <c r="BY109" s="915"/>
      <c r="BZ109" s="916"/>
      <c r="CA109" s="914" t="s">
        <v>284</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285</v>
      </c>
      <c r="DM109" s="915"/>
      <c r="DN109" s="915"/>
      <c r="DO109" s="915"/>
      <c r="DP109" s="916"/>
      <c r="DQ109" s="914" t="s">
        <v>284</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151308</v>
      </c>
      <c r="AB110" s="922"/>
      <c r="AC110" s="922"/>
      <c r="AD110" s="922"/>
      <c r="AE110" s="923"/>
      <c r="AF110" s="924">
        <v>151976</v>
      </c>
      <c r="AG110" s="922"/>
      <c r="AH110" s="922"/>
      <c r="AI110" s="922"/>
      <c r="AJ110" s="923"/>
      <c r="AK110" s="924">
        <v>134120</v>
      </c>
      <c r="AL110" s="922"/>
      <c r="AM110" s="922"/>
      <c r="AN110" s="922"/>
      <c r="AO110" s="923"/>
      <c r="AP110" s="925">
        <v>20.2</v>
      </c>
      <c r="AQ110" s="926"/>
      <c r="AR110" s="926"/>
      <c r="AS110" s="926"/>
      <c r="AT110" s="927"/>
      <c r="AU110" s="928" t="s">
        <v>60</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1246854</v>
      </c>
      <c r="BR110" s="957"/>
      <c r="BS110" s="957"/>
      <c r="BT110" s="957"/>
      <c r="BU110" s="957"/>
      <c r="BV110" s="957">
        <v>1250693</v>
      </c>
      <c r="BW110" s="957"/>
      <c r="BX110" s="957"/>
      <c r="BY110" s="957"/>
      <c r="BZ110" s="957"/>
      <c r="CA110" s="957">
        <v>1320015</v>
      </c>
      <c r="CB110" s="957"/>
      <c r="CC110" s="957"/>
      <c r="CD110" s="957"/>
      <c r="CE110" s="957"/>
      <c r="CF110" s="971">
        <v>199.2</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795477</v>
      </c>
      <c r="BR112" s="950"/>
      <c r="BS112" s="950"/>
      <c r="BT112" s="950"/>
      <c r="BU112" s="950"/>
      <c r="BV112" s="950">
        <v>729695</v>
      </c>
      <c r="BW112" s="950"/>
      <c r="BX112" s="950"/>
      <c r="BY112" s="950"/>
      <c r="BZ112" s="950"/>
      <c r="CA112" s="950">
        <v>691912</v>
      </c>
      <c r="CB112" s="950"/>
      <c r="CC112" s="950"/>
      <c r="CD112" s="950"/>
      <c r="CE112" s="950"/>
      <c r="CF112" s="944">
        <v>104.4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84601</v>
      </c>
      <c r="AB113" s="964"/>
      <c r="AC113" s="964"/>
      <c r="AD113" s="964"/>
      <c r="AE113" s="965"/>
      <c r="AF113" s="966">
        <v>73616</v>
      </c>
      <c r="AG113" s="964"/>
      <c r="AH113" s="964"/>
      <c r="AI113" s="964"/>
      <c r="AJ113" s="965"/>
      <c r="AK113" s="966">
        <v>71216</v>
      </c>
      <c r="AL113" s="964"/>
      <c r="AM113" s="964"/>
      <c r="AN113" s="964"/>
      <c r="AO113" s="965"/>
      <c r="AP113" s="967">
        <v>10.7</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1509</v>
      </c>
      <c r="BR113" s="950"/>
      <c r="BS113" s="950"/>
      <c r="BT113" s="950"/>
      <c r="BU113" s="950"/>
      <c r="BV113" s="950">
        <v>1741</v>
      </c>
      <c r="BW113" s="950"/>
      <c r="BX113" s="950"/>
      <c r="BY113" s="950"/>
      <c r="BZ113" s="950"/>
      <c r="CA113" s="950">
        <v>2897</v>
      </c>
      <c r="CB113" s="950"/>
      <c r="CC113" s="950"/>
      <c r="CD113" s="950"/>
      <c r="CE113" s="950"/>
      <c r="CF113" s="944">
        <v>0.4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210025</v>
      </c>
      <c r="BR114" s="950"/>
      <c r="BS114" s="950"/>
      <c r="BT114" s="950"/>
      <c r="BU114" s="950"/>
      <c r="BV114" s="950">
        <v>212596</v>
      </c>
      <c r="BW114" s="950"/>
      <c r="BX114" s="950"/>
      <c r="BY114" s="950"/>
      <c r="BZ114" s="950"/>
      <c r="CA114" s="950">
        <v>211278</v>
      </c>
      <c r="CB114" s="950"/>
      <c r="CC114" s="950"/>
      <c r="CD114" s="950"/>
      <c r="CE114" s="950"/>
      <c r="CF114" s="944">
        <v>31.9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v>14</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235909</v>
      </c>
      <c r="AB117" s="1007"/>
      <c r="AC117" s="1007"/>
      <c r="AD117" s="1007"/>
      <c r="AE117" s="1008"/>
      <c r="AF117" s="1009">
        <v>225592</v>
      </c>
      <c r="AG117" s="1007"/>
      <c r="AH117" s="1007"/>
      <c r="AI117" s="1007"/>
      <c r="AJ117" s="1008"/>
      <c r="AK117" s="1009">
        <v>205350</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285</v>
      </c>
      <c r="AG118" s="915"/>
      <c r="AH118" s="915"/>
      <c r="AI118" s="915"/>
      <c r="AJ118" s="916"/>
      <c r="AK118" s="914" t="s">
        <v>284</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431</v>
      </c>
      <c r="BP119" s="1036"/>
      <c r="BQ119" s="1027">
        <v>2253865</v>
      </c>
      <c r="BR119" s="1028"/>
      <c r="BS119" s="1028"/>
      <c r="BT119" s="1028"/>
      <c r="BU119" s="1028"/>
      <c r="BV119" s="1028">
        <v>2194725</v>
      </c>
      <c r="BW119" s="1028"/>
      <c r="BX119" s="1028"/>
      <c r="BY119" s="1028"/>
      <c r="BZ119" s="1028"/>
      <c r="CA119" s="1028">
        <v>2226102</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981463</v>
      </c>
      <c r="BR120" s="957"/>
      <c r="BS120" s="957"/>
      <c r="BT120" s="957"/>
      <c r="BU120" s="957"/>
      <c r="BV120" s="957">
        <v>1087618</v>
      </c>
      <c r="BW120" s="957"/>
      <c r="BX120" s="957"/>
      <c r="BY120" s="957"/>
      <c r="BZ120" s="957"/>
      <c r="CA120" s="957">
        <v>1140729</v>
      </c>
      <c r="CB120" s="957"/>
      <c r="CC120" s="957"/>
      <c r="CD120" s="957"/>
      <c r="CE120" s="957"/>
      <c r="CF120" s="971">
        <v>172.2</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533388</v>
      </c>
      <c r="DH120" s="957"/>
      <c r="DI120" s="957"/>
      <c r="DJ120" s="957"/>
      <c r="DK120" s="957"/>
      <c r="DL120" s="957">
        <v>464630</v>
      </c>
      <c r="DM120" s="957"/>
      <c r="DN120" s="957"/>
      <c r="DO120" s="957"/>
      <c r="DP120" s="957"/>
      <c r="DQ120" s="957">
        <v>391121</v>
      </c>
      <c r="DR120" s="957"/>
      <c r="DS120" s="957"/>
      <c r="DT120" s="957"/>
      <c r="DU120" s="957"/>
      <c r="DV120" s="958">
        <v>59</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276941</v>
      </c>
      <c r="BR121" s="950"/>
      <c r="BS121" s="950"/>
      <c r="BT121" s="950"/>
      <c r="BU121" s="950"/>
      <c r="BV121" s="950">
        <v>233483</v>
      </c>
      <c r="BW121" s="950"/>
      <c r="BX121" s="950"/>
      <c r="BY121" s="950"/>
      <c r="BZ121" s="950"/>
      <c r="CA121" s="950">
        <v>205637</v>
      </c>
      <c r="CB121" s="950"/>
      <c r="CC121" s="950"/>
      <c r="CD121" s="950"/>
      <c r="CE121" s="950"/>
      <c r="CF121" s="944">
        <v>31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226240</v>
      </c>
      <c r="DH121" s="950"/>
      <c r="DI121" s="950"/>
      <c r="DJ121" s="950"/>
      <c r="DK121" s="950"/>
      <c r="DL121" s="950">
        <v>244058</v>
      </c>
      <c r="DM121" s="950"/>
      <c r="DN121" s="950"/>
      <c r="DO121" s="950"/>
      <c r="DP121" s="950"/>
      <c r="DQ121" s="950">
        <v>272177</v>
      </c>
      <c r="DR121" s="950"/>
      <c r="DS121" s="950"/>
      <c r="DT121" s="950"/>
      <c r="DU121" s="950"/>
      <c r="DV121" s="951">
        <v>41.1</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1286251</v>
      </c>
      <c r="BR122" s="1028"/>
      <c r="BS122" s="1028"/>
      <c r="BT122" s="1028"/>
      <c r="BU122" s="1028"/>
      <c r="BV122" s="1028">
        <v>1253371</v>
      </c>
      <c r="BW122" s="1028"/>
      <c r="BX122" s="1028"/>
      <c r="BY122" s="1028"/>
      <c r="BZ122" s="1028"/>
      <c r="CA122" s="1028">
        <v>1322735</v>
      </c>
      <c r="CB122" s="1028"/>
      <c r="CC122" s="1028"/>
      <c r="CD122" s="1028"/>
      <c r="CE122" s="1028"/>
      <c r="CF122" s="1048">
        <v>199.7</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35849</v>
      </c>
      <c r="DH122" s="950"/>
      <c r="DI122" s="950"/>
      <c r="DJ122" s="950"/>
      <c r="DK122" s="950"/>
      <c r="DL122" s="950">
        <v>32935</v>
      </c>
      <c r="DM122" s="950"/>
      <c r="DN122" s="950"/>
      <c r="DO122" s="950"/>
      <c r="DP122" s="950"/>
      <c r="DQ122" s="950">
        <v>28614</v>
      </c>
      <c r="DR122" s="950"/>
      <c r="DS122" s="950"/>
      <c r="DT122" s="950"/>
      <c r="DU122" s="950"/>
      <c r="DV122" s="951">
        <v>4.3</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439</v>
      </c>
      <c r="BP123" s="1036"/>
      <c r="BQ123" s="1095">
        <v>2544655</v>
      </c>
      <c r="BR123" s="1096"/>
      <c r="BS123" s="1096"/>
      <c r="BT123" s="1096"/>
      <c r="BU123" s="1096"/>
      <c r="BV123" s="1096">
        <v>2574472</v>
      </c>
      <c r="BW123" s="1096"/>
      <c r="BX123" s="1096"/>
      <c r="BY123" s="1096"/>
      <c r="BZ123" s="1096"/>
      <c r="CA123" s="1096">
        <v>2669101</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110</v>
      </c>
      <c r="AB128" s="1078"/>
      <c r="AC128" s="1078"/>
      <c r="AD128" s="1078"/>
      <c r="AE128" s="1079"/>
      <c r="AF128" s="1080" t="s">
        <v>110</v>
      </c>
      <c r="AG128" s="1078"/>
      <c r="AH128" s="1078"/>
      <c r="AI128" s="1078"/>
      <c r="AJ128" s="1079"/>
      <c r="AK128" s="1080" t="s">
        <v>110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796229</v>
      </c>
      <c r="AB129" s="989"/>
      <c r="AC129" s="989"/>
      <c r="AD129" s="989"/>
      <c r="AE129" s="990"/>
      <c r="AF129" s="991">
        <v>869648</v>
      </c>
      <c r="AG129" s="989"/>
      <c r="AH129" s="989"/>
      <c r="AI129" s="989"/>
      <c r="AJ129" s="990"/>
      <c r="AK129" s="991">
        <v>817892</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183431</v>
      </c>
      <c r="AB130" s="989"/>
      <c r="AC130" s="989"/>
      <c r="AD130" s="989"/>
      <c r="AE130" s="990"/>
      <c r="AF130" s="991">
        <v>176341</v>
      </c>
      <c r="AG130" s="989"/>
      <c r="AH130" s="989"/>
      <c r="AI130" s="989"/>
      <c r="AJ130" s="990"/>
      <c r="AK130" s="991">
        <v>155389</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612798</v>
      </c>
      <c r="AB131" s="1014"/>
      <c r="AC131" s="1014"/>
      <c r="AD131" s="1014"/>
      <c r="AE131" s="1015"/>
      <c r="AF131" s="1013">
        <v>693307</v>
      </c>
      <c r="AG131" s="1014"/>
      <c r="AH131" s="1014"/>
      <c r="AI131" s="1014"/>
      <c r="AJ131" s="1015"/>
      <c r="AK131" s="1013">
        <v>662503</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8.5636702469999992</v>
      </c>
      <c r="AB132" s="1130"/>
      <c r="AC132" s="1130"/>
      <c r="AD132" s="1130"/>
      <c r="AE132" s="1131"/>
      <c r="AF132" s="1132">
        <v>7.1037794219999997</v>
      </c>
      <c r="AG132" s="1130"/>
      <c r="AH132" s="1130"/>
      <c r="AI132" s="1130"/>
      <c r="AJ132" s="1131"/>
      <c r="AK132" s="1132">
        <v>7.5412488700000004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8.1</v>
      </c>
      <c r="AB133" s="1113"/>
      <c r="AC133" s="1113"/>
      <c r="AD133" s="1113"/>
      <c r="AE133" s="1114"/>
      <c r="AF133" s="1112">
        <v>8.4</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171493</v>
      </c>
      <c r="L9" s="266">
        <v>231747</v>
      </c>
      <c r="M9" s="267">
        <v>214828</v>
      </c>
      <c r="N9" s="268">
        <v>7.9</v>
      </c>
    </row>
    <row r="10" spans="1:16">
      <c r="A10" s="250"/>
      <c r="B10" s="246"/>
      <c r="C10" s="246"/>
      <c r="D10" s="246"/>
      <c r="E10" s="246"/>
      <c r="F10" s="246"/>
      <c r="G10" s="1152" t="s">
        <v>473</v>
      </c>
      <c r="H10" s="1153"/>
      <c r="I10" s="1153"/>
      <c r="J10" s="1154"/>
      <c r="K10" s="269">
        <v>69299</v>
      </c>
      <c r="L10" s="270">
        <v>93647</v>
      </c>
      <c r="M10" s="271">
        <v>28178</v>
      </c>
      <c r="N10" s="272">
        <v>232.3</v>
      </c>
    </row>
    <row r="11" spans="1:16" ht="13.5" customHeight="1">
      <c r="A11" s="250"/>
      <c r="B11" s="246"/>
      <c r="C11" s="246"/>
      <c r="D11" s="246"/>
      <c r="E11" s="246"/>
      <c r="F11" s="246"/>
      <c r="G11" s="1152" t="s">
        <v>474</v>
      </c>
      <c r="H11" s="1153"/>
      <c r="I11" s="1153"/>
      <c r="J11" s="1154"/>
      <c r="K11" s="269">
        <v>2578</v>
      </c>
      <c r="L11" s="270">
        <v>3484</v>
      </c>
      <c r="M11" s="271">
        <v>24639</v>
      </c>
      <c r="N11" s="272">
        <v>-85.9</v>
      </c>
    </row>
    <row r="12" spans="1:16" ht="13.5" customHeight="1">
      <c r="A12" s="250"/>
      <c r="B12" s="246"/>
      <c r="C12" s="246"/>
      <c r="D12" s="246"/>
      <c r="E12" s="246"/>
      <c r="F12" s="246"/>
      <c r="G12" s="1152" t="s">
        <v>475</v>
      </c>
      <c r="H12" s="1153"/>
      <c r="I12" s="1153"/>
      <c r="J12" s="1154"/>
      <c r="K12" s="269" t="s">
        <v>476</v>
      </c>
      <c r="L12" s="270" t="s">
        <v>476</v>
      </c>
      <c r="M12" s="271">
        <v>3805</v>
      </c>
      <c r="N12" s="272" t="s">
        <v>476</v>
      </c>
    </row>
    <row r="13" spans="1:16" ht="13.5" customHeight="1">
      <c r="A13" s="250"/>
      <c r="B13" s="246"/>
      <c r="C13" s="246"/>
      <c r="D13" s="246"/>
      <c r="E13" s="246"/>
      <c r="F13" s="246"/>
      <c r="G13" s="1152" t="s">
        <v>477</v>
      </c>
      <c r="H13" s="1153"/>
      <c r="I13" s="1153"/>
      <c r="J13" s="1154"/>
      <c r="K13" s="269" t="s">
        <v>476</v>
      </c>
      <c r="L13" s="270" t="s">
        <v>476</v>
      </c>
      <c r="M13" s="271" t="s">
        <v>476</v>
      </c>
      <c r="N13" s="272" t="s">
        <v>476</v>
      </c>
    </row>
    <row r="14" spans="1:16" ht="13.5" customHeight="1">
      <c r="A14" s="250"/>
      <c r="B14" s="246"/>
      <c r="C14" s="246"/>
      <c r="D14" s="246"/>
      <c r="E14" s="246"/>
      <c r="F14" s="246"/>
      <c r="G14" s="1152" t="s">
        <v>478</v>
      </c>
      <c r="H14" s="1153"/>
      <c r="I14" s="1153"/>
      <c r="J14" s="1154"/>
      <c r="K14" s="269">
        <v>21776</v>
      </c>
      <c r="L14" s="270">
        <v>29427</v>
      </c>
      <c r="M14" s="271">
        <v>8783</v>
      </c>
      <c r="N14" s="272">
        <v>235</v>
      </c>
    </row>
    <row r="15" spans="1:16" ht="13.5" customHeight="1">
      <c r="A15" s="250"/>
      <c r="B15" s="246"/>
      <c r="C15" s="246"/>
      <c r="D15" s="246"/>
      <c r="E15" s="246"/>
      <c r="F15" s="246"/>
      <c r="G15" s="1152" t="s">
        <v>479</v>
      </c>
      <c r="H15" s="1153"/>
      <c r="I15" s="1153"/>
      <c r="J15" s="1154"/>
      <c r="K15" s="269" t="s">
        <v>476</v>
      </c>
      <c r="L15" s="270" t="s">
        <v>476</v>
      </c>
      <c r="M15" s="271">
        <v>4830</v>
      </c>
      <c r="N15" s="272" t="s">
        <v>476</v>
      </c>
    </row>
    <row r="16" spans="1:16">
      <c r="A16" s="250"/>
      <c r="B16" s="246"/>
      <c r="C16" s="246"/>
      <c r="D16" s="246"/>
      <c r="E16" s="246"/>
      <c r="F16" s="246"/>
      <c r="G16" s="1155" t="s">
        <v>480</v>
      </c>
      <c r="H16" s="1156"/>
      <c r="I16" s="1156"/>
      <c r="J16" s="1157"/>
      <c r="K16" s="270">
        <v>-13299</v>
      </c>
      <c r="L16" s="270">
        <v>-17972</v>
      </c>
      <c r="M16" s="271">
        <v>-21703</v>
      </c>
      <c r="N16" s="272">
        <v>-17.2</v>
      </c>
    </row>
    <row r="17" spans="1:16">
      <c r="A17" s="250"/>
      <c r="B17" s="246"/>
      <c r="C17" s="246"/>
      <c r="D17" s="246"/>
      <c r="E17" s="246"/>
      <c r="F17" s="246"/>
      <c r="G17" s="1155" t="s">
        <v>168</v>
      </c>
      <c r="H17" s="1156"/>
      <c r="I17" s="1156"/>
      <c r="J17" s="1157"/>
      <c r="K17" s="270">
        <v>251847</v>
      </c>
      <c r="L17" s="270">
        <v>340334</v>
      </c>
      <c r="M17" s="271">
        <v>263360</v>
      </c>
      <c r="N17" s="272">
        <v>29.2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24.32</v>
      </c>
      <c r="L21" s="283">
        <v>24.72</v>
      </c>
      <c r="M21" s="284">
        <v>-0.4</v>
      </c>
      <c r="N21" s="251"/>
      <c r="O21" s="285"/>
      <c r="P21" s="281"/>
    </row>
    <row r="22" spans="1:16" s="286" customFormat="1">
      <c r="A22" s="281"/>
      <c r="B22" s="251"/>
      <c r="C22" s="251"/>
      <c r="D22" s="251"/>
      <c r="E22" s="251"/>
      <c r="F22" s="251"/>
      <c r="G22" s="1147" t="s">
        <v>486</v>
      </c>
      <c r="H22" s="1148"/>
      <c r="I22" s="1148"/>
      <c r="J22" s="1149"/>
      <c r="K22" s="287">
        <v>89.2</v>
      </c>
      <c r="L22" s="288">
        <v>94.2</v>
      </c>
      <c r="M22" s="289">
        <v>-5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134120</v>
      </c>
      <c r="L32" s="296">
        <v>181243</v>
      </c>
      <c r="M32" s="297">
        <v>146462</v>
      </c>
      <c r="N32" s="298">
        <v>23.7</v>
      </c>
    </row>
    <row r="33" spans="1:16" ht="13.5" customHeight="1">
      <c r="A33" s="250"/>
      <c r="B33" s="246"/>
      <c r="C33" s="246"/>
      <c r="D33" s="246"/>
      <c r="E33" s="246"/>
      <c r="F33" s="246"/>
      <c r="G33" s="1163" t="s">
        <v>491</v>
      </c>
      <c r="H33" s="1164"/>
      <c r="I33" s="1164"/>
      <c r="J33" s="1165"/>
      <c r="K33" s="296" t="s">
        <v>476</v>
      </c>
      <c r="L33" s="296" t="s">
        <v>476</v>
      </c>
      <c r="M33" s="297">
        <v>66</v>
      </c>
      <c r="N33" s="298" t="s">
        <v>476</v>
      </c>
    </row>
    <row r="34" spans="1:16" ht="27" customHeight="1">
      <c r="A34" s="250"/>
      <c r="B34" s="246"/>
      <c r="C34" s="246"/>
      <c r="D34" s="246"/>
      <c r="E34" s="246"/>
      <c r="F34" s="246"/>
      <c r="G34" s="1163" t="s">
        <v>492</v>
      </c>
      <c r="H34" s="1164"/>
      <c r="I34" s="1164"/>
      <c r="J34" s="1165"/>
      <c r="K34" s="296" t="s">
        <v>476</v>
      </c>
      <c r="L34" s="296" t="s">
        <v>476</v>
      </c>
      <c r="M34" s="297">
        <v>56</v>
      </c>
      <c r="N34" s="298" t="s">
        <v>476</v>
      </c>
    </row>
    <row r="35" spans="1:16" ht="27" customHeight="1">
      <c r="A35" s="250"/>
      <c r="B35" s="246"/>
      <c r="C35" s="246"/>
      <c r="D35" s="246"/>
      <c r="E35" s="246"/>
      <c r="F35" s="246"/>
      <c r="G35" s="1163" t="s">
        <v>493</v>
      </c>
      <c r="H35" s="1164"/>
      <c r="I35" s="1164"/>
      <c r="J35" s="1165"/>
      <c r="K35" s="296">
        <v>71216</v>
      </c>
      <c r="L35" s="296">
        <v>96238</v>
      </c>
      <c r="M35" s="297">
        <v>28990</v>
      </c>
      <c r="N35" s="298">
        <v>232</v>
      </c>
    </row>
    <row r="36" spans="1:16" ht="27" customHeight="1">
      <c r="A36" s="250"/>
      <c r="B36" s="246"/>
      <c r="C36" s="246"/>
      <c r="D36" s="246"/>
      <c r="E36" s="246"/>
      <c r="F36" s="246"/>
      <c r="G36" s="1163" t="s">
        <v>494</v>
      </c>
      <c r="H36" s="1164"/>
      <c r="I36" s="1164"/>
      <c r="J36" s="1165"/>
      <c r="K36" s="296" t="s">
        <v>476</v>
      </c>
      <c r="L36" s="296" t="s">
        <v>476</v>
      </c>
      <c r="M36" s="297">
        <v>3973</v>
      </c>
      <c r="N36" s="298" t="s">
        <v>476</v>
      </c>
    </row>
    <row r="37" spans="1:16" ht="13.5" customHeight="1">
      <c r="A37" s="250"/>
      <c r="B37" s="246"/>
      <c r="C37" s="246"/>
      <c r="D37" s="246"/>
      <c r="E37" s="246"/>
      <c r="F37" s="246"/>
      <c r="G37" s="1163" t="s">
        <v>495</v>
      </c>
      <c r="H37" s="1164"/>
      <c r="I37" s="1164"/>
      <c r="J37" s="1165"/>
      <c r="K37" s="296" t="s">
        <v>476</v>
      </c>
      <c r="L37" s="296" t="s">
        <v>476</v>
      </c>
      <c r="M37" s="297">
        <v>2172</v>
      </c>
      <c r="N37" s="298" t="s">
        <v>476</v>
      </c>
    </row>
    <row r="38" spans="1:16" ht="27" customHeight="1">
      <c r="A38" s="250"/>
      <c r="B38" s="246"/>
      <c r="C38" s="246"/>
      <c r="D38" s="246"/>
      <c r="E38" s="246"/>
      <c r="F38" s="246"/>
      <c r="G38" s="1166" t="s">
        <v>496</v>
      </c>
      <c r="H38" s="1167"/>
      <c r="I38" s="1167"/>
      <c r="J38" s="1168"/>
      <c r="K38" s="299">
        <v>14</v>
      </c>
      <c r="L38" s="299">
        <v>19</v>
      </c>
      <c r="M38" s="300">
        <v>44</v>
      </c>
      <c r="N38" s="301">
        <v>-56.8</v>
      </c>
      <c r="O38" s="295"/>
    </row>
    <row r="39" spans="1:16">
      <c r="A39" s="250"/>
      <c r="B39" s="246"/>
      <c r="C39" s="246"/>
      <c r="D39" s="246"/>
      <c r="E39" s="246"/>
      <c r="F39" s="246"/>
      <c r="G39" s="1166" t="s">
        <v>497</v>
      </c>
      <c r="H39" s="1167"/>
      <c r="I39" s="1167"/>
      <c r="J39" s="1168"/>
      <c r="K39" s="302" t="s">
        <v>476</v>
      </c>
      <c r="L39" s="302" t="s">
        <v>476</v>
      </c>
      <c r="M39" s="303">
        <v>-6849</v>
      </c>
      <c r="N39" s="304" t="s">
        <v>476</v>
      </c>
      <c r="O39" s="295"/>
    </row>
    <row r="40" spans="1:16" ht="27" customHeight="1">
      <c r="A40" s="250"/>
      <c r="B40" s="246"/>
      <c r="C40" s="246"/>
      <c r="D40" s="246"/>
      <c r="E40" s="246"/>
      <c r="F40" s="246"/>
      <c r="G40" s="1163" t="s">
        <v>498</v>
      </c>
      <c r="H40" s="1164"/>
      <c r="I40" s="1164"/>
      <c r="J40" s="1165"/>
      <c r="K40" s="302">
        <v>-155389</v>
      </c>
      <c r="L40" s="302">
        <v>-209985</v>
      </c>
      <c r="M40" s="303">
        <v>-133024</v>
      </c>
      <c r="N40" s="304">
        <v>57.9</v>
      </c>
      <c r="O40" s="295"/>
    </row>
    <row r="41" spans="1:16">
      <c r="A41" s="250"/>
      <c r="B41" s="246"/>
      <c r="C41" s="246"/>
      <c r="D41" s="246"/>
      <c r="E41" s="246"/>
      <c r="F41" s="246"/>
      <c r="G41" s="1169" t="s">
        <v>279</v>
      </c>
      <c r="H41" s="1170"/>
      <c r="I41" s="1170"/>
      <c r="J41" s="1171"/>
      <c r="K41" s="296">
        <v>49961</v>
      </c>
      <c r="L41" s="302">
        <v>67515</v>
      </c>
      <c r="M41" s="303">
        <v>41890</v>
      </c>
      <c r="N41" s="304">
        <v>61.2</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119223</v>
      </c>
      <c r="J51" s="322">
        <v>157286</v>
      </c>
      <c r="K51" s="323">
        <v>-68.099999999999994</v>
      </c>
      <c r="L51" s="324">
        <v>185018</v>
      </c>
      <c r="M51" s="325">
        <v>-9.1</v>
      </c>
      <c r="N51" s="326">
        <v>-59</v>
      </c>
    </row>
    <row r="52" spans="1:14">
      <c r="A52" s="250"/>
      <c r="B52" s="246"/>
      <c r="C52" s="246"/>
      <c r="D52" s="246"/>
      <c r="E52" s="246"/>
      <c r="F52" s="246"/>
      <c r="G52" s="327"/>
      <c r="H52" s="328" t="s">
        <v>509</v>
      </c>
      <c r="I52" s="329">
        <v>101670</v>
      </c>
      <c r="J52" s="330">
        <v>134129</v>
      </c>
      <c r="K52" s="331">
        <v>5.0999999999999996</v>
      </c>
      <c r="L52" s="332">
        <v>95064</v>
      </c>
      <c r="M52" s="333">
        <v>-21.5</v>
      </c>
      <c r="N52" s="334">
        <v>26.6</v>
      </c>
    </row>
    <row r="53" spans="1:14">
      <c r="A53" s="250"/>
      <c r="B53" s="246"/>
      <c r="C53" s="246"/>
      <c r="D53" s="246"/>
      <c r="E53" s="246"/>
      <c r="F53" s="246"/>
      <c r="G53" s="312" t="s">
        <v>510</v>
      </c>
      <c r="H53" s="313"/>
      <c r="I53" s="321">
        <v>272686</v>
      </c>
      <c r="J53" s="322">
        <v>368993</v>
      </c>
      <c r="K53" s="323">
        <v>134.6</v>
      </c>
      <c r="L53" s="324">
        <v>238802</v>
      </c>
      <c r="M53" s="325">
        <v>29.1</v>
      </c>
      <c r="N53" s="326">
        <v>105.5</v>
      </c>
    </row>
    <row r="54" spans="1:14">
      <c r="A54" s="250"/>
      <c r="B54" s="246"/>
      <c r="C54" s="246"/>
      <c r="D54" s="246"/>
      <c r="E54" s="246"/>
      <c r="F54" s="246"/>
      <c r="G54" s="327"/>
      <c r="H54" s="328" t="s">
        <v>509</v>
      </c>
      <c r="I54" s="329">
        <v>196858</v>
      </c>
      <c r="J54" s="330">
        <v>266384</v>
      </c>
      <c r="K54" s="331">
        <v>98.6</v>
      </c>
      <c r="L54" s="332">
        <v>128562</v>
      </c>
      <c r="M54" s="333">
        <v>35.200000000000003</v>
      </c>
      <c r="N54" s="334">
        <v>63.4</v>
      </c>
    </row>
    <row r="55" spans="1:14">
      <c r="A55" s="250"/>
      <c r="B55" s="246"/>
      <c r="C55" s="246"/>
      <c r="D55" s="246"/>
      <c r="E55" s="246"/>
      <c r="F55" s="246"/>
      <c r="G55" s="312" t="s">
        <v>511</v>
      </c>
      <c r="H55" s="313"/>
      <c r="I55" s="321">
        <v>916870</v>
      </c>
      <c r="J55" s="322">
        <v>1268147</v>
      </c>
      <c r="K55" s="323">
        <v>243.7</v>
      </c>
      <c r="L55" s="324">
        <v>288550</v>
      </c>
      <c r="M55" s="325">
        <v>20.8</v>
      </c>
      <c r="N55" s="326">
        <v>222.9</v>
      </c>
    </row>
    <row r="56" spans="1:14">
      <c r="A56" s="250"/>
      <c r="B56" s="246"/>
      <c r="C56" s="246"/>
      <c r="D56" s="246"/>
      <c r="E56" s="246"/>
      <c r="F56" s="246"/>
      <c r="G56" s="327"/>
      <c r="H56" s="328" t="s">
        <v>509</v>
      </c>
      <c r="I56" s="329">
        <v>740196</v>
      </c>
      <c r="J56" s="330">
        <v>1023784</v>
      </c>
      <c r="K56" s="331">
        <v>284.3</v>
      </c>
      <c r="L56" s="332">
        <v>141525</v>
      </c>
      <c r="M56" s="333">
        <v>10.1</v>
      </c>
      <c r="N56" s="334">
        <v>274.2</v>
      </c>
    </row>
    <row r="57" spans="1:14">
      <c r="A57" s="250"/>
      <c r="B57" s="246"/>
      <c r="C57" s="246"/>
      <c r="D57" s="246"/>
      <c r="E57" s="246"/>
      <c r="F57" s="246"/>
      <c r="G57" s="312" t="s">
        <v>512</v>
      </c>
      <c r="H57" s="313"/>
      <c r="I57" s="321">
        <v>259257</v>
      </c>
      <c r="J57" s="322">
        <v>350821</v>
      </c>
      <c r="K57" s="323">
        <v>-72.3</v>
      </c>
      <c r="L57" s="324">
        <v>245039</v>
      </c>
      <c r="M57" s="325">
        <v>-15.1</v>
      </c>
      <c r="N57" s="326">
        <v>-57.2</v>
      </c>
    </row>
    <row r="58" spans="1:14">
      <c r="A58" s="250"/>
      <c r="B58" s="246"/>
      <c r="C58" s="246"/>
      <c r="D58" s="246"/>
      <c r="E58" s="246"/>
      <c r="F58" s="246"/>
      <c r="G58" s="327"/>
      <c r="H58" s="328" t="s">
        <v>509</v>
      </c>
      <c r="I58" s="329">
        <v>166595</v>
      </c>
      <c r="J58" s="330">
        <v>225433</v>
      </c>
      <c r="K58" s="331">
        <v>-78</v>
      </c>
      <c r="L58" s="332">
        <v>108922</v>
      </c>
      <c r="M58" s="333">
        <v>-23</v>
      </c>
      <c r="N58" s="334">
        <v>-55</v>
      </c>
    </row>
    <row r="59" spans="1:14">
      <c r="A59" s="250"/>
      <c r="B59" s="246"/>
      <c r="C59" s="246"/>
      <c r="D59" s="246"/>
      <c r="E59" s="246"/>
      <c r="F59" s="246"/>
      <c r="G59" s="312" t="s">
        <v>513</v>
      </c>
      <c r="H59" s="313"/>
      <c r="I59" s="321">
        <v>430171</v>
      </c>
      <c r="J59" s="322">
        <v>581312</v>
      </c>
      <c r="K59" s="323">
        <v>65.7</v>
      </c>
      <c r="L59" s="324">
        <v>310300</v>
      </c>
      <c r="M59" s="325">
        <v>26.6</v>
      </c>
      <c r="N59" s="326">
        <v>39.1</v>
      </c>
    </row>
    <row r="60" spans="1:14">
      <c r="A60" s="250"/>
      <c r="B60" s="246"/>
      <c r="C60" s="246"/>
      <c r="D60" s="246"/>
      <c r="E60" s="246"/>
      <c r="F60" s="246"/>
      <c r="G60" s="327"/>
      <c r="H60" s="328" t="s">
        <v>509</v>
      </c>
      <c r="I60" s="335">
        <v>131331</v>
      </c>
      <c r="J60" s="330">
        <v>177474</v>
      </c>
      <c r="K60" s="331">
        <v>-21.3</v>
      </c>
      <c r="L60" s="332">
        <v>157576</v>
      </c>
      <c r="M60" s="333">
        <v>44.7</v>
      </c>
      <c r="N60" s="334">
        <v>-66</v>
      </c>
    </row>
    <row r="61" spans="1:14">
      <c r="A61" s="250"/>
      <c r="B61" s="246"/>
      <c r="C61" s="246"/>
      <c r="D61" s="246"/>
      <c r="E61" s="246"/>
      <c r="F61" s="246"/>
      <c r="G61" s="312" t="s">
        <v>514</v>
      </c>
      <c r="H61" s="336"/>
      <c r="I61" s="337">
        <v>399641</v>
      </c>
      <c r="J61" s="338">
        <v>545312</v>
      </c>
      <c r="K61" s="339">
        <v>60.7</v>
      </c>
      <c r="L61" s="340">
        <v>253542</v>
      </c>
      <c r="M61" s="341">
        <v>10.5</v>
      </c>
      <c r="N61" s="326">
        <v>50.2</v>
      </c>
    </row>
    <row r="62" spans="1:14">
      <c r="A62" s="250"/>
      <c r="B62" s="246"/>
      <c r="C62" s="246"/>
      <c r="D62" s="246"/>
      <c r="E62" s="246"/>
      <c r="F62" s="246"/>
      <c r="G62" s="327"/>
      <c r="H62" s="328" t="s">
        <v>509</v>
      </c>
      <c r="I62" s="329">
        <v>267330</v>
      </c>
      <c r="J62" s="330">
        <v>365441</v>
      </c>
      <c r="K62" s="331">
        <v>57.7</v>
      </c>
      <c r="L62" s="332">
        <v>126330</v>
      </c>
      <c r="M62" s="333">
        <v>9.1</v>
      </c>
      <c r="N62" s="334">
        <v>48.6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31.55</v>
      </c>
      <c r="G47" s="12">
        <v>31.62</v>
      </c>
      <c r="H47" s="12">
        <v>44.93</v>
      </c>
      <c r="I47" s="12">
        <v>41.19</v>
      </c>
      <c r="J47" s="13">
        <v>43.86</v>
      </c>
    </row>
    <row r="48" spans="2:10" ht="57.75" customHeight="1">
      <c r="B48" s="14"/>
      <c r="C48" s="1174" t="s">
        <v>4</v>
      </c>
      <c r="D48" s="1174"/>
      <c r="E48" s="1175"/>
      <c r="F48" s="15">
        <v>24.86</v>
      </c>
      <c r="G48" s="16">
        <v>30.78</v>
      </c>
      <c r="H48" s="16">
        <v>29.91</v>
      </c>
      <c r="I48" s="16">
        <v>32.869999999999997</v>
      </c>
      <c r="J48" s="17">
        <v>27.1</v>
      </c>
    </row>
    <row r="49" spans="2:10" ht="57.75" customHeight="1" thickBot="1">
      <c r="B49" s="18"/>
      <c r="C49" s="1176" t="s">
        <v>5</v>
      </c>
      <c r="D49" s="1176"/>
      <c r="E49" s="1177"/>
      <c r="F49" s="19" t="s">
        <v>521</v>
      </c>
      <c r="G49" s="20">
        <v>5.95</v>
      </c>
      <c r="H49" s="20">
        <v>9.81</v>
      </c>
      <c r="I49" s="20">
        <v>5.54</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2018-11-15T05:36:46Z</cp:lastPrinted>
  <dcterms:created xsi:type="dcterms:W3CDTF">2018-01-24T04:53:12Z</dcterms:created>
  <dcterms:modified xsi:type="dcterms:W3CDTF">2018-11-15T05:36:50Z</dcterms:modified>
</cp:coreProperties>
</file>