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5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O41" i="9"/>
  <c r="BE41" i="9"/>
  <c r="AM41" i="9"/>
  <c r="U41" i="9"/>
  <c r="CO40" i="9"/>
  <c r="BE40" i="9"/>
  <c r="AM40" i="9"/>
  <c r="U40" i="9"/>
  <c r="CO39" i="9"/>
  <c r="BE39" i="9"/>
  <c r="AM39" i="9"/>
  <c r="U39" i="9"/>
  <c r="CO38" i="9"/>
  <c r="AM38" i="9"/>
  <c r="U38" i="9"/>
  <c r="CO37" i="9"/>
  <c r="AM37" i="9"/>
  <c r="CO36" i="9"/>
  <c r="AM36" i="9"/>
  <c r="CO35" i="9"/>
  <c r="AM35" i="9"/>
  <c r="C34" i="9"/>
  <c r="C35" i="9" s="1"/>
  <c r="C36" i="9" s="1"/>
  <c r="C37" i="9" l="1"/>
  <c r="C38" i="9" s="1"/>
  <c r="C39" i="9" s="1"/>
  <c r="C40" i="9" s="1"/>
  <c r="C41" i="9" s="1"/>
  <c r="C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c r="BE35" i="9" s="1"/>
  <c r="BE36" i="9" s="1"/>
  <c r="BE37" i="9" s="1"/>
  <c r="BE38"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<sst xmlns="http://schemas.openxmlformats.org/spreadsheetml/2006/main" count="1103" uniqueCount="583">
  <si>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</si>
  <si>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</si>
  <si>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</si>
  <si>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</si>
  <si>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</si>
  <si>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</si>
  <si>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</si>
  <si>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</si>
  <si>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</si>
  <si>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</si>
  <si>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</si>
  <si>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</si>
  <si>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</si>
  <si>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</si>
  <si>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</si>
  <si>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</si>
  <si>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</si>
  <si>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</si>
  <si>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</si>
  <si>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</si>
  <si>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</si>
  <si>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</si>
  <si>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</si>
  <si>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</si>
  <si>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</si>
  <si>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</si>
  <si>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</si>
  <si>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</si>
  <si>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</si>
  <si>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</si>
  <si>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</si>
  <si>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</si>
  <si>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</si>
  <si>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</si>
  <si>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</si>
  <si>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</si>
  <si>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</si>
  <si>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</si>
  <si>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</si>
  <si>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</si>
  <si>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</si>
  <si>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</si>
  <si>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</si>
  <si>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</si>
  <si>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</si>
  <si>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</si>
  <si>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</si>
  <si>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</si>
  <si>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</si>
  <si>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</si>
  <si>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</si>
  <si>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</si>
  <si>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</si>
  <si>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</si>
  <si>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</si>
  <si>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</si>
  <si>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</si>
  <si>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</si>
  <si>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</si>
  <si>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</si>
  <si>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</si>
  <si>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</si>
  <si>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</si>
  <si>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</si>
  <si>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</si>
  <si>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</si>
  <si>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</si>
  <si>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</si>
  <si>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</si>
  <si>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</si>
  <si>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</si>
  <si>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</si>
  <si>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</si>
  <si>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</si>
  <si>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</si>
  <si>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</si>
  <si>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</si>
  <si>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</si>
  <si>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</si>
  <si>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</si>
  <si>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</si>
  <si>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</si>
  <si>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</si>
  <si>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</si>
  <si>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</si>
  <si>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</si>
  <si>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</si>
  <si>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</si>
  <si>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</si>
  <si>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</si>
  <si>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</si>
  <si>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</si>
  <si>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</si>
  <si>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</si>
  <si>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</si>
  <si>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</si>
  <si>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</si>
  <si>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</si>
  <si>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</si>
  <si>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</si>
  <si>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</si>
  <si>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</si>
  <si>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</si>
  <si>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</si>
  <si>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</si>
  <si>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</si>
  <si>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</si>
  <si>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</si>
  <si>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</si>
  <si>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</si>
  <si>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</si>
  <si>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</si>
  <si>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</si>
  <si>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</si>
  <si>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</si>
  <si>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</si>
  <si>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</si>
  <si>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</si>
  <si>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</si>
  <si>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</si>
  <si>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</si>
  <si>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</si>
  <si>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</si>
  <si>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</si>
  <si>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</si>
  <si>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</si>
  <si>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</si>
  <si>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</si>
  <si>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</si>
  <si>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</si>
  <si>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</si>
  <si>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</si>
  <si>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</si>
  <si>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</si>
  <si>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</si>
  <si>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</si>
  <si>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</si>
  <si>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</si>
  <si>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</si>
  <si>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</si>
  <si>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</si>
  <si>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</si>
  <si>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</si>
  <si>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</si>
  <si>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</si>
  <si>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</si>
  <si>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</si>
  <si>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</si>
  <si>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</si>
  <si>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</si>
  <si>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</si>
  <si>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</si>
  <si>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</si>
  <si>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</si>
  <si>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</si>
  <si>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</si>
  <si>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</si>
  <si>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</si>
  <si>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</si>
  <si>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</si>
  <si>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</si>
  <si>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</si>
  <si>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</si>
  <si>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</si>
  <si>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</si>
  <si>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</si>
  <si>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</si>
  <si>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</si>
  <si>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</si>
  <si>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</si>
  <si>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</si>
  <si>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</si>
  <si>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</si>
  <si>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</si>
  <si>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</si>
  <si>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</si>
  <si>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</si>
  <si>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</si>
  <si>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</si>
  <si>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</si>
  <si>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</si>
  <si>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</si>
  <si>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</si>
  <si>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</si>
  <si>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</si>
  <si>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</si>
  <si>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</si>
  <si>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</si>
  <si>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</si>
  <si>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</si>
  <si>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</si>
  <si>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</si>
  <si>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</si>
  <si>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</si>
  <si>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</si>
  <si>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</si>
  <si>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</si>
  <si>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</si>
  <si>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</si>
  <si>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山梨県富士河口湖町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</si>
  <si>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</si>
  <si>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</si>
  <si>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</si>
  <si>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</si>
  <si>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</si>
  <si>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</si>
  <si>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</si>
  <si>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</si>
  <si>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</si>
  <si>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</si>
  <si>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</si>
  <si>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</si>
  <si>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</si>
  <si>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</si>
  <si>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</si>
  <si>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</si>
  <si>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</si>
  <si>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</si>
  <si>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</si>
  <si>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</si>
  <si>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</si>
  <si>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</si>
  <si>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</si>
  <si>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</si>
  <si>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</si>
  <si>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</si>
  <si>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</si>
  <si>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</si>
  <si>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</si>
  <si>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</si>
  <si>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</si>
  <si>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</si>
  <si>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</si>
  <si>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</si>
  <si>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</si>
  <si>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</si>
  <si>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</si>
  <si>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</si>
  <si>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</si>
  <si>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</si>
  <si>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</si>
  <si>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</si>
  <si>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</si>
  <si>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</si>
  <si>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</si>
  <si>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</si>
  <si>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</si>
  <si>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</si>
  <si>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</si>
  <si>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</si>
  <si>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</si>
  <si>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</si>
  <si>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</si>
  <si>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</si>
  <si>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</si>
  <si>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</si>
  <si>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</si>
  <si>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</si>
  <si>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</si>
  <si>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</si>
  <si>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</si>
  <si>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</si>
  <si>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</si>
  <si>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</si>
  <si>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</si>
  <si>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</si>
  <si>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</si>
  <si>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</si>
  <si>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</si>
  <si>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</si>
  <si>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</si>
  <si>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</si>
  <si>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</si>
  <si>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</si>
  <si>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</si>
  <si>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</si>
  <si>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</si>
  <si>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</si>
  <si>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</si>
  <si>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</si>
  <si>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</si>
  <si>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</si>
  <si>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</si>
  <si>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</si>
  <si>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</si>
  <si>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</si>
  <si>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</si>
  <si>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</si>
  <si>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</si>
  <si>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</si>
  <si>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</si>
  <si>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</si>
  <si>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</si>
  <si>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</si>
  <si>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</si>
  <si>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</si>
  <si>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</si>
  <si>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</si>
  <si>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</si>
  <si>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</si>
  <si>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</si>
  <si>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</si>
  <si>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</si>
  <si>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</si>
  <si>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</si>
  <si>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</si>
  <si>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</si>
  <si>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</si>
  <si>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</si>
  <si>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</si>
  <si>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</si>
  <si>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</si>
  <si>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</si>
  <si>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</si>
  <si>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</si>
  <si>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</si>
  <si>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</si>
  <si>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</si>
  <si>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</si>
  <si>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</si>
  <si>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</si>
  <si>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</si>
  <si>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</si>
  <si>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</si>
  <si>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</si>
  <si>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</si>
  <si>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</si>
  <si>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</si>
  <si>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</si>
  <si>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</si>
  <si>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</si>
  <si>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</si>
  <si>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</si>
  <si>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</si>
  <si>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</si>
  <si>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</si>
  <si>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</si>
  <si>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</si>
  <si>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</si>
  <si>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</si>
  <si>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</si>
  <si>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</si>
  <si>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</si>
  <si>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</si>
  <si>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</si>
  <si>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</si>
  <si>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</si>
  <si>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</si>
  <si>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山梨県富士河口湖町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</si>
  <si>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</si>
  <si>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</si>
  <si>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</si>
  <si>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</si>
  <si>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</si>
  <si>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</si>
  <si>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</si>
  <si>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</si>
  <si>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</si>
  <si>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</si>
  <si>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</si>
  <si>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</si>
  <si>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</si>
  <si>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</si>
  <si>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</si>
  <si>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</si>
  <si>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</si>
  <si>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</si>
  <si>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</si>
  <si>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</si>
  <si>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</si>
  <si>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</si>
  <si>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</si>
  <si>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</si>
  <si>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</si>
  <si>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</si>
  <si>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</si>
  <si>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</si>
  <si>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</si>
  <si>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</si>
  <si>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</si>
  <si>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</si>
  <si>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</si>
  <si>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</si>
  <si>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</si>
  <si>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</si>
  <si>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</si>
  <si>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</si>
  <si>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</si>
  <si>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</si>
  <si>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</si>
  <si>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</si>
  <si>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</si>
  <si>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</si>
  <si>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</si>
  <si>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</si>
  <si>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</si>
  <si>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</si>
  <si>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</si>
  <si>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</si>
  <si>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</si>
  <si>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</si>
  <si>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</si>
  <si>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</si>
  <si>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</si>
  <si>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</si>
  <si>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</si>
  <si>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</si>
  <si>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</si>
  <si>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</si>
  <si>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</si>
  <si>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</si>
  <si>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</si>
  <si>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</si>
  <si>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</si>
  <si>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</si>
  <si>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</si>
  <si>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</si>
  <si>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</si>
  <si>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</si>
  <si>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</si>
  <si>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</si>
  <si>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</si>
  <si>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</si>
  <si>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</si>
  <si>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</si>
  <si>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</si>
  <si>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</si>
  <si>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</si>
  <si>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</si>
  <si>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</si>
  <si>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</si>
  <si>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</si>
  <si>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</si>
  <si>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</si>
  <si>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</si>
  <si>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</si>
  <si>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</si>
  <si>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</si>
  <si>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</si>
  <si>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</si>
  <si>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</si>
  <si>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</si>
  <si>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</si>
  <si>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</si>
  <si>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</si>
  <si>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</si>
  <si>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</si>
  <si>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</si>
  <si>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</si>
  <si>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</si>
  <si>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</si>
  <si>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</si>
  <si>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</si>
  <si>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</si>
  <si>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</si>
  <si>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</si>
  <si>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</si>
  <si>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</si>
  <si>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</si>
  <si>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</si>
  <si>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</si>
  <si>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</si>
  <si>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</si>
  <si>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</si>
  <si>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</si>
  <si>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</si>
  <si>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</si>
  <si>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</si>
  <si>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</si>
  <si>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</si>
  <si>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</si>
  <si>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</si>
  <si>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</si>
  <si>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</si>
  <si>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</si>
  <si>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</si>
  <si>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</si>
  <si>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</si>
  <si>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</si>
  <si>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</si>
  <si>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</si>
  <si>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</si>
  <si>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</si>
  <si>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</si>
  <si>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</si>
  <si>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</si>
  <si>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</si>
  <si>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</si>
  <si>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</si>
  <si>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</si>
  <si>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</si>
  <si>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</si>
  <si>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</si>
  <si>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</si>
  <si>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</si>
  <si>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</si>
  <si>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</si>
  <si>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</si>
  <si>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</si>
  <si>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</si>
  <si>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</si>
  <si>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</si>
  <si>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</si>
  <si>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</si>
  <si>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</si>
  <si>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</si>
  <si>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</si>
  <si>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</si>
  <si>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</si>
  <si>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</si>
  <si>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</si>
  <si>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</si>
  <si>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</si>
  <si>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</si>
  <si>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</si>
  <si>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</si>
  <si>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</si>
  <si>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</si>
  <si>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</si>
  <si>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</si>
  <si>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</si>
  <si>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</si>
  <si>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</si>
  <si>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</si>
  <si>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</si>
  <si>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</si>
  <si>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</si>
  <si>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</si>
  <si>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</si>
  <si>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</si>
  <si>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</si>
  <si>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</si>
  <si>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</si>
  <si>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</si>
  <si>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</si>
  <si>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</si>
  <si>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</si>
  <si>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0.38</t>
  </si>
  <si>
    <t>一般会計</t>
  </si>
  <si>
    <t>水道事業会計</t>
  </si>
  <si>
    <t>介護保険特別会計</t>
  </si>
  <si>
    <t>国民健康保険特別会計</t>
  </si>
  <si>
    <t>河口湖簡易水道事業特別会計</t>
  </si>
  <si>
    <t>上九一色簡易水道事業特別会計</t>
  </si>
  <si>
    <t>河口湖治水事業特別会計</t>
  </si>
  <si>
    <t>温泉事業特別会計</t>
  </si>
  <si>
    <t>その他会計（赤字）</t>
  </si>
  <si>
    <t>その他会計（黒字）</t>
  </si>
  <si>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</si>
  <si>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</si>
  <si>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</si>
  <si>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</si>
  <si>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</si>
  <si>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</si>
  <si>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</si>
  <si>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</si>
  <si>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</si>
  <si>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</si>
  <si>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</si>
  <si>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30"/>
  </si>
  <si>
    <t>-</t>
    <phoneticPr fontId="2"/>
  </si>
  <si>
    <t>-</t>
    <phoneticPr fontId="2"/>
  </si>
  <si>
    <t>-</t>
    <phoneticPr fontId="2"/>
  </si>
  <si>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</si>
  <si>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t>
    <phoneticPr fontId="2"/>
  </si>
  <si>
    <t>-</t>
    <phoneticPr fontId="2"/>
  </si>
  <si>
    <t>-</t>
    <phoneticPr fontId="2"/>
  </si>
  <si>
    <t>-</t>
    <phoneticPr fontId="2"/>
  </si>
  <si>
    <t>河口湖南中学校組合（一般会計）</t>
    <rPh sb="0" eb="2">
      <t>カワグチ</t>
    </rPh>
    <rPh sb="2" eb="3">
      <t>コ</t>
    </rPh>
    <rPh sb="3" eb="4">
      <t>ミナミ</t>
    </rPh>
    <rPh sb="4" eb="7">
      <t>チュウガッコウ</t>
    </rPh>
    <rPh sb="7" eb="9">
      <t>クミアイ</t>
    </rPh>
    <phoneticPr fontId="5"/>
  </si>
  <si>
    <t>青木が原ごみ処理組合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</si>
  <si>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</si>
  <si>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</si>
  <si>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</si>
  <si>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</si>
  <si>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</si>
  <si>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</si>
  <si>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</si>
  <si>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</si>
  <si>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</si>
  <si>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</si>
  <si>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</si>
  <si>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とも類似団体と比較すると比較的高い状況にあり、将来負担比率については前年度より上昇した。市町村合併以来継続して行っているインフラ整備等に対する起債の合計残高が増加していることが主な要因として挙げられる。合併特例事業債においては、発行期限である平成32年度までは新町建設計画に伴う小学校建設等大型インフラ事業が実施されるため、将来負担比率及び実質公債費比率は今後も若干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t>
    <rPh sb="39" eb="41">
      <t>ショウライ</t>
    </rPh>
    <rPh sb="41" eb="43">
      <t>フタン</t>
    </rPh>
    <rPh sb="43" eb="45">
      <t>ヒリツ</t>
    </rPh>
    <rPh sb="50" eb="53">
      <t>ゼンネンド</t>
    </rPh>
    <rPh sb="55" eb="57">
      <t>ジョウショウ</t>
    </rPh>
    <rPh sb="87" eb="89">
      <t>キサイ</t>
    </rPh>
    <rPh sb="90" eb="92">
      <t>ゴウケイ</t>
    </rPh>
    <rPh sb="92" eb="94">
      <t>ザンダカ</t>
    </rPh>
    <rPh sb="137" eb="139">
      <t>ヘイセイ</t>
    </rPh>
    <rPh sb="141" eb="143">
      <t>ネンド</t>
    </rPh>
    <rPh sb="153" eb="154">
      <t>トモナ</t>
    </rPh>
    <rPh sb="155" eb="158">
      <t>ショウガッコウ</t>
    </rPh>
    <rPh sb="158" eb="160">
      <t>ケンセツ</t>
    </rPh>
    <rPh sb="160" eb="161">
      <t>トウ</t>
    </rPh>
    <rPh sb="161" eb="163">
      <t>オオガタ</t>
    </rPh>
    <rPh sb="170" eb="172">
      <t>ジッシ</t>
    </rPh>
    <rPh sb="194" eb="196">
      <t>コンゴ</t>
    </rPh>
    <phoneticPr fontId="5"/>
  </si>
  <si>
    <t>　将来負担比率が類似団体と比べて高い水準にあるが、有形固定資産減価償却率は類似団体よりも低い水準にある。今後においても保育所建設や小学校建設等新たな施設の建設により起債額が増加することにより将来負担比率は増加する一方、老朽化した施設の除去により有形固定資産減価償却率は減少するものと思われる。
　平成28年度については固定資産台帳整備中のため分析不可である。</t>
    <rPh sb="1" eb="3">
      <t>ショウライ</t>
    </rPh>
    <rPh sb="3" eb="5">
      <t>フタン</t>
    </rPh>
    <rPh sb="5" eb="7">
      <t>ヒリツ</t>
    </rPh>
    <rPh sb="8" eb="10">
      <t>ルイジ</t>
    </rPh>
    <rPh sb="10" eb="12">
      <t>ダンタイ</t>
    </rPh>
    <rPh sb="13" eb="14">
      <t>クラ</t>
    </rPh>
    <rPh sb="16" eb="17">
      <t>タカ</t>
    </rPh>
    <rPh sb="18" eb="20">
      <t>スイジュン</t>
    </rPh>
    <rPh sb="25" eb="27">
      <t>ユウケイ</t>
    </rPh>
    <rPh sb="27" eb="29">
      <t>コテイ</t>
    </rPh>
    <rPh sb="29" eb="31">
      <t>シサン</t>
    </rPh>
    <rPh sb="31" eb="33">
      <t>ゲンカ</t>
    </rPh>
    <rPh sb="33" eb="36">
      <t>ショウキャクリツ</t>
    </rPh>
    <rPh sb="37" eb="39">
      <t>ルイジ</t>
    </rPh>
    <rPh sb="39" eb="41">
      <t>ダンタイ</t>
    </rPh>
    <rPh sb="44" eb="45">
      <t>ヒク</t>
    </rPh>
    <rPh sb="46" eb="48">
      <t>スイジュン</t>
    </rPh>
    <rPh sb="52" eb="54">
      <t>コンゴ</t>
    </rPh>
    <rPh sb="59" eb="61">
      <t>ホイク</t>
    </rPh>
    <rPh sb="61" eb="62">
      <t>ジョ</t>
    </rPh>
    <rPh sb="62" eb="64">
      <t>ケンセツ</t>
    </rPh>
    <rPh sb="65" eb="68">
      <t>ショウガッコウ</t>
    </rPh>
    <rPh sb="68" eb="70">
      <t>ケンセツ</t>
    </rPh>
    <rPh sb="70" eb="71">
      <t>トウ</t>
    </rPh>
    <rPh sb="71" eb="72">
      <t>アラ</t>
    </rPh>
    <rPh sb="74" eb="76">
      <t>シセツ</t>
    </rPh>
    <rPh sb="77" eb="79">
      <t>ケンセツ</t>
    </rPh>
    <rPh sb="82" eb="84">
      <t>キサイ</t>
    </rPh>
    <rPh sb="84" eb="85">
      <t>ガク</t>
    </rPh>
    <rPh sb="86" eb="88">
      <t>ゾウカ</t>
    </rPh>
    <rPh sb="95" eb="97">
      <t>ショウライ</t>
    </rPh>
    <rPh sb="97" eb="99">
      <t>フタン</t>
    </rPh>
    <rPh sb="99" eb="101">
      <t>ヒリツ</t>
    </rPh>
    <rPh sb="102" eb="104">
      <t>ゾウカ</t>
    </rPh>
    <rPh sb="106" eb="108">
      <t>イッポウ</t>
    </rPh>
    <rPh sb="109" eb="112">
      <t>ロウキュウカ</t>
    </rPh>
    <rPh sb="114" eb="116">
      <t>シセツ</t>
    </rPh>
    <rPh sb="117" eb="119">
      <t>ジョキョ</t>
    </rPh>
    <rPh sb="122" eb="124">
      <t>ユウケイ</t>
    </rPh>
    <rPh sb="124" eb="126">
      <t>コテイ</t>
    </rPh>
    <rPh sb="126" eb="128">
      <t>シサン</t>
    </rPh>
    <rPh sb="128" eb="130">
      <t>ゲンカ</t>
    </rPh>
    <rPh sb="130" eb="133">
      <t>ショウキャクリツ</t>
    </rPh>
    <rPh sb="134" eb="136">
      <t>ゲンショウ</t>
    </rPh>
    <rPh sb="141" eb="142">
      <t>オモ</t>
    </rPh>
    <rPh sb="148" eb="150">
      <t>ヘイセイ</t>
    </rPh>
    <rPh sb="152" eb="154">
      <t>ネンド</t>
    </rPh>
    <rPh sb="159" eb="161">
      <t>コテイ</t>
    </rPh>
    <rPh sb="161" eb="163">
      <t>シサン</t>
    </rPh>
    <rPh sb="163" eb="165">
      <t>ダイチョウ</t>
    </rPh>
    <rPh sb="165" eb="167">
      <t>セイビ</t>
    </rPh>
    <rPh sb="167" eb="168">
      <t>チュウ</t>
    </rPh>
    <rPh sb="171" eb="173">
      <t>ブンセキ</t>
    </rPh>
    <rPh sb="173" eb="175">
      <t>フカ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</si>
</sst>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61235</c:v>
                </c:pt>
                <c:pt idx="1">
                  <c:v>37603</c:v>
                </c:pt>
                <c:pt idx="2">
                  <c:v>53231</c:v>
                </c:pt>
                <c:pt idx="3">
                  <c:v>54444</c:v>
                </c:pt>
                <c:pt idx="4">
                  <c:v>71063</c:v>
                </c:pt>
              </c:numCache>
            </c:numRef>
          </c:val>
          <c:smooth val="0"/>
        </c:ser>
        <c:dLbls>
          <c:showLegendKey val="0"/>
          <c:showVal val="0"/>
          <c:showCatName val="0"/>
          <c:showSerName val="0"/>
          <c:showPercent val="0"/>
          <c:showBubbleSize val="0"/>
        </c:dLbls>
        <c:marker val="1"/>
        <c:smooth val="0"/>
        <c:axId val="111929216"/>
        <c:axId val="112336896"/>
      </c:lineChart>
      <c:catAx>
        <c:axId val="111929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36896"/>
        <c:crosses val="autoZero"/>
        <c:auto val="1"/>
        <c:lblAlgn val="ctr"/>
        <c:lblOffset val="100"/>
        <c:tickLblSkip val="1"/>
        <c:tickMarkSkip val="1"/>
        <c:noMultiLvlLbl val="0"/>
      </c:catAx>
      <c:valAx>
        <c:axId val="1123368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2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7.27</c:v>
                </c:pt>
                <c:pt idx="1">
                  <c:v>8.64</c:v>
                </c:pt>
                <c:pt idx="2">
                  <c:v>6.96</c:v>
                </c:pt>
                <c:pt idx="3">
                  <c:v>9.1</c:v>
                </c:pt>
                <c:pt idx="4">
                  <c:v>10.76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17.27</c:v>
                </c:pt>
                <c:pt idx="1">
                  <c:v>19.5</c:v>
                </c:pt>
                <c:pt idx="2">
                  <c:v>20.97</c:v>
                </c:pt>
                <c:pt idx="3">
                  <c:v>20.77</c:v>
                </c:pt>
                <c:pt idx="4">
                  <c:v>20.58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983232"/>
        <c:axId val="11198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3.84</c:v>
                </c:pt>
                <c:pt idx="2">
                  <c:v>-0.38</c:v>
                </c:pt>
                <c:pt idx="3">
                  <c:v>2.2200000000000002</c:v>
                </c:pt>
                <c:pt idx="4">
                  <c:v>1.76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983232"/>
        <c:axId val="111985408"/>
      </c:lineChart>
      <c:catAx>
        <c:axId val="1119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85408"/>
        <c:crosses val="autoZero"/>
        <c:auto val="1"/>
        <c:lblAlgn val="ctr"/>
        <c:lblOffset val="100"/>
        <c:tickLblSkip val="1"/>
        <c:tickMarkSkip val="1"/>
        <c:noMultiLvlLbl val="0"/>
      </c:catAx>
      <c:valAx>
        <c:axId val="11198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1.56</c:v>
                </c:pt>
                <c:pt idx="2">
                  <c:v>#N/A</c:v>
                </c:pt>
                <c:pt idx="3">
                  <c:v>1.88</c:v>
                </c:pt>
                <c:pt idx="4">
                  <c:v>#N/A</c:v>
                </c:pt>
                <c:pt idx="5">
                  <c:v>1.5</c:v>
                </c:pt>
                <c:pt idx="6">
                  <c:v>#N/A</c:v>
                </c:pt>
                <c:pt idx="7">
                  <c:v>0.7</c:v>
                </c:pt>
                <c:pt idx="8">
                  <c:v>#N/A</c:v>
                </c:pt>
                <c:pt idx="9">
                  <c:v>0.37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0.13</c:v>
                </c:pt>
                <c:pt idx="4">
                  <c:v>#N/A</c:v>
                </c:pt>
                <c:pt idx="5">
                  <c:v>0.13</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河口湖治水事業特別会計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0.21</c:v>
                </c:pt>
                <c:pt idx="4">
                  <c:v>#N/A</c:v>
                </c:pt>
                <c:pt idx="5">
                  <c:v>0.22</c:v>
                </c:pt>
                <c:pt idx="6">
                  <c:v>#N/A</c:v>
                </c:pt>
                <c:pt idx="7">
                  <c:v>0.23</c:v>
                </c:pt>
                <c:pt idx="8">
                  <c:v>#N/A</c:v>
                </c:pt>
                <c:pt idx="9">
                  <c:v>0.25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上九一色簡易水道事業特別会計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0.22</c:v>
                </c:pt>
                <c:pt idx="4">
                  <c:v>#N/A</c:v>
                </c:pt>
                <c:pt idx="5">
                  <c:v>0.13</c:v>
                </c:pt>
                <c:pt idx="6">
                  <c:v>#N/A</c:v>
                </c:pt>
                <c:pt idx="7">
                  <c:v>0.2</c:v>
                </c:pt>
                <c:pt idx="8">
                  <c:v>#N/A</c:v>
                </c:pt>
                <c:pt idx="9">
                  <c:v>0.34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河口湖簡易水道事業特別会計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0.42</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1.51</c:v>
                </c:pt>
                <c:pt idx="2">
                  <c:v>#N/A</c:v>
                </c:pt>
                <c:pt idx="3">
                  <c:v>1.1000000000000001</c:v>
                </c:pt>
                <c:pt idx="4">
                  <c:v>#N/A</c:v>
                </c:pt>
                <c:pt idx="5">
                  <c:v>1.03</c:v>
                </c:pt>
                <c:pt idx="6">
                  <c:v>#N/A</c:v>
                </c:pt>
                <c:pt idx="7">
                  <c:v>1.1399999999999999</c:v>
                </c:pt>
                <c:pt idx="8">
                  <c:v>#N/A</c:v>
                </c:pt>
                <c:pt idx="9">
                  <c:v>1.43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c:v>
                </c:pt>
                <c:pt idx="2">
                  <c:v>#N/A</c:v>
                </c:pt>
                <c:pt idx="3">
                  <c:v>1.28</c:v>
                </c:pt>
                <c:pt idx="4">
                  <c:v>#N/A</c:v>
                </c:pt>
                <c:pt idx="5">
                  <c:v>1.29</c:v>
                </c:pt>
                <c:pt idx="6">
                  <c:v>#N/A</c:v>
                </c:pt>
                <c:pt idx="7">
                  <c:v>2.08</c:v>
                </c:pt>
                <c:pt idx="8">
                  <c:v>#N/A</c:v>
                </c:pt>
                <c:pt idx="9">
                  <c:v>2.94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4.51</c:v>
                </c:pt>
                <c:pt idx="2">
                  <c:v>#N/A</c:v>
                </c:pt>
                <c:pt idx="3">
                  <c:v>4.04</c:v>
                </c:pt>
                <c:pt idx="4">
                  <c:v>#N/A</c:v>
                </c:pt>
                <c:pt idx="5">
                  <c:v>3.47</c:v>
                </c:pt>
                <c:pt idx="6">
                  <c:v>#N/A</c:v>
                </c:pt>
                <c:pt idx="7">
                  <c:v>3.62</c:v>
                </c:pt>
                <c:pt idx="8">
                  <c:v>#N/A</c:v>
                </c:pt>
                <c:pt idx="9">
                  <c:v>4.45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6.85</c:v>
                </c:pt>
                <c:pt idx="2">
                  <c:v>#N/A</c:v>
                </c:pt>
                <c:pt idx="3">
                  <c:v>8.07</c:v>
                </c:pt>
                <c:pt idx="4">
                  <c:v>#N/A</c:v>
                </c:pt>
                <c:pt idx="5">
                  <c:v>6.36</c:v>
                </c:pt>
                <c:pt idx="6">
                  <c:v>#N/A</c:v>
                </c:pt>
                <c:pt idx="7">
                  <c:v>8.5</c:v>
                </c:pt>
                <c:pt idx="8">
                  <c:v>#N/A</c:v>
                </c:pt>
                <c:pt idx="9">
                  <c:v>10.1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161536"/>
        <c:axId val="112163072"/>
      </c:barChart>
      <c:catAx>
        <c:axId val="1121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63072"/>
        <c:crosses val="autoZero"/>
        <c:auto val="1"/>
        <c:lblAlgn val="ctr"/>
        <c:lblOffset val="100"/>
        <c:tickLblSkip val="1"/>
        <c:tickMarkSkip val="1"/>
        <c:noMultiLvlLbl val="0"/>
      </c:catAx>
      <c:valAx>
        <c:axId val="11216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61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1239</c:v>
                </c:pt>
                <c:pt idx="5">
                  <c:v>1284</c:v>
                </c:pt>
                <c:pt idx="8">
                  <c:v>1345</c:v>
                </c:pt>
                <c:pt idx="11">
                  <c:v>1389</c:v>
                </c:pt>
                <c:pt idx="14">
                  <c:v>1398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217</c:v>
                </c:pt>
                <c:pt idx="3">
                  <c:v>186</c:v>
                </c:pt>
                <c:pt idx="6">
                  <c:v>124</c:v>
                </c:pt>
                <c:pt idx="9">
                  <c:v>124</c:v>
                </c:pt>
                <c:pt idx="12">
                  <c:v>100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36</c:v>
                </c:pt>
                <c:pt idx="6">
                  <c:v>21</c:v>
                </c:pt>
                <c:pt idx="9">
                  <c:v>56</c:v>
                </c:pt>
                <c:pt idx="12">
                  <c:v>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339</c:v>
                </c:pt>
                <c:pt idx="3">
                  <c:v>295</c:v>
                </c:pt>
                <c:pt idx="6">
                  <c:v>283</c:v>
                </c:pt>
                <c:pt idx="9">
                  <c:v>273</c:v>
                </c:pt>
                <c:pt idx="12">
                  <c:v>302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1420</c:v>
                </c:pt>
                <c:pt idx="3">
                  <c:v>1486</c:v>
                </c:pt>
                <c:pt idx="6">
                  <c:v>1469</c:v>
                </c:pt>
                <c:pt idx="9">
                  <c:v>1482</c:v>
                </c:pt>
                <c:pt idx="12">
                  <c:v>1478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856832"/>
        <c:axId val="20858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774</c:v>
                </c:pt>
                <c:pt idx="2">
                  <c:v>#N/A</c:v>
                </c:pt>
                <c:pt idx="3">
                  <c:v>#N/A</c:v>
                </c:pt>
                <c:pt idx="4">
                  <c:v>719</c:v>
                </c:pt>
                <c:pt idx="5">
                  <c:v>#N/A</c:v>
                </c:pt>
                <c:pt idx="6">
                  <c:v>#N/A</c:v>
                </c:pt>
                <c:pt idx="7">
                  <c:v>552</c:v>
                </c:pt>
                <c:pt idx="8">
                  <c:v>#N/A</c:v>
                </c:pt>
                <c:pt idx="9">
                  <c:v>#N/A</c:v>
                </c:pt>
                <c:pt idx="10">
                  <c:v>546</c:v>
                </c:pt>
                <c:pt idx="11">
                  <c:v>#N/A</c:v>
                </c:pt>
                <c:pt idx="12">
                  <c:v>#N/A</c:v>
                </c:pt>
                <c:pt idx="13">
                  <c:v>539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856832"/>
        <c:axId val="20858752"/>
      </c:lineChart>
      <c:catAx>
        <c:axId val="208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58752"/>
        <c:crosses val="autoZero"/>
        <c:auto val="1"/>
        <c:lblAlgn val="ctr"/>
        <c:lblOffset val="100"/>
        <c:tickLblSkip val="1"/>
        <c:tickMarkSkip val="1"/>
        <c:noMultiLvlLbl val="0"/>
      </c:catAx>
      <c:valAx>
        <c:axId val="2085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5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16511</c:v>
                </c:pt>
                <c:pt idx="5">
                  <c:v>16752</c:v>
                </c:pt>
                <c:pt idx="8">
                  <c:v>16871</c:v>
                </c:pt>
                <c:pt idx="11">
                  <c:v>16968</c:v>
                </c:pt>
                <c:pt idx="14">
                  <c:v>16960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268</c:v>
                </c:pt>
                <c:pt idx="5">
                  <c:v>252</c:v>
                </c:pt>
                <c:pt idx="8">
                  <c:v>237</c:v>
                </c:pt>
                <c:pt idx="11">
                  <c:v>224</c:v>
                </c:pt>
                <c:pt idx="14">
                  <c:v>210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3136</c:v>
                </c:pt>
                <c:pt idx="5">
                  <c:v>3423</c:v>
                </c:pt>
                <c:pt idx="8">
                  <c:v>3592</c:v>
                </c:pt>
                <c:pt idx="11">
                  <c:v>3685</c:v>
                </c:pt>
                <c:pt idx="14">
                  <c:v>3843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1703</c:v>
                </c:pt>
                <c:pt idx="3">
                  <c:v>1676</c:v>
                </c:pt>
                <c:pt idx="6">
                  <c:v>1548</c:v>
                </c:pt>
                <c:pt idx="9">
                  <c:v>1434</c:v>
                </c:pt>
                <c:pt idx="12">
                  <c:v>1418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345</c:v>
                </c:pt>
                <c:pt idx="3">
                  <c:v>750</c:v>
                </c:pt>
                <c:pt idx="6">
                  <c:v>885</c:v>
                </c:pt>
                <c:pt idx="9">
                  <c:v>830</c:v>
                </c:pt>
                <c:pt idx="12">
                  <c:v>813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5348</c:v>
                </c:pt>
                <c:pt idx="3">
                  <c:v>5046</c:v>
                </c:pt>
                <c:pt idx="6">
                  <c:v>4700</c:v>
                </c:pt>
                <c:pt idx="9">
                  <c:v>4297</c:v>
                </c:pt>
                <c:pt idx="12">
                  <c:v>4306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960</c:v>
                </c:pt>
                <c:pt idx="3">
                  <c:v>774</c:v>
                </c:pt>
                <c:pt idx="6">
                  <c:v>650</c:v>
                </c:pt>
                <c:pt idx="9">
                  <c:v>651</c:v>
                </c:pt>
                <c:pt idx="12">
                  <c:v>548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17249</c:v>
                </c:pt>
                <c:pt idx="3">
                  <c:v>16971</c:v>
                </c:pt>
                <c:pt idx="6">
                  <c:v>16910</c:v>
                </c:pt>
                <c:pt idx="9">
                  <c:v>17114</c:v>
                </c:pt>
                <c:pt idx="12">
                  <c:v>17447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007808"/>
        <c:axId val="11202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5689</c:v>
                </c:pt>
                <c:pt idx="2">
                  <c:v>#N/A</c:v>
                </c:pt>
                <c:pt idx="3">
                  <c:v>#N/A</c:v>
                </c:pt>
                <c:pt idx="4">
                  <c:v>4790</c:v>
                </c:pt>
                <c:pt idx="5">
                  <c:v>#N/A</c:v>
                </c:pt>
                <c:pt idx="6">
                  <c:v>#N/A</c:v>
                </c:pt>
                <c:pt idx="7">
                  <c:v>3992</c:v>
                </c:pt>
                <c:pt idx="8">
                  <c:v>#N/A</c:v>
                </c:pt>
                <c:pt idx="9">
                  <c:v>#N/A</c:v>
                </c:pt>
                <c:pt idx="10">
                  <c:v>3450</c:v>
                </c:pt>
                <c:pt idx="11">
                  <c:v>#N/A</c:v>
                </c:pt>
                <c:pt idx="12">
                  <c:v>#N/A</c:v>
                </c:pt>
                <c:pt idx="13">
                  <c:v>3519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007808"/>
        <c:axId val="112022272"/>
      </c:lineChart>
      <c:catAx>
        <c:axId val="1120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022272"/>
        <c:crosses val="autoZero"/>
        <c:auto val="1"/>
        <c:lblAlgn val="ctr"/>
        <c:lblOffset val="100"/>
        <c:tickLblSkip val="1"/>
        <c:tickMarkSkip val="1"/>
        <c:noMultiLvlLbl val="0"/>
      </c:catAx>
      <c:valAx>
        <c:axId val="11202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0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47.3</c:v>
                </c:pt>
              </c:numCache>
            </c:numRef>
          </c:xVal>
          <c:yVal>
            <c:numRef>
              <c:f>公会計指標分析・財政指標組合せ分析表!$K$51:$O$51</c:f>
              <c:numCache>
                <c:formatCode>#,##0.0;"▲ "#,##0.0</c:formatCode>
                <c:ptCount val="5"/>
                <c:pt idx="3">
                  <c:v>56.3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588352"/>
        <c:axId val="119590272"/>
      </c:scatterChart>
      <c:valAx>
        <c:axId val="119588352"/>
        <c:scaling>
          <c:orientation val="minMax"/>
          <c:max val="54"/>
          <c:min val="46.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90272"/>
        <c:crosses val="autoZero"/>
        <c:crossBetween val="midCat"/>
      </c:valAx>
      <c:valAx>
        <c:axId val="119590272"/>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88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12.1</c:v>
                </c:pt>
                <c:pt idx="2">
                  <c:v>11</c:v>
                </c:pt>
                <c:pt idx="3">
                  <c:v>9.8000000000000007</c:v>
                </c:pt>
                <c:pt idx="4">
                  <c:v>8.9</c:v>
                </c:pt>
              </c:numCache>
            </c:numRef>
          </c:xVal>
          <c:yVal>
            <c:numRef>
              <c:f>公会計指標分析・財政指標組合せ分析表!$K$73:$O$73</c:f>
              <c:numCache>
                <c:formatCode>#,##0.0;"▲ "#,##0.0</c:formatCode>
                <c:ptCount val="5"/>
                <c:pt idx="0">
                  <c:v>92.3</c:v>
                </c:pt>
                <c:pt idx="1">
                  <c:v>77.3</c:v>
                </c:pt>
                <c:pt idx="2">
                  <c:v>65.5</c:v>
                </c:pt>
                <c:pt idx="3">
                  <c:v>56.3</c:v>
                </c:pt>
                <c:pt idx="4">
                  <c:v>56.9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440896"/>
        <c:axId val="119442816"/>
      </c:scatterChart>
      <c:valAx>
        <c:axId val="119440896"/>
        <c:scaling>
          <c:orientation val="minMax"/>
          <c:max val="13"/>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42816"/>
        <c:crosses val="autoZero"/>
        <c:crossBetween val="midCat"/>
      </c:valAx>
      <c:valAx>
        <c:axId val="119442816"/>
        <c:scaling>
          <c:orientation val="minMax"/>
          <c:max val="10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40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については、、公営企業債の元利償還金に対する繰入金が約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百万円の増となったものの土地区画整理事業に対する債務負担行為が終了したことにより、約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百万円減少したことなどから、対前年比約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百万円の増額のみとなった。一方で、補てん財源である算入公債費等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千百万円の増となったが、主に公債費への基準財政需要の増（災害復旧費等に係る基準財政需要額）等によるものであり、最終的が分子が約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百万円の減額となったことにより、実質公債費率は減少した。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は、債務負担行為に基づく支出予定額が約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億減少になったこと、職員の入れ替えによる退職手当負担見込み額及び一部事務組合の負担額等見込額が約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百万円ずつ減となったものの、地方債残高が約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千万円増額となったことにより、対前年度比約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億円増加した。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は、公共施設建設基金等の積み立てにより約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億円の増額となったが、充当可能特定財源と基準財政需要額見込額が合計で約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百万減額になったことにより、全体として約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百万の</a:t>
          </a:r>
          <a:r>
            <a:rPr kumimoji="1" lang="ja-JP" altLang="en-US" sz="1400" b="0">
              <a:solidFill>
                <a:sysClr val="windowText" lastClr="000000"/>
              </a:solidFill>
              <a:latin typeface="ＭＳ ゴシック" pitchFamily="49" charset="-128"/>
              <a:ea typeface="ＭＳ ゴシック" pitchFamily="49" charset="-128"/>
            </a:rPr>
            <a:t>増となり</a:t>
          </a:r>
          <a:r>
            <a:rPr kumimoji="1" lang="ja-JP" altLang="en-US" sz="1400">
              <a:latin typeface="ＭＳ ゴシック" pitchFamily="49" charset="-128"/>
              <a:ea typeface="ＭＳ ゴシック" pitchFamily="49" charset="-128"/>
            </a:rPr>
            <a:t>、将来負担額が約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百万円増加した。これらの要因により将来負担比率は、対前年度</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％増加の</a:t>
          </a:r>
          <a:r>
            <a:rPr kumimoji="1" lang="en-US" altLang="ja-JP" sz="1400">
              <a:latin typeface="ＭＳ ゴシック" pitchFamily="49" charset="-128"/>
              <a:ea typeface="ＭＳ ゴシック" pitchFamily="49" charset="-128"/>
            </a:rPr>
            <a:t>56.9</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当町において、固定資産台帳を整備してから初めての有形固定資産減価償却率の算出となった。類似団体よりは低い水準となったが、平成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年度に策定した公共施設等総合管理計画においては、公共施設等の延べ床面積を</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％削減することを目標に掲げており、現在策定中の公共施設等再配置計画の中で、公共施設等の集約化・複合化や除去を選定していき、施設の維持管理等を適切に進める必要がある。</a:t>
          </a:r>
          <a:endParaRPr lang="ja-JP" altLang="ja-JP">
            <a:effectLst/>
          </a:endParaRPr>
        </a:p>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固定資産台帳整備中のため分析不可である。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157661</xdr:rowOff>
    </xdr:from>
    <xdr:to>
      <xdr:col>3</xdr:col>
      <xdr:colOff>511175</xdr:colOff>
      <xdr:row>30</xdr:row>
      <xdr:rowOff>87811</xdr:rowOff>
    </xdr:to>
    <xdr:sp macro="" textlink="">
      <xdr:nvSpPr>
        <xdr:cNvPr id="79" name="円/楕円 78"/>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78938</xdr:rowOff>
    </xdr:from>
    <xdr:ext cx="405111" cy="259045"/>
    <xdr:sp macro="" textlink="">
      <xdr:nvSpPr>
        <xdr:cNvPr id="81" name="n_1mainValue有形固定資産減価償却率"/>
        <xdr:cNvSpPr txBox="1"/>
      </xdr:nvSpPr>
      <xdr:spPr>
        <a:xfrm>
          <a:off x="3836043"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61595</xdr:rowOff>
    </xdr:from>
    <xdr:to>
      <xdr:col>5</xdr:col>
      <xdr:colOff>409575</xdr:colOff>
      <xdr:row>38</xdr:row>
      <xdr:rowOff>163195</xdr:rowOff>
    </xdr:to>
    <xdr:sp macro="" textlink="">
      <xdr:nvSpPr>
        <xdr:cNvPr id="70" name="円/楕円 69"/>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154322</xdr:rowOff>
    </xdr:from>
    <xdr:ext cx="405111" cy="259045"/>
    <xdr:sp macro="" textlink="">
      <xdr:nvSpPr>
        <xdr:cNvPr id="72" name="n_1mainValue【道路】&#10;有形固定資産減価償却率"/>
        <xdr:cNvSpPr txBox="1"/>
      </xdr:nvSpPr>
      <xdr:spPr>
        <a:xfrm>
          <a:off x="3582043"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23937</xdr:rowOff>
    </xdr:from>
    <xdr:to>
      <xdr:col>14</xdr:col>
      <xdr:colOff>79375</xdr:colOff>
      <xdr:row>36</xdr:row>
      <xdr:rowOff>125537</xdr:rowOff>
    </xdr:to>
    <xdr:sp macro="" textlink="">
      <xdr:nvSpPr>
        <xdr:cNvPr id="108" name="円/楕円 107"/>
        <xdr:cNvSpPr/>
      </xdr:nvSpPr>
      <xdr:spPr>
        <a:xfrm>
          <a:off x="9588500" y="61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142064</xdr:rowOff>
    </xdr:from>
    <xdr:ext cx="534377" cy="259045"/>
    <xdr:sp macro="" textlink="">
      <xdr:nvSpPr>
        <xdr:cNvPr id="110" name="n_1mainValue【道路】&#10;一人当たり延長"/>
        <xdr:cNvSpPr txBox="1"/>
      </xdr:nvSpPr>
      <xdr:spPr>
        <a:xfrm>
          <a:off x="9359410" y="597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36068</xdr:rowOff>
    </xdr:from>
    <xdr:to>
      <xdr:col>5</xdr:col>
      <xdr:colOff>409575</xdr:colOff>
      <xdr:row>60</xdr:row>
      <xdr:rowOff>137668</xdr:rowOff>
    </xdr:to>
    <xdr:sp macro="" textlink="">
      <xdr:nvSpPr>
        <xdr:cNvPr id="146" name="円/楕円 145"/>
        <xdr:cNvSpPr/>
      </xdr:nvSpPr>
      <xdr:spPr>
        <a:xfrm>
          <a:off x="3746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154195</xdr:rowOff>
    </xdr:from>
    <xdr:ext cx="405111" cy="259045"/>
    <xdr:sp macro="" textlink="">
      <xdr:nvSpPr>
        <xdr:cNvPr id="148" name="n_1mainValue【橋りょう・トンネル】&#10;有形固定資産減価償却率"/>
        <xdr:cNvSpPr txBox="1"/>
      </xdr:nvSpPr>
      <xdr:spPr>
        <a:xfrm>
          <a:off x="3582043"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45238</xdr:rowOff>
    </xdr:from>
    <xdr:to>
      <xdr:col>14</xdr:col>
      <xdr:colOff>79375</xdr:colOff>
      <xdr:row>62</xdr:row>
      <xdr:rowOff>146838</xdr:rowOff>
    </xdr:to>
    <xdr:sp macro="" textlink="">
      <xdr:nvSpPr>
        <xdr:cNvPr id="185" name="円/楕円 184"/>
        <xdr:cNvSpPr/>
      </xdr:nvSpPr>
      <xdr:spPr>
        <a:xfrm>
          <a:off x="9588500" y="106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137965</xdr:rowOff>
    </xdr:from>
    <xdr:ext cx="534377" cy="259045"/>
    <xdr:sp macro="" textlink="">
      <xdr:nvSpPr>
        <xdr:cNvPr id="187" name="n_1mainValue【橋りょう・トンネル】&#10;一人当たり有形固定資産（償却資産）額"/>
        <xdr:cNvSpPr txBox="1"/>
      </xdr:nvSpPr>
      <xdr:spPr>
        <a:xfrm>
          <a:off x="9359411" y="107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142748</xdr:rowOff>
    </xdr:from>
    <xdr:to>
      <xdr:col>5</xdr:col>
      <xdr:colOff>409575</xdr:colOff>
      <xdr:row>86</xdr:row>
      <xdr:rowOff>72898</xdr:rowOff>
    </xdr:to>
    <xdr:sp macro="" textlink="">
      <xdr:nvSpPr>
        <xdr:cNvPr id="223" name="円/楕円 222"/>
        <xdr:cNvSpPr/>
      </xdr:nvSpPr>
      <xdr:spPr>
        <a:xfrm>
          <a:off x="3746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64025</xdr:rowOff>
    </xdr:from>
    <xdr:ext cx="405111" cy="259045"/>
    <xdr:sp macro="" textlink="">
      <xdr:nvSpPr>
        <xdr:cNvPr id="225" name="n_1mainValue【公営住宅】&#10;有形固定資産減価償却率"/>
        <xdr:cNvSpPr txBox="1"/>
      </xdr:nvSpPr>
      <xdr:spPr>
        <a:xfrm>
          <a:off x="3582043"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1015</xdr:rowOff>
    </xdr:from>
    <xdr:to>
      <xdr:col>14</xdr:col>
      <xdr:colOff>79375</xdr:colOff>
      <xdr:row>86</xdr:row>
      <xdr:rowOff>102615</xdr:rowOff>
    </xdr:to>
    <xdr:sp macro="" textlink="">
      <xdr:nvSpPr>
        <xdr:cNvPr id="262" name="円/楕円 261"/>
        <xdr:cNvSpPr/>
      </xdr:nvSpPr>
      <xdr:spPr>
        <a:xfrm>
          <a:off x="9588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93742</xdr:rowOff>
    </xdr:from>
    <xdr:ext cx="469744" cy="259045"/>
    <xdr:sp macro="" textlink="">
      <xdr:nvSpPr>
        <xdr:cNvPr id="264" name="n_1mainValue【公営住宅】&#10;一人当たり面積"/>
        <xdr:cNvSpPr txBox="1"/>
      </xdr:nvSpPr>
      <xdr:spPr>
        <a:xfrm>
          <a:off x="93917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154940</xdr:rowOff>
    </xdr:from>
    <xdr:to>
      <xdr:col>22</xdr:col>
      <xdr:colOff>415925</xdr:colOff>
      <xdr:row>36</xdr:row>
      <xdr:rowOff>85090</xdr:rowOff>
    </xdr:to>
    <xdr:sp macro="" textlink="">
      <xdr:nvSpPr>
        <xdr:cNvPr id="318" name="円/楕円 317"/>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101617</xdr:rowOff>
    </xdr:from>
    <xdr:ext cx="405111" cy="259045"/>
    <xdr:sp macro="" textlink="">
      <xdr:nvSpPr>
        <xdr:cNvPr id="320" name="n_1mainValue【認定こども園・幼稚園・保育所】&#10;有形固定資産減価償却率"/>
        <xdr:cNvSpPr txBox="1"/>
      </xdr:nvSpPr>
      <xdr:spPr>
        <a:xfrm>
          <a:off x="15266043"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154940</xdr:rowOff>
    </xdr:from>
    <xdr:to>
      <xdr:col>31</xdr:col>
      <xdr:colOff>85725</xdr:colOff>
      <xdr:row>39</xdr:row>
      <xdr:rowOff>85090</xdr:rowOff>
    </xdr:to>
    <xdr:sp macro="" textlink="">
      <xdr:nvSpPr>
        <xdr:cNvPr id="357" name="円/楕円 356"/>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8"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101617</xdr:rowOff>
    </xdr:from>
    <xdr:ext cx="469744" cy="259045"/>
    <xdr:sp macro="" textlink="">
      <xdr:nvSpPr>
        <xdr:cNvPr id="359" name="n_1main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105410</xdr:rowOff>
    </xdr:from>
    <xdr:to>
      <xdr:col>22</xdr:col>
      <xdr:colOff>415925</xdr:colOff>
      <xdr:row>58</xdr:row>
      <xdr:rowOff>35560</xdr:rowOff>
    </xdr:to>
    <xdr:sp macro="" textlink="">
      <xdr:nvSpPr>
        <xdr:cNvPr id="397" name="円/楕円 396"/>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52087</xdr:rowOff>
    </xdr:from>
    <xdr:ext cx="405111" cy="259045"/>
    <xdr:sp macro="" textlink="">
      <xdr:nvSpPr>
        <xdr:cNvPr id="399" name="n_1mainValue【学校施設】&#10;有形固定資産減価償却率"/>
        <xdr:cNvSpPr txBox="1"/>
      </xdr:nvSpPr>
      <xdr:spPr>
        <a:xfrm>
          <a:off x="15266043"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97790</xdr:rowOff>
    </xdr:from>
    <xdr:to>
      <xdr:col>31</xdr:col>
      <xdr:colOff>85725</xdr:colOff>
      <xdr:row>56</xdr:row>
      <xdr:rowOff>27940</xdr:rowOff>
    </xdr:to>
    <xdr:sp macro="" textlink="">
      <xdr:nvSpPr>
        <xdr:cNvPr id="437" name="円/楕円 436"/>
        <xdr:cNvSpPr/>
      </xdr:nvSpPr>
      <xdr:spPr>
        <a:xfrm>
          <a:off x="2127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44467</xdr:rowOff>
    </xdr:from>
    <xdr:ext cx="469744" cy="259045"/>
    <xdr:sp macro="" textlink="">
      <xdr:nvSpPr>
        <xdr:cNvPr id="439" name="n_1mainValue【学校施設】&#10;一人当たり面積"/>
        <xdr:cNvSpPr txBox="1"/>
      </xdr:nvSpPr>
      <xdr:spPr>
        <a:xfrm>
          <a:off x="210757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86905</xdr:rowOff>
    </xdr:from>
    <xdr:to>
      <xdr:col>22</xdr:col>
      <xdr:colOff>415925</xdr:colOff>
      <xdr:row>83</xdr:row>
      <xdr:rowOff>17055</xdr:rowOff>
    </xdr:to>
    <xdr:sp macro="" textlink="">
      <xdr:nvSpPr>
        <xdr:cNvPr id="478" name="円/楕円 477"/>
        <xdr:cNvSpPr/>
      </xdr:nvSpPr>
      <xdr:spPr>
        <a:xfrm>
          <a:off x="15430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79"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33582</xdr:rowOff>
    </xdr:from>
    <xdr:ext cx="405111" cy="259045"/>
    <xdr:sp macro="" textlink="">
      <xdr:nvSpPr>
        <xdr:cNvPr id="480" name="n_1mainValue【児童館】&#10;有形固定資産減価償却率"/>
        <xdr:cNvSpPr txBox="1"/>
      </xdr:nvSpPr>
      <xdr:spPr>
        <a:xfrm>
          <a:off x="15266043"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4" name="直線コネクタ 503"/>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5"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6" name="直線コネクタ 5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7"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8" name="直線コネクタ 50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09"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0" name="フローチャート : 判断 50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1" name="フローチャート : 判断 510"/>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82550</xdr:rowOff>
    </xdr:from>
    <xdr:to>
      <xdr:col>31</xdr:col>
      <xdr:colOff>85725</xdr:colOff>
      <xdr:row>78</xdr:row>
      <xdr:rowOff>12700</xdr:rowOff>
    </xdr:to>
    <xdr:sp macro="" textlink="">
      <xdr:nvSpPr>
        <xdr:cNvPr id="517" name="円/楕円 516"/>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518"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29227</xdr:rowOff>
    </xdr:from>
    <xdr:ext cx="469744" cy="259045"/>
    <xdr:sp macro="" textlink="">
      <xdr:nvSpPr>
        <xdr:cNvPr id="519" name="n_1mainValue【児童館】&#10;一人当たり面積"/>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1" name="直線コネクタ 5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2" name="テキスト ボックス 53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3" name="直線コネクタ 5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4" name="テキスト ボックス 5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5" name="直線コネクタ 5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6" name="テキスト ボックス 5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7" name="直線コネクタ 5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8" name="テキスト ボックス 5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9" name="直線コネクタ 5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0" name="テキスト ボックス 5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1" name="直線コネクタ 5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2" name="テキスト ボックス 54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6" name="直線コネクタ 54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4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48" name="直線コネクタ 54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4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0" name="直線コネクタ 54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2" name="フローチャート : 判断 55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3" name="フローチャート : 判断 55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139700</xdr:rowOff>
    </xdr:from>
    <xdr:to>
      <xdr:col>22</xdr:col>
      <xdr:colOff>415925</xdr:colOff>
      <xdr:row>103</xdr:row>
      <xdr:rowOff>69850</xdr:rowOff>
    </xdr:to>
    <xdr:sp macro="" textlink="">
      <xdr:nvSpPr>
        <xdr:cNvPr id="559" name="円/楕円 558"/>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0"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86377</xdr:rowOff>
    </xdr:from>
    <xdr:ext cx="405111" cy="259045"/>
    <xdr:sp macro="" textlink="">
      <xdr:nvSpPr>
        <xdr:cNvPr id="561" name="n_1mainValue【公民館】&#10;有形固定資産減価償却率"/>
        <xdr:cNvSpPr txBox="1"/>
      </xdr:nvSpPr>
      <xdr:spPr>
        <a:xfrm>
          <a:off x="15266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5" name="直線コネクタ 58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7" name="直線コネクタ 58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8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89" name="直線コネクタ 58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1" name="フローチャート : 判断 59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2" name="フローチャート : 判断 59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86361</xdr:rowOff>
    </xdr:from>
    <xdr:to>
      <xdr:col>31</xdr:col>
      <xdr:colOff>85725</xdr:colOff>
      <xdr:row>101</xdr:row>
      <xdr:rowOff>16511</xdr:rowOff>
    </xdr:to>
    <xdr:sp macro="" textlink="">
      <xdr:nvSpPr>
        <xdr:cNvPr id="598" name="円/楕円 597"/>
        <xdr:cNvSpPr/>
      </xdr:nvSpPr>
      <xdr:spPr>
        <a:xfrm>
          <a:off x="21272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599"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33038</xdr:rowOff>
    </xdr:from>
    <xdr:ext cx="469744" cy="259045"/>
    <xdr:sp macro="" textlink="">
      <xdr:nvSpPr>
        <xdr:cNvPr id="600" name="n_1mainValue【公民館】&#10;一人当たり面積"/>
        <xdr:cNvSpPr txBox="1"/>
      </xdr:nvSpPr>
      <xdr:spPr>
        <a:xfrm>
          <a:off x="210757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有形固定資産減価償却率が高い水準の施設は保育所・学校施設・公民館であり、低い施設は道路・公営住宅である。橋りょう及び児童館については、類似団体とほぼ同水準であった。道路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人当たりの延長について非常に高い状況であり、今後の維持管理費について注視していく必要がある。保育所については、平成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年計画で新規に保育所を建設しており、今後は有形固定資産償却率は若干減少すると思われる。今後も子育て環境の充実に積極的に取り組んでいく。学校施設においては老朽化している小学校の建て替えが予定されているため、今後の有形固定資産減価償却率は減少するものと思われる。学校施設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年度から個別施設計画を策定する予定であり、同計画に基づいて維持管理を行うなど、老朽化対策に取り組んでいく。公営住宅については、平成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年度に老朽化した住宅の除去を予定しているため、更に水準は減少するものと思われる。公民館については、平成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年度に新たに公民館を建設し、小学校建設に伴い既存の公民館の除去が行われる予定のため、今後の水準は若干減少傾向になると思われる。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固定資産台帳整備中のため分析不可である。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77978</xdr:rowOff>
    </xdr:from>
    <xdr:to>
      <xdr:col>5</xdr:col>
      <xdr:colOff>409575</xdr:colOff>
      <xdr:row>38</xdr:row>
      <xdr:rowOff>8128</xdr:rowOff>
    </xdr:to>
    <xdr:sp macro="" textlink="">
      <xdr:nvSpPr>
        <xdr:cNvPr id="69" name="円/楕円 68"/>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24655</xdr:rowOff>
    </xdr:from>
    <xdr:ext cx="405111" cy="259045"/>
    <xdr:sp macro="" textlink="">
      <xdr:nvSpPr>
        <xdr:cNvPr id="70" name="n_1mainValue【図書館】&#10;有形固定資産減価償却率"/>
        <xdr:cNvSpPr txBox="1"/>
      </xdr:nvSpPr>
      <xdr:spPr>
        <a:xfrm>
          <a:off x="3582043"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82550</xdr:rowOff>
    </xdr:from>
    <xdr:to>
      <xdr:col>14</xdr:col>
      <xdr:colOff>79375</xdr:colOff>
      <xdr:row>40</xdr:row>
      <xdr:rowOff>12700</xdr:rowOff>
    </xdr:to>
    <xdr:sp macro="" textlink="">
      <xdr:nvSpPr>
        <xdr:cNvPr id="109" name="円/楕円 10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29227</xdr:rowOff>
    </xdr:from>
    <xdr:ext cx="469744" cy="259045"/>
    <xdr:sp macro="" textlink="">
      <xdr:nvSpPr>
        <xdr:cNvPr id="110"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16147</xdr:rowOff>
    </xdr:from>
    <xdr:to>
      <xdr:col>5</xdr:col>
      <xdr:colOff>409575</xdr:colOff>
      <xdr:row>61</xdr:row>
      <xdr:rowOff>117747</xdr:rowOff>
    </xdr:to>
    <xdr:sp macro="" textlink="">
      <xdr:nvSpPr>
        <xdr:cNvPr id="151" name="円/楕円 150"/>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108874</xdr:rowOff>
    </xdr:from>
    <xdr:ext cx="405111" cy="259045"/>
    <xdr:sp macro="" textlink="">
      <xdr:nvSpPr>
        <xdr:cNvPr id="152" name="n_1mainValue【体育館・プール】&#10;有形固定資産減価償却率"/>
        <xdr:cNvSpPr txBox="1"/>
      </xdr:nvSpPr>
      <xdr:spPr>
        <a:xfrm>
          <a:off x="3582043"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90170</xdr:rowOff>
    </xdr:from>
    <xdr:to>
      <xdr:col>14</xdr:col>
      <xdr:colOff>79375</xdr:colOff>
      <xdr:row>56</xdr:row>
      <xdr:rowOff>20320</xdr:rowOff>
    </xdr:to>
    <xdr:sp macro="" textlink="">
      <xdr:nvSpPr>
        <xdr:cNvPr id="190" name="円/楕円 189"/>
        <xdr:cNvSpPr/>
      </xdr:nvSpPr>
      <xdr:spPr>
        <a:xfrm>
          <a:off x="958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36847</xdr:rowOff>
    </xdr:from>
    <xdr:ext cx="469744" cy="259045"/>
    <xdr:sp macro="" textlink="">
      <xdr:nvSpPr>
        <xdr:cNvPr id="191" name="n_1mainValue【体育館・プール】&#10;一人当たり面積"/>
        <xdr:cNvSpPr txBox="1"/>
      </xdr:nvSpPr>
      <xdr:spPr>
        <a:xfrm>
          <a:off x="9391727"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51436</xdr:rowOff>
    </xdr:from>
    <xdr:to>
      <xdr:col>6</xdr:col>
      <xdr:colOff>510540</xdr:colOff>
      <xdr:row>84</xdr:row>
      <xdr:rowOff>57150</xdr:rowOff>
    </xdr:to>
    <xdr:cxnSp macro="">
      <xdr:nvCxnSpPr>
        <xdr:cNvPr id="216" name="直線コネクタ 215"/>
        <xdr:cNvCxnSpPr/>
      </xdr:nvCxnSpPr>
      <xdr:spPr>
        <a:xfrm flipV="1">
          <a:off x="4634865" y="13424536"/>
          <a:ext cx="0" cy="103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60977</xdr:rowOff>
    </xdr:from>
    <xdr:ext cx="405111" cy="259045"/>
    <xdr:sp macro="" textlink="">
      <xdr:nvSpPr>
        <xdr:cNvPr id="217" name="【福祉施設】&#10;有形固定資産減価償却率最小値テキスト"/>
        <xdr:cNvSpPr txBox="1"/>
      </xdr:nvSpPr>
      <xdr:spPr>
        <a:xfrm>
          <a:off x="47244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84</xdr:row>
      <xdr:rowOff>57150</xdr:rowOff>
    </xdr:from>
    <xdr:to>
      <xdr:col>6</xdr:col>
      <xdr:colOff>600075</xdr:colOff>
      <xdr:row>84</xdr:row>
      <xdr:rowOff>57150</xdr:rowOff>
    </xdr:to>
    <xdr:cxnSp macro="">
      <xdr:nvCxnSpPr>
        <xdr:cNvPr id="218" name="直線コネクタ 217"/>
        <xdr:cNvCxnSpPr/>
      </xdr:nvCxnSpPr>
      <xdr:spPr>
        <a:xfrm>
          <a:off x="4546600" y="1445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169563</xdr:rowOff>
    </xdr:from>
    <xdr:ext cx="405111" cy="259045"/>
    <xdr:sp macro="" textlink="">
      <xdr:nvSpPr>
        <xdr:cNvPr id="219" name="【福祉施設】&#10;有形固定資産減価償却率最大値テキスト"/>
        <xdr:cNvSpPr txBox="1"/>
      </xdr:nvSpPr>
      <xdr:spPr>
        <a:xfrm>
          <a:off x="4724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51436</xdr:rowOff>
    </xdr:from>
    <xdr:to>
      <xdr:col>6</xdr:col>
      <xdr:colOff>600075</xdr:colOff>
      <xdr:row>78</xdr:row>
      <xdr:rowOff>51436</xdr:rowOff>
    </xdr:to>
    <xdr:cxnSp macro="">
      <xdr:nvCxnSpPr>
        <xdr:cNvPr id="220" name="直線コネクタ 21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150513</xdr:rowOff>
    </xdr:from>
    <xdr:ext cx="405111" cy="259045"/>
    <xdr:sp macro="" textlink="">
      <xdr:nvSpPr>
        <xdr:cNvPr id="221" name="【福祉施設】&#10;有形固定資産減価償却率平均値テキスト"/>
        <xdr:cNvSpPr txBox="1"/>
      </xdr:nvSpPr>
      <xdr:spPr>
        <a:xfrm>
          <a:off x="47244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636</xdr:rowOff>
    </xdr:from>
    <xdr:to>
      <xdr:col>6</xdr:col>
      <xdr:colOff>561975</xdr:colOff>
      <xdr:row>83</xdr:row>
      <xdr:rowOff>102236</xdr:rowOff>
    </xdr:to>
    <xdr:sp macro="" textlink="">
      <xdr:nvSpPr>
        <xdr:cNvPr id="222" name="フローチャート : 判断 221"/>
        <xdr:cNvSpPr/>
      </xdr:nvSpPr>
      <xdr:spPr>
        <a:xfrm>
          <a:off x="4584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3" name="フローチャート : 判断 222"/>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224"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19686</xdr:rowOff>
    </xdr:from>
    <xdr:to>
      <xdr:col>5</xdr:col>
      <xdr:colOff>409575</xdr:colOff>
      <xdr:row>85</xdr:row>
      <xdr:rowOff>121286</xdr:rowOff>
    </xdr:to>
    <xdr:sp macro="" textlink="">
      <xdr:nvSpPr>
        <xdr:cNvPr id="230" name="円/楕円 229"/>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112413</xdr:rowOff>
    </xdr:from>
    <xdr:ext cx="405111" cy="259045"/>
    <xdr:sp macro="" textlink="">
      <xdr:nvSpPr>
        <xdr:cNvPr id="231" name="n_1mainValue【福祉施設】&#10;有形固定資産減価償却率"/>
        <xdr:cNvSpPr txBox="1"/>
      </xdr:nvSpPr>
      <xdr:spPr>
        <a:xfrm>
          <a:off x="3582043"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7" name="テキスト ボックス 24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51" name="直線コネクタ 250"/>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2"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3" name="直線コネクタ 252"/>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4"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5" name="直線コネクタ 254"/>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6"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7" name="フローチャート : 判断 256"/>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8" name="フローチャート : 判断 257"/>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9"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107314</xdr:rowOff>
    </xdr:from>
    <xdr:to>
      <xdr:col>14</xdr:col>
      <xdr:colOff>79375</xdr:colOff>
      <xdr:row>81</xdr:row>
      <xdr:rowOff>37464</xdr:rowOff>
    </xdr:to>
    <xdr:sp macro="" textlink="">
      <xdr:nvSpPr>
        <xdr:cNvPr id="265" name="円/楕円 264"/>
        <xdr:cNvSpPr/>
      </xdr:nvSpPr>
      <xdr:spPr>
        <a:xfrm>
          <a:off x="958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53991</xdr:rowOff>
    </xdr:from>
    <xdr:ext cx="469744" cy="259045"/>
    <xdr:sp macro="" textlink="">
      <xdr:nvSpPr>
        <xdr:cNvPr id="266" name="n_1mainValue【福祉施設】&#10;一人当たり面積"/>
        <xdr:cNvSpPr txBox="1"/>
      </xdr:nvSpPr>
      <xdr:spPr>
        <a:xfrm>
          <a:off x="9391727" y="1359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91" name="直線コネクタ 290"/>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2"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3" name="直線コネクタ 292"/>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4"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5" name="直線コネクタ 294"/>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6"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7" name="フローチャート : 判断 296"/>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8" name="フローチャート : 判断 297"/>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9"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55880</xdr:rowOff>
    </xdr:from>
    <xdr:to>
      <xdr:col>5</xdr:col>
      <xdr:colOff>409575</xdr:colOff>
      <xdr:row>106</xdr:row>
      <xdr:rowOff>157480</xdr:rowOff>
    </xdr:to>
    <xdr:sp macro="" textlink="">
      <xdr:nvSpPr>
        <xdr:cNvPr id="305" name="円/楕円 304"/>
        <xdr:cNvSpPr/>
      </xdr:nvSpPr>
      <xdr:spPr>
        <a:xfrm>
          <a:off x="3746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148607</xdr:rowOff>
    </xdr:from>
    <xdr:ext cx="405111" cy="259045"/>
    <xdr:sp macro="" textlink="">
      <xdr:nvSpPr>
        <xdr:cNvPr id="306" name="n_1mainValue【市民会館】&#10;有形固定資産減価償却率"/>
        <xdr:cNvSpPr txBox="1"/>
      </xdr:nvSpPr>
      <xdr:spPr>
        <a:xfrm>
          <a:off x="3582043"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7" name="テキスト ボックス 31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8" name="直線コネクタ 31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9" name="テキスト ボックス 31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2" name="直線コネクタ 32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3" name="テキスト ボックス 322"/>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7" name="直線コネクタ 326"/>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8"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9" name="直線コネクタ 328"/>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30"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31" name="直線コネクタ 330"/>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2"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3" name="フローチャート : 判断 332"/>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4" name="フローチャート : 判断 333"/>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335"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168275</xdr:rowOff>
    </xdr:from>
    <xdr:to>
      <xdr:col>14</xdr:col>
      <xdr:colOff>79375</xdr:colOff>
      <xdr:row>101</xdr:row>
      <xdr:rowOff>98425</xdr:rowOff>
    </xdr:to>
    <xdr:sp macro="" textlink="">
      <xdr:nvSpPr>
        <xdr:cNvPr id="341" name="円/楕円 340"/>
        <xdr:cNvSpPr/>
      </xdr:nvSpPr>
      <xdr:spPr>
        <a:xfrm>
          <a:off x="9588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114952</xdr:rowOff>
    </xdr:from>
    <xdr:ext cx="469744" cy="259045"/>
    <xdr:sp macro="" textlink="">
      <xdr:nvSpPr>
        <xdr:cNvPr id="342" name="n_1mainValue【市民会館】&#10;一人当たり面積"/>
        <xdr:cNvSpPr txBox="1"/>
      </xdr:nvSpPr>
      <xdr:spPr>
        <a:xfrm>
          <a:off x="9391727"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3" name="テキスト ボックス 35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5" name="テキスト ボックス 35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5" name="テキスト ボックス 36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7" name="テキスト ボックス 3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9" name="直線コネクタ 368"/>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70"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71" name="直線コネクタ 370"/>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2"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3" name="直線コネクタ 3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4"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5" name="フローチャート : 判断 37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6" name="フローチャート : 判断 375"/>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77"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40096</xdr:rowOff>
    </xdr:from>
    <xdr:to>
      <xdr:col>22</xdr:col>
      <xdr:colOff>415925</xdr:colOff>
      <xdr:row>33</xdr:row>
      <xdr:rowOff>141696</xdr:rowOff>
    </xdr:to>
    <xdr:sp macro="" textlink="">
      <xdr:nvSpPr>
        <xdr:cNvPr id="383" name="円/楕円 382"/>
        <xdr:cNvSpPr/>
      </xdr:nvSpPr>
      <xdr:spPr>
        <a:xfrm>
          <a:off x="1543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158223</xdr:rowOff>
    </xdr:from>
    <xdr:ext cx="405111" cy="259045"/>
    <xdr:sp macro="" textlink="">
      <xdr:nvSpPr>
        <xdr:cNvPr id="384" name="n_1mainValue【一般廃棄物処理施設】&#10;有形固定資産減価償却率"/>
        <xdr:cNvSpPr txBox="1"/>
      </xdr:nvSpPr>
      <xdr:spPr>
        <a:xfrm>
          <a:off x="15266043"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0" name="テキスト ボックス 39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02" name="テキスト ボックス 40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404" name="テキスト ボックス 403"/>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131254</xdr:rowOff>
    </xdr:from>
    <xdr:to>
      <xdr:col>32</xdr:col>
      <xdr:colOff>186689</xdr:colOff>
      <xdr:row>38</xdr:row>
      <xdr:rowOff>39853</xdr:rowOff>
    </xdr:to>
    <xdr:cxnSp macro="">
      <xdr:nvCxnSpPr>
        <xdr:cNvPr id="408" name="直線コネクタ 407"/>
        <xdr:cNvCxnSpPr/>
      </xdr:nvCxnSpPr>
      <xdr:spPr>
        <a:xfrm flipV="1">
          <a:off x="22160864" y="5789104"/>
          <a:ext cx="0" cy="76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43680</xdr:rowOff>
    </xdr:from>
    <xdr:ext cx="534377" cy="259045"/>
    <xdr:sp macro="" textlink="">
      <xdr:nvSpPr>
        <xdr:cNvPr id="409" name="【一般廃棄物処理施設】&#10;一人当たり有形固定資産（償却資産）額最小値テキスト"/>
        <xdr:cNvSpPr txBox="1"/>
      </xdr:nvSpPr>
      <xdr:spPr>
        <a:xfrm>
          <a:off x="22250400" y="6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38</xdr:row>
      <xdr:rowOff>39853</xdr:rowOff>
    </xdr:from>
    <xdr:to>
      <xdr:col>32</xdr:col>
      <xdr:colOff>276225</xdr:colOff>
      <xdr:row>38</xdr:row>
      <xdr:rowOff>39853</xdr:rowOff>
    </xdr:to>
    <xdr:cxnSp macro="">
      <xdr:nvCxnSpPr>
        <xdr:cNvPr id="410" name="直線コネクタ 409"/>
        <xdr:cNvCxnSpPr/>
      </xdr:nvCxnSpPr>
      <xdr:spPr>
        <a:xfrm>
          <a:off x="22072600" y="655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77931</xdr:rowOff>
    </xdr:from>
    <xdr:ext cx="534377" cy="259045"/>
    <xdr:sp macro="" textlink="">
      <xdr:nvSpPr>
        <xdr:cNvPr id="411" name="【一般廃棄物処理施設】&#10;一人当たり有形固定資産（償却資産）額最大値テキスト"/>
        <xdr:cNvSpPr txBox="1"/>
      </xdr:nvSpPr>
      <xdr:spPr>
        <a:xfrm>
          <a:off x="22250400" y="55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131254</xdr:rowOff>
    </xdr:from>
    <xdr:to>
      <xdr:col>32</xdr:col>
      <xdr:colOff>276225</xdr:colOff>
      <xdr:row>33</xdr:row>
      <xdr:rowOff>131254</xdr:rowOff>
    </xdr:to>
    <xdr:cxnSp macro="">
      <xdr:nvCxnSpPr>
        <xdr:cNvPr id="412" name="直線コネクタ 411"/>
        <xdr:cNvCxnSpPr/>
      </xdr:nvCxnSpPr>
      <xdr:spPr>
        <a:xfrm>
          <a:off x="22072600" y="57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139025</xdr:rowOff>
    </xdr:from>
    <xdr:ext cx="534377" cy="259045"/>
    <xdr:sp macro="" textlink="">
      <xdr:nvSpPr>
        <xdr:cNvPr id="413" name="【一般廃棄物処理施設】&#10;一人当たり有形固定資産（償却資産）額平均値テキスト"/>
        <xdr:cNvSpPr txBox="1"/>
      </xdr:nvSpPr>
      <xdr:spPr>
        <a:xfrm>
          <a:off x="22250400" y="596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160598</xdr:rowOff>
    </xdr:from>
    <xdr:to>
      <xdr:col>32</xdr:col>
      <xdr:colOff>238125</xdr:colOff>
      <xdr:row>35</xdr:row>
      <xdr:rowOff>90748</xdr:rowOff>
    </xdr:to>
    <xdr:sp macro="" textlink="">
      <xdr:nvSpPr>
        <xdr:cNvPr id="414" name="フローチャート : 判断 413"/>
        <xdr:cNvSpPr/>
      </xdr:nvSpPr>
      <xdr:spPr>
        <a:xfrm>
          <a:off x="22110700" y="59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134080</xdr:rowOff>
    </xdr:from>
    <xdr:to>
      <xdr:col>31</xdr:col>
      <xdr:colOff>85725</xdr:colOff>
      <xdr:row>35</xdr:row>
      <xdr:rowOff>64230</xdr:rowOff>
    </xdr:to>
    <xdr:sp macro="" textlink="">
      <xdr:nvSpPr>
        <xdr:cNvPr id="415" name="フローチャート : 判断 414"/>
        <xdr:cNvSpPr/>
      </xdr:nvSpPr>
      <xdr:spPr>
        <a:xfrm>
          <a:off x="21272500" y="59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80757</xdr:rowOff>
    </xdr:from>
    <xdr:ext cx="534377" cy="259045"/>
    <xdr:sp macro="" textlink="">
      <xdr:nvSpPr>
        <xdr:cNvPr id="416" name="n_1aveValue【一般廃棄物処理施設】&#10;一人当たり有形固定資産（償却資産）額"/>
        <xdr:cNvSpPr txBox="1"/>
      </xdr:nvSpPr>
      <xdr:spPr>
        <a:xfrm>
          <a:off x="21043411" y="57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11494</xdr:rowOff>
    </xdr:from>
    <xdr:to>
      <xdr:col>31</xdr:col>
      <xdr:colOff>85725</xdr:colOff>
      <xdr:row>41</xdr:row>
      <xdr:rowOff>113094</xdr:rowOff>
    </xdr:to>
    <xdr:sp macro="" textlink="">
      <xdr:nvSpPr>
        <xdr:cNvPr id="422" name="円/楕円 421"/>
        <xdr:cNvSpPr/>
      </xdr:nvSpPr>
      <xdr:spPr>
        <a:xfrm>
          <a:off x="21272500" y="70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104221</xdr:rowOff>
    </xdr:from>
    <xdr:ext cx="469744" cy="259045"/>
    <xdr:sp macro="" textlink="">
      <xdr:nvSpPr>
        <xdr:cNvPr id="423" name="n_1mainValue【一般廃棄物処理施設】&#10;一人当たり有形固定資産（償却資産）額"/>
        <xdr:cNvSpPr txBox="1"/>
      </xdr:nvSpPr>
      <xdr:spPr>
        <a:xfrm>
          <a:off x="21075727" y="71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5" name="直線コネクタ 464"/>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6"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7" name="直線コネクタ 466"/>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8"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9" name="直線コネクタ 468"/>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70"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71" name="フローチャート : 判断 470"/>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2" name="フローチャート : 判断 471"/>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3"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70576</xdr:rowOff>
    </xdr:from>
    <xdr:to>
      <xdr:col>22</xdr:col>
      <xdr:colOff>415925</xdr:colOff>
      <xdr:row>80</xdr:row>
      <xdr:rowOff>726</xdr:rowOff>
    </xdr:to>
    <xdr:sp macro="" textlink="">
      <xdr:nvSpPr>
        <xdr:cNvPr id="479" name="円/楕円 478"/>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17253</xdr:rowOff>
    </xdr:from>
    <xdr:ext cx="405111" cy="259045"/>
    <xdr:sp macro="" textlink="">
      <xdr:nvSpPr>
        <xdr:cNvPr id="480" name="n_1mainValue【消防施設】&#10;有形固定資産減価償却率"/>
        <xdr:cNvSpPr txBox="1"/>
      </xdr:nvSpPr>
      <xdr:spPr>
        <a:xfrm>
          <a:off x="15266043"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4" name="直線コネクタ 503"/>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5"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6" name="直線コネクタ 50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7"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8" name="直線コネクタ 50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9"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0" name="フローチャート : 判断 509"/>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11" name="フローチャート : 判断 510"/>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12"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146050</xdr:rowOff>
    </xdr:from>
    <xdr:to>
      <xdr:col>31</xdr:col>
      <xdr:colOff>85725</xdr:colOff>
      <xdr:row>82</xdr:row>
      <xdr:rowOff>76200</xdr:rowOff>
    </xdr:to>
    <xdr:sp macro="" textlink="">
      <xdr:nvSpPr>
        <xdr:cNvPr id="518" name="円/楕円 517"/>
        <xdr:cNvSpPr/>
      </xdr:nvSpPr>
      <xdr:spPr>
        <a:xfrm>
          <a:off x="21272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67327</xdr:rowOff>
    </xdr:from>
    <xdr:ext cx="469744" cy="259045"/>
    <xdr:sp macro="" textlink="">
      <xdr:nvSpPr>
        <xdr:cNvPr id="519" name="n_1main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1" name="テキスト ボックス 5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1" name="テキスト ボックス 5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5" name="直線コネクタ 544"/>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6"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7" name="直線コネクタ 5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8"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9" name="直線コネクタ 548"/>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50"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51" name="フローチャート : 判断 550"/>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2" name="フローチャート : 判断 551"/>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553"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87449</xdr:rowOff>
    </xdr:from>
    <xdr:to>
      <xdr:col>22</xdr:col>
      <xdr:colOff>415925</xdr:colOff>
      <xdr:row>107</xdr:row>
      <xdr:rowOff>17599</xdr:rowOff>
    </xdr:to>
    <xdr:sp macro="" textlink="">
      <xdr:nvSpPr>
        <xdr:cNvPr id="559" name="円/楕円 558"/>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8726</xdr:rowOff>
    </xdr:from>
    <xdr:ext cx="405111" cy="259045"/>
    <xdr:sp macro="" textlink="">
      <xdr:nvSpPr>
        <xdr:cNvPr id="560" name="n_1mainValue【庁舎】&#10;有形固定資産減価償却率"/>
        <xdr:cNvSpPr txBox="1"/>
      </xdr:nvSpPr>
      <xdr:spPr>
        <a:xfrm>
          <a:off x="15266043"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1" name="直線コネクタ 5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2" name="テキスト ボックス 5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3" name="直線コネクタ 5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4" name="テキスト ボックス 5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5" name="直線コネクタ 5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6" name="テキスト ボックス 5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7" name="直線コネクタ 5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8" name="テキスト ボックス 5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82" name="直線コネクタ 581"/>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3"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4" name="直線コネクタ 583"/>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5"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6" name="直線コネクタ 585"/>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7"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8" name="フローチャート : 判断 587"/>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9" name="フローチャート : 判断 588"/>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90"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73406</xdr:rowOff>
    </xdr:from>
    <xdr:to>
      <xdr:col>31</xdr:col>
      <xdr:colOff>85725</xdr:colOff>
      <xdr:row>102</xdr:row>
      <xdr:rowOff>3556</xdr:rowOff>
    </xdr:to>
    <xdr:sp macro="" textlink="">
      <xdr:nvSpPr>
        <xdr:cNvPr id="596" name="円/楕円 595"/>
        <xdr:cNvSpPr/>
      </xdr:nvSpPr>
      <xdr:spPr>
        <a:xfrm>
          <a:off x="21272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20083</xdr:rowOff>
    </xdr:from>
    <xdr:ext cx="469744" cy="259045"/>
    <xdr:sp macro="" textlink="">
      <xdr:nvSpPr>
        <xdr:cNvPr id="597" name="n_1mainValue【庁舎】&#10;一人当たり面積"/>
        <xdr:cNvSpPr txBox="1"/>
      </xdr:nvSpPr>
      <xdr:spPr>
        <a:xfrm>
          <a:off x="210757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類似団体と比較して特に有形固定資産減価償却率が高い水準の施設は一般廃棄物処理施設及び消防施設であり、特に低い施設は福祉施設及び庁舎である。一般廃棄物処理施設は施設建設後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おり施設の維持管理費を含め、今後の施設の有り方を考慮していく必要がある。消防施設においては、消防団の詰所や消防車両の車庫が主な施設であるが、いずれも老朽化により高い水準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詰所の更新があったため若干減少する見込みであるが、今後も施設の更新については計画的に取り組む必要がある。各施設の１人当たりの面積においても、類似団体と比較すると水準が高い施設が多いが、これは</a:t>
          </a:r>
          <a:r>
            <a:rPr lang="ja-JP" altLang="ja-JP" sz="1100" b="0" i="0" baseline="0">
              <a:solidFill>
                <a:schemeClr val="dk1"/>
              </a:solidFill>
              <a:effectLst/>
              <a:latin typeface="+mn-lt"/>
              <a:ea typeface="+mn-ea"/>
              <a:cs typeface="+mn-cs"/>
            </a:rPr>
            <a:t>当町の地理的要因が影響している。　富士五湖の内、４湖を抱えその湖畔に集落が点在するため、公共施設の集約が困難な状況がある。その他、</a:t>
          </a:r>
          <a:r>
            <a:rPr kumimoji="1" lang="ja-JP" altLang="ja-JP" sz="1100">
              <a:solidFill>
                <a:schemeClr val="dk1"/>
              </a:solidFill>
              <a:effectLst/>
              <a:latin typeface="+mn-lt"/>
              <a:ea typeface="+mn-ea"/>
              <a:cs typeface="+mn-cs"/>
            </a:rPr>
            <a:t>庁舎・図書館・福祉施設・プールについては市町村合併以来、新町建設計画により行っている施設整備により比較的新しい施設が多いため、有形固定資産減価償却率は低い水準にある。今後においても適切に維持管理及び修繕を行うことにより既存施設の長寿命化を行っていく必要があ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固定資産台帳整備中のため分析不可である。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大型の宿泊</a:t>
          </a:r>
          <a:r>
            <a:rPr lang="ja-JP" altLang="ja-JP" sz="1100" b="0" i="0" baseline="0">
              <a:solidFill>
                <a:schemeClr val="dk1"/>
              </a:solidFill>
              <a:effectLst/>
              <a:latin typeface="+mn-lt"/>
              <a:ea typeface="+mn-ea"/>
              <a:cs typeface="+mn-cs"/>
            </a:rPr>
            <a:t>施設の整備や土地区画整理事業による個人の建物建築などにより、地方税の中でも不変性の強い固定資産税が税収の約５１％を占めているため比較的安定した収入は見込まれている。　　</a:t>
          </a:r>
          <a:r>
            <a:rPr lang="ja-JP" altLang="en-US" sz="1100" b="0" i="0" baseline="0">
              <a:solidFill>
                <a:schemeClr val="dk1"/>
              </a:solidFill>
              <a:effectLst/>
              <a:latin typeface="+mn-lt"/>
              <a:ea typeface="+mn-ea"/>
              <a:cs typeface="+mn-cs"/>
            </a:rPr>
            <a:t>当町は</a:t>
          </a:r>
          <a:r>
            <a:rPr lang="ja-JP" altLang="ja-JP" sz="1100" b="0" i="0" baseline="0">
              <a:solidFill>
                <a:schemeClr val="dk1"/>
              </a:solidFill>
              <a:effectLst/>
              <a:latin typeface="+mn-lt"/>
              <a:ea typeface="+mn-ea"/>
              <a:cs typeface="+mn-cs"/>
            </a:rPr>
            <a:t>観光立町であ</a:t>
          </a:r>
          <a:r>
            <a:rPr lang="ja-JP" altLang="en-US" sz="1100" b="0" i="0" baseline="0">
              <a:solidFill>
                <a:schemeClr val="dk1"/>
              </a:solidFill>
              <a:effectLst/>
              <a:latin typeface="+mn-lt"/>
              <a:ea typeface="+mn-ea"/>
              <a:cs typeface="+mn-cs"/>
            </a:rPr>
            <a:t>り、近年外国人旅行者も増加傾向にあ</a:t>
          </a:r>
          <a:r>
            <a:rPr lang="ja-JP" altLang="ja-JP" sz="1100" b="0" i="0" baseline="0">
              <a:solidFill>
                <a:schemeClr val="dk1"/>
              </a:solidFill>
              <a:effectLst/>
              <a:latin typeface="+mn-lt"/>
              <a:ea typeface="+mn-ea"/>
              <a:cs typeface="+mn-cs"/>
            </a:rPr>
            <a:t>ることから、法人</a:t>
          </a:r>
          <a:r>
            <a:rPr lang="ja-JP" altLang="en-US" sz="1100" b="0" i="0" baseline="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税などを安定した水準に保つためにも観光施策もうまく大胆に取り入れていく必要がある。　財政力指数は、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年度より若干下が</a:t>
          </a:r>
          <a:r>
            <a:rPr lang="ja-JP" altLang="en-US" sz="1100" b="0" i="0" baseline="0">
              <a:solidFill>
                <a:schemeClr val="dk1"/>
              </a:solidFill>
              <a:effectLst/>
              <a:latin typeface="+mn-lt"/>
              <a:ea typeface="+mn-ea"/>
              <a:cs typeface="+mn-cs"/>
            </a:rPr>
            <a:t>ってはいるが</a:t>
          </a:r>
          <a:r>
            <a:rPr lang="ja-JP" altLang="ja-JP" sz="1100" b="0" i="0" baseline="0">
              <a:solidFill>
                <a:schemeClr val="dk1"/>
              </a:solidFill>
              <a:effectLst/>
              <a:latin typeface="+mn-lt"/>
              <a:ea typeface="+mn-ea"/>
              <a:cs typeface="+mn-cs"/>
            </a:rPr>
            <a:t>、ここ数年は同水準を保っている状態である。　合併特例事業などを考慮しながら、強い財政力のある町を目指し、財政力指数が上がるよう努力をする。また、徴収率の向上を目指し、更なる安定した歳入の確保に努める。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4" name="直線コネクタ 73"/>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経常収支比率については、</a:t>
          </a:r>
          <a:r>
            <a:rPr lang="en-US" altLang="ja-JP" sz="1050" b="0" i="0" baseline="0">
              <a:solidFill>
                <a:schemeClr val="dk1"/>
              </a:solidFill>
              <a:effectLst/>
              <a:latin typeface="+mn-lt"/>
              <a:ea typeface="+mn-ea"/>
              <a:cs typeface="+mn-cs"/>
            </a:rPr>
            <a:t>H27</a:t>
          </a:r>
          <a:r>
            <a:rPr lang="ja-JP" altLang="ja-JP"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77.8</a:t>
          </a:r>
          <a:r>
            <a:rPr lang="ja-JP" altLang="ja-JP"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77.5</a:t>
          </a:r>
          <a:r>
            <a:rPr lang="ja-JP" altLang="ja-JP" sz="1050" b="0" i="0" baseline="0">
              <a:solidFill>
                <a:schemeClr val="dk1"/>
              </a:solidFill>
              <a:effectLst/>
              <a:latin typeface="+mn-lt"/>
              <a:ea typeface="+mn-ea"/>
              <a:cs typeface="+mn-cs"/>
            </a:rPr>
            <a:t>％へと減少した。　これは、　地方税</a:t>
          </a:r>
          <a:r>
            <a:rPr lang="ja-JP" altLang="en-US" sz="1050" b="0" i="0" baseline="0">
              <a:solidFill>
                <a:schemeClr val="dk1"/>
              </a:solidFill>
              <a:effectLst/>
              <a:latin typeface="+mn-lt"/>
              <a:ea typeface="+mn-ea"/>
              <a:cs typeface="+mn-cs"/>
            </a:rPr>
            <a:t>が増加したものの、地方交付税の縮減及び臨時財政対策債の減少等により</a:t>
          </a:r>
          <a:r>
            <a:rPr lang="ja-JP" altLang="ja-JP" sz="1050" b="0" i="0" baseline="0">
              <a:solidFill>
                <a:schemeClr val="dk1"/>
              </a:solidFill>
              <a:effectLst/>
              <a:latin typeface="+mn-lt"/>
              <a:ea typeface="+mn-ea"/>
              <a:cs typeface="+mn-cs"/>
            </a:rPr>
            <a:t>、歳入の経常一般財源が</a:t>
          </a:r>
          <a:r>
            <a:rPr lang="ja-JP" altLang="en-US" sz="1050" b="0" i="0" baseline="0">
              <a:solidFill>
                <a:schemeClr val="dk1"/>
              </a:solidFill>
              <a:effectLst/>
              <a:latin typeface="+mn-lt"/>
              <a:ea typeface="+mn-ea"/>
              <a:cs typeface="+mn-cs"/>
            </a:rPr>
            <a:t>減少したが、歳出一般財源の補助費や繰出金が減少したことにより、比率としては若干下がった。</a:t>
          </a:r>
          <a:endParaRPr lang="en-US" altLang="ja-JP" sz="1050" b="0" i="0" baseline="0">
            <a:solidFill>
              <a:schemeClr val="dk1"/>
            </a:solidFill>
            <a:effectLst/>
            <a:latin typeface="+mn-lt"/>
            <a:ea typeface="+mn-ea"/>
            <a:cs typeface="+mn-cs"/>
          </a:endParaRPr>
        </a:p>
        <a:p>
          <a:r>
            <a:rPr lang="ja-JP" altLang="ja-JP" sz="1050" b="0" i="0" baseline="0">
              <a:solidFill>
                <a:schemeClr val="dk1"/>
              </a:solidFill>
              <a:effectLst/>
              <a:latin typeface="+mn-lt"/>
              <a:ea typeface="+mn-ea"/>
              <a:cs typeface="+mn-cs"/>
            </a:rPr>
            <a:t>　当町の経常収支比率の水準は、県平均をうわまっているものの、今後も、社会保障費などの義務的経費の上昇が見込まれる中、一方では、合併町村として</a:t>
          </a:r>
          <a:r>
            <a:rPr lang="ja-JP" altLang="ja-JP" sz="1050" b="0">
              <a:solidFill>
                <a:schemeClr val="dk1"/>
              </a:solidFill>
              <a:effectLst/>
              <a:latin typeface="+mn-lt"/>
              <a:ea typeface="+mn-ea"/>
              <a:cs typeface="+mn-cs"/>
            </a:rPr>
            <a:t>平成</a:t>
          </a:r>
          <a:r>
            <a:rPr lang="en-US" altLang="ja-JP" sz="1050" b="0">
              <a:solidFill>
                <a:schemeClr val="dk1"/>
              </a:solidFill>
              <a:effectLst/>
              <a:latin typeface="+mn-lt"/>
              <a:ea typeface="+mn-ea"/>
              <a:cs typeface="+mn-cs"/>
            </a:rPr>
            <a:t>26</a:t>
          </a:r>
          <a:r>
            <a:rPr lang="ja-JP" altLang="ja-JP" sz="1050" b="0">
              <a:solidFill>
                <a:schemeClr val="dk1"/>
              </a:solidFill>
              <a:effectLst/>
              <a:latin typeface="+mn-lt"/>
              <a:ea typeface="+mn-ea"/>
              <a:cs typeface="+mn-cs"/>
            </a:rPr>
            <a:t>年度から交付税措置の激変緩和期間による縮減が始まっていることで、その減額に沿う形で経常収支比率も影響を受けることが想定される。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60</xdr:row>
      <xdr:rowOff>160528</xdr:rowOff>
    </xdr:to>
    <xdr:cxnSp macro="">
      <xdr:nvCxnSpPr>
        <xdr:cNvPr id="129" name="直線コネクタ 128"/>
        <xdr:cNvCxnSpPr/>
      </xdr:nvCxnSpPr>
      <xdr:spPr>
        <a:xfrm flipV="1">
          <a:off x="4114800" y="104330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160528</xdr:rowOff>
    </xdr:from>
    <xdr:to>
      <xdr:col>6</xdr:col>
      <xdr:colOff>0</xdr:colOff>
      <xdr:row>61</xdr:row>
      <xdr:rowOff>3556</xdr:rowOff>
    </xdr:to>
    <xdr:cxnSp macro="">
      <xdr:nvCxnSpPr>
        <xdr:cNvPr id="132" name="直線コネクタ 131"/>
        <xdr:cNvCxnSpPr/>
      </xdr:nvCxnSpPr>
      <xdr:spPr>
        <a:xfrm flipV="1">
          <a:off x="3225800" y="104475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3556</xdr:rowOff>
    </xdr:to>
    <xdr:cxnSp macro="">
      <xdr:nvCxnSpPr>
        <xdr:cNvPr id="135" name="直線コネクタ 134"/>
        <xdr:cNvCxnSpPr/>
      </xdr:nvCxnSpPr>
      <xdr:spPr>
        <a:xfrm>
          <a:off x="2336800" y="10413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153416</xdr:rowOff>
    </xdr:from>
    <xdr:to>
      <xdr:col>3</xdr:col>
      <xdr:colOff>279400</xdr:colOff>
      <xdr:row>60</xdr:row>
      <xdr:rowOff>126746</xdr:rowOff>
    </xdr:to>
    <xdr:cxnSp macro="">
      <xdr:nvCxnSpPr>
        <xdr:cNvPr id="138" name="直線コネクタ 137"/>
        <xdr:cNvCxnSpPr/>
      </xdr:nvCxnSpPr>
      <xdr:spPr>
        <a:xfrm>
          <a:off x="1447800" y="102689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8" name="円/楕円 147"/>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16527</xdr:rowOff>
    </xdr:from>
    <xdr:ext cx="762000" cy="259045"/>
    <xdr:sp macro="" textlink="">
      <xdr:nvSpPr>
        <xdr:cNvPr id="149"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50" name="円/楕円 149"/>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51" name="テキスト ボックス 150"/>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124206</xdr:rowOff>
    </xdr:from>
    <xdr:to>
      <xdr:col>4</xdr:col>
      <xdr:colOff>533400</xdr:colOff>
      <xdr:row>61</xdr:row>
      <xdr:rowOff>54356</xdr:rowOff>
    </xdr:to>
    <xdr:sp macro="" textlink="">
      <xdr:nvSpPr>
        <xdr:cNvPr id="152" name="円/楕円 151"/>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64533</xdr:rowOff>
    </xdr:from>
    <xdr:ext cx="762000" cy="259045"/>
    <xdr:sp macro="" textlink="">
      <xdr:nvSpPr>
        <xdr:cNvPr id="153" name="テキスト ボックス 152"/>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4" name="円/楕円 153"/>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5" name="テキスト ボックス 154"/>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102616</xdr:rowOff>
    </xdr:from>
    <xdr:to>
      <xdr:col>2</xdr:col>
      <xdr:colOff>127000</xdr:colOff>
      <xdr:row>60</xdr:row>
      <xdr:rowOff>32766</xdr:rowOff>
    </xdr:to>
    <xdr:sp macro="" textlink="">
      <xdr:nvSpPr>
        <xdr:cNvPr id="156" name="円/楕円 155"/>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42943</xdr:rowOff>
    </xdr:from>
    <xdr:ext cx="762000" cy="259045"/>
    <xdr:sp macro="" textlink="">
      <xdr:nvSpPr>
        <xdr:cNvPr id="157" name="テキスト ボックス 156"/>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人件費・物件費の決算額がともに</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となり、それぞれ</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したことにり前年度</a:t>
          </a:r>
          <a:r>
            <a:rPr lang="ja-JP" altLang="en-US" sz="1100" b="0" i="0" baseline="0">
              <a:solidFill>
                <a:schemeClr val="dk1"/>
              </a:solidFill>
              <a:effectLst/>
              <a:latin typeface="+mn-lt"/>
              <a:ea typeface="+mn-ea"/>
              <a:cs typeface="+mn-cs"/>
            </a:rPr>
            <a:t>より減額</a:t>
          </a:r>
          <a:r>
            <a:rPr lang="ja-JP" altLang="ja-JP" sz="1100" b="0" i="0" baseline="0">
              <a:solidFill>
                <a:schemeClr val="dk1"/>
              </a:solidFill>
              <a:effectLst/>
              <a:latin typeface="+mn-lt"/>
              <a:ea typeface="+mn-ea"/>
              <a:cs typeface="+mn-cs"/>
            </a:rPr>
            <a:t>となった。人件費について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退職者の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により総額が</a:t>
          </a:r>
          <a:r>
            <a:rPr lang="ja-JP" altLang="en-US" sz="1100" b="0" i="0" baseline="0">
              <a:solidFill>
                <a:schemeClr val="dk1"/>
              </a:solidFill>
              <a:effectLst/>
              <a:latin typeface="+mn-lt"/>
              <a:ea typeface="+mn-ea"/>
              <a:cs typeface="+mn-cs"/>
            </a:rPr>
            <a:t>下がったことによるものが主な要因であり</a:t>
          </a:r>
          <a:r>
            <a:rPr lang="ja-JP" altLang="ja-JP" sz="1100" b="0" i="0" baseline="0">
              <a:solidFill>
                <a:schemeClr val="dk1"/>
              </a:solidFill>
              <a:effectLst/>
              <a:latin typeface="+mn-lt"/>
              <a:ea typeface="+mn-ea"/>
              <a:cs typeface="+mn-cs"/>
            </a:rPr>
            <a:t>、物件費については、</a:t>
          </a:r>
          <a:r>
            <a:rPr lang="ja-JP" altLang="en-US" sz="1100" b="0" i="0" baseline="0">
              <a:solidFill>
                <a:schemeClr val="dk1"/>
              </a:solidFill>
              <a:effectLst/>
              <a:latin typeface="+mn-lt"/>
              <a:ea typeface="+mn-ea"/>
              <a:cs typeface="+mn-cs"/>
            </a:rPr>
            <a:t>公共施設を指定管理制度による運営に切り替えたことにより事業費全体が減額されたことが主な要因である。</a:t>
          </a:r>
          <a:r>
            <a:rPr lang="ja-JP" altLang="ja-JP" sz="1100" b="0" i="0" baseline="0">
              <a:solidFill>
                <a:schemeClr val="dk1"/>
              </a:solidFill>
              <a:effectLst/>
              <a:latin typeface="+mn-lt"/>
              <a:ea typeface="+mn-ea"/>
              <a:cs typeface="+mn-cs"/>
            </a:rPr>
            <a:t>　今後も引き続いての定員管理における人件費の抑制を図るとともに物件費等の歳出の削減を図るように努める。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152831</xdr:rowOff>
    </xdr:from>
    <xdr:to>
      <xdr:col>7</xdr:col>
      <xdr:colOff>152400</xdr:colOff>
      <xdr:row>82</xdr:row>
      <xdr:rowOff>1665</xdr:rowOff>
    </xdr:to>
    <xdr:cxnSp macro="">
      <xdr:nvCxnSpPr>
        <xdr:cNvPr id="190" name="直線コネクタ 189"/>
        <xdr:cNvCxnSpPr/>
      </xdr:nvCxnSpPr>
      <xdr:spPr>
        <a:xfrm flipV="1">
          <a:off x="4114800" y="14040281"/>
          <a:ext cx="838200" cy="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147740</xdr:rowOff>
    </xdr:from>
    <xdr:to>
      <xdr:col>6</xdr:col>
      <xdr:colOff>0</xdr:colOff>
      <xdr:row>82</xdr:row>
      <xdr:rowOff>1665</xdr:rowOff>
    </xdr:to>
    <xdr:cxnSp macro="">
      <xdr:nvCxnSpPr>
        <xdr:cNvPr id="193" name="直線コネクタ 192"/>
        <xdr:cNvCxnSpPr/>
      </xdr:nvCxnSpPr>
      <xdr:spPr>
        <a:xfrm>
          <a:off x="3225800" y="14035190"/>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147740</xdr:rowOff>
    </xdr:from>
    <xdr:to>
      <xdr:col>4</xdr:col>
      <xdr:colOff>482600</xdr:colOff>
      <xdr:row>82</xdr:row>
      <xdr:rowOff>5911</xdr:rowOff>
    </xdr:to>
    <xdr:cxnSp macro="">
      <xdr:nvCxnSpPr>
        <xdr:cNvPr id="196" name="直線コネクタ 195"/>
        <xdr:cNvCxnSpPr/>
      </xdr:nvCxnSpPr>
      <xdr:spPr>
        <a:xfrm flipV="1">
          <a:off x="2336800" y="14035190"/>
          <a:ext cx="889000" cy="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159128</xdr:rowOff>
    </xdr:from>
    <xdr:to>
      <xdr:col>3</xdr:col>
      <xdr:colOff>279400</xdr:colOff>
      <xdr:row>82</xdr:row>
      <xdr:rowOff>5911</xdr:rowOff>
    </xdr:to>
    <xdr:cxnSp macro="">
      <xdr:nvCxnSpPr>
        <xdr:cNvPr id="199" name="直線コネクタ 198"/>
        <xdr:cNvCxnSpPr/>
      </xdr:nvCxnSpPr>
      <xdr:spPr>
        <a:xfrm>
          <a:off x="1447800" y="14046578"/>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102031</xdr:rowOff>
    </xdr:from>
    <xdr:to>
      <xdr:col>7</xdr:col>
      <xdr:colOff>203200</xdr:colOff>
      <xdr:row>82</xdr:row>
      <xdr:rowOff>32181</xdr:rowOff>
    </xdr:to>
    <xdr:sp macro="" textlink="">
      <xdr:nvSpPr>
        <xdr:cNvPr id="209" name="円/楕円 208"/>
        <xdr:cNvSpPr/>
      </xdr:nvSpPr>
      <xdr:spPr>
        <a:xfrm>
          <a:off x="4902200" y="139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74108</xdr:rowOff>
    </xdr:from>
    <xdr:ext cx="762000" cy="259045"/>
    <xdr:sp macro="" textlink="">
      <xdr:nvSpPr>
        <xdr:cNvPr id="210" name="人件費・物件費等の状況該当値テキスト"/>
        <xdr:cNvSpPr txBox="1"/>
      </xdr:nvSpPr>
      <xdr:spPr>
        <a:xfrm>
          <a:off x="5041900" y="1396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132,984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122315</xdr:rowOff>
    </xdr:from>
    <xdr:to>
      <xdr:col>6</xdr:col>
      <xdr:colOff>50800</xdr:colOff>
      <xdr:row>82</xdr:row>
      <xdr:rowOff>52465</xdr:rowOff>
    </xdr:to>
    <xdr:sp macro="" textlink="">
      <xdr:nvSpPr>
        <xdr:cNvPr id="211" name="円/楕円 210"/>
        <xdr:cNvSpPr/>
      </xdr:nvSpPr>
      <xdr:spPr>
        <a:xfrm>
          <a:off x="4064000" y="140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37242</xdr:rowOff>
    </xdr:from>
    <xdr:ext cx="736600" cy="259045"/>
    <xdr:sp macro="" textlink="">
      <xdr:nvSpPr>
        <xdr:cNvPr id="212" name="テキスト ボックス 211"/>
        <xdr:cNvSpPr txBox="1"/>
      </xdr:nvSpPr>
      <xdr:spPr>
        <a:xfrm>
          <a:off x="3733800" y="14096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96940</xdr:rowOff>
    </xdr:from>
    <xdr:to>
      <xdr:col>4</xdr:col>
      <xdr:colOff>533400</xdr:colOff>
      <xdr:row>82</xdr:row>
      <xdr:rowOff>27090</xdr:rowOff>
    </xdr:to>
    <xdr:sp macro="" textlink="">
      <xdr:nvSpPr>
        <xdr:cNvPr id="213" name="円/楕円 212"/>
        <xdr:cNvSpPr/>
      </xdr:nvSpPr>
      <xdr:spPr>
        <a:xfrm>
          <a:off x="3175000" y="139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11867</xdr:rowOff>
    </xdr:from>
    <xdr:ext cx="762000" cy="259045"/>
    <xdr:sp macro="" textlink="">
      <xdr:nvSpPr>
        <xdr:cNvPr id="214" name="テキスト ボックス 213"/>
        <xdr:cNvSpPr txBox="1"/>
      </xdr:nvSpPr>
      <xdr:spPr>
        <a:xfrm>
          <a:off x="2844800" y="1407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126561</xdr:rowOff>
    </xdr:from>
    <xdr:to>
      <xdr:col>3</xdr:col>
      <xdr:colOff>330200</xdr:colOff>
      <xdr:row>82</xdr:row>
      <xdr:rowOff>56711</xdr:rowOff>
    </xdr:to>
    <xdr:sp macro="" textlink="">
      <xdr:nvSpPr>
        <xdr:cNvPr id="215" name="円/楕円 214"/>
        <xdr:cNvSpPr/>
      </xdr:nvSpPr>
      <xdr:spPr>
        <a:xfrm>
          <a:off x="2286000" y="140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41488</xdr:rowOff>
    </xdr:from>
    <xdr:ext cx="762000" cy="259045"/>
    <xdr:sp macro="" textlink="">
      <xdr:nvSpPr>
        <xdr:cNvPr id="216" name="テキスト ボックス 215"/>
        <xdr:cNvSpPr txBox="1"/>
      </xdr:nvSpPr>
      <xdr:spPr>
        <a:xfrm>
          <a:off x="1955800" y="1410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108328</xdr:rowOff>
    </xdr:from>
    <xdr:to>
      <xdr:col>2</xdr:col>
      <xdr:colOff>127000</xdr:colOff>
      <xdr:row>82</xdr:row>
      <xdr:rowOff>38478</xdr:rowOff>
    </xdr:to>
    <xdr:sp macro="" textlink="">
      <xdr:nvSpPr>
        <xdr:cNvPr id="217" name="円/楕円 216"/>
        <xdr:cNvSpPr/>
      </xdr:nvSpPr>
      <xdr:spPr>
        <a:xfrm>
          <a:off x="1397000" y="139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23255</xdr:rowOff>
    </xdr:from>
    <xdr:ext cx="762000" cy="259045"/>
    <xdr:sp macro="" textlink="">
      <xdr:nvSpPr>
        <xdr:cNvPr id="218" name="テキスト ボックス 217"/>
        <xdr:cNvSpPr txBox="1"/>
      </xdr:nvSpPr>
      <xdr:spPr>
        <a:xfrm>
          <a:off x="1066800" y="140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年度で給与減額措置を実施したため、指数についても</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年程同水準で推移しており、また類似団体との差についても、過去の状況と近いものとなっている。　類似団体の平均値を下回っていることから、これらのことも考慮しながら、適正な給与水準となるように努める。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84</xdr:row>
      <xdr:rowOff>19352</xdr:rowOff>
    </xdr:to>
    <xdr:cxnSp macro="">
      <xdr:nvCxnSpPr>
        <xdr:cNvPr id="254" name="直線コネクタ 253"/>
        <xdr:cNvCxnSpPr/>
      </xdr:nvCxnSpPr>
      <xdr:spPr>
        <a:xfrm>
          <a:off x="16179800" y="1424879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18445</xdr:rowOff>
    </xdr:to>
    <xdr:cxnSp macro="">
      <xdr:nvCxnSpPr>
        <xdr:cNvPr id="257" name="直線コネクタ 256"/>
        <xdr:cNvCxnSpPr/>
      </xdr:nvCxnSpPr>
      <xdr:spPr>
        <a:xfrm>
          <a:off x="15290800" y="142258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18445</xdr:rowOff>
    </xdr:to>
    <xdr:cxnSp macro="">
      <xdr:nvCxnSpPr>
        <xdr:cNvPr id="260" name="直線コネクタ 259"/>
        <xdr:cNvCxnSpPr/>
      </xdr:nvCxnSpPr>
      <xdr:spPr>
        <a:xfrm flipV="1">
          <a:off x="14401800" y="142258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149377</xdr:rowOff>
    </xdr:to>
    <xdr:cxnSp macro="">
      <xdr:nvCxnSpPr>
        <xdr:cNvPr id="263" name="直線コネクタ 262"/>
        <xdr:cNvCxnSpPr/>
      </xdr:nvCxnSpPr>
      <xdr:spPr>
        <a:xfrm flipV="1">
          <a:off x="13512800" y="14248795"/>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3" name="円/楕円 272"/>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4"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5" name="円/楕円 274"/>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6" name="テキスト ボックス 275"/>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77" name="円/楕円 276"/>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78" name="テキスト ボックス 277"/>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79" name="円/楕円 278"/>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0" name="テキスト ボックス 279"/>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1" name="円/楕円 280"/>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2" name="テキスト ボックス 281"/>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31478</xdr:rowOff>
    </xdr:from>
    <xdr:to>
      <xdr:col>24</xdr:col>
      <xdr:colOff>558800</xdr:colOff>
      <xdr:row>61</xdr:row>
      <xdr:rowOff>52160</xdr:rowOff>
    </xdr:to>
    <xdr:cxnSp macro="">
      <xdr:nvCxnSpPr>
        <xdr:cNvPr id="319" name="直線コネクタ 318"/>
        <xdr:cNvCxnSpPr/>
      </xdr:nvCxnSpPr>
      <xdr:spPr>
        <a:xfrm flipV="1">
          <a:off x="16179800" y="1048992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52160</xdr:rowOff>
    </xdr:from>
    <xdr:to>
      <xdr:col>23</xdr:col>
      <xdr:colOff>406400</xdr:colOff>
      <xdr:row>61</xdr:row>
      <xdr:rowOff>65949</xdr:rowOff>
    </xdr:to>
    <xdr:cxnSp macro="">
      <xdr:nvCxnSpPr>
        <xdr:cNvPr id="322" name="直線コネクタ 321"/>
        <xdr:cNvCxnSpPr/>
      </xdr:nvCxnSpPr>
      <xdr:spPr>
        <a:xfrm flipV="1">
          <a:off x="15290800" y="105106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65949</xdr:rowOff>
    </xdr:from>
    <xdr:to>
      <xdr:col>22</xdr:col>
      <xdr:colOff>203200</xdr:colOff>
      <xdr:row>61</xdr:row>
      <xdr:rowOff>86632</xdr:rowOff>
    </xdr:to>
    <xdr:cxnSp macro="">
      <xdr:nvCxnSpPr>
        <xdr:cNvPr id="325" name="直線コネクタ 324"/>
        <xdr:cNvCxnSpPr/>
      </xdr:nvCxnSpPr>
      <xdr:spPr>
        <a:xfrm flipV="1">
          <a:off x="14401800" y="1052439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86632</xdr:rowOff>
    </xdr:from>
    <xdr:to>
      <xdr:col>21</xdr:col>
      <xdr:colOff>0</xdr:colOff>
      <xdr:row>61</xdr:row>
      <xdr:rowOff>88356</xdr:rowOff>
    </xdr:to>
    <xdr:cxnSp macro="">
      <xdr:nvCxnSpPr>
        <xdr:cNvPr id="328" name="直線コネクタ 327"/>
        <xdr:cNvCxnSpPr/>
      </xdr:nvCxnSpPr>
      <xdr:spPr>
        <a:xfrm flipV="1">
          <a:off x="13512800" y="1054508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152128</xdr:rowOff>
    </xdr:from>
    <xdr:to>
      <xdr:col>24</xdr:col>
      <xdr:colOff>609600</xdr:colOff>
      <xdr:row>61</xdr:row>
      <xdr:rowOff>82278</xdr:rowOff>
    </xdr:to>
    <xdr:sp macro="" textlink="">
      <xdr:nvSpPr>
        <xdr:cNvPr id="338" name="円/楕円 337"/>
        <xdr:cNvSpPr/>
      </xdr:nvSpPr>
      <xdr:spPr>
        <a:xfrm>
          <a:off x="169672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124205</xdr:rowOff>
    </xdr:from>
    <xdr:ext cx="762000" cy="259045"/>
    <xdr:sp macro="" textlink="">
      <xdr:nvSpPr>
        <xdr:cNvPr id="339" name="定員管理の状況該当値テキスト"/>
        <xdr:cNvSpPr txBox="1"/>
      </xdr:nvSpPr>
      <xdr:spPr>
        <a:xfrm>
          <a:off x="17106900" y="1041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1360</xdr:rowOff>
    </xdr:from>
    <xdr:to>
      <xdr:col>23</xdr:col>
      <xdr:colOff>457200</xdr:colOff>
      <xdr:row>61</xdr:row>
      <xdr:rowOff>102960</xdr:rowOff>
    </xdr:to>
    <xdr:sp macro="" textlink="">
      <xdr:nvSpPr>
        <xdr:cNvPr id="340" name="円/楕円 339"/>
        <xdr:cNvSpPr/>
      </xdr:nvSpPr>
      <xdr:spPr>
        <a:xfrm>
          <a:off x="16129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87737</xdr:rowOff>
    </xdr:from>
    <xdr:ext cx="736600" cy="259045"/>
    <xdr:sp macro="" textlink="">
      <xdr:nvSpPr>
        <xdr:cNvPr id="341" name="テキスト ボックス 340"/>
        <xdr:cNvSpPr txBox="1"/>
      </xdr:nvSpPr>
      <xdr:spPr>
        <a:xfrm>
          <a:off x="15798800" y="1054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15149</xdr:rowOff>
    </xdr:from>
    <xdr:to>
      <xdr:col>22</xdr:col>
      <xdr:colOff>254000</xdr:colOff>
      <xdr:row>61</xdr:row>
      <xdr:rowOff>116749</xdr:rowOff>
    </xdr:to>
    <xdr:sp macro="" textlink="">
      <xdr:nvSpPr>
        <xdr:cNvPr id="342" name="円/楕円 341"/>
        <xdr:cNvSpPr/>
      </xdr:nvSpPr>
      <xdr:spPr>
        <a:xfrm>
          <a:off x="15240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101526</xdr:rowOff>
    </xdr:from>
    <xdr:ext cx="762000" cy="259045"/>
    <xdr:sp macro="" textlink="">
      <xdr:nvSpPr>
        <xdr:cNvPr id="343" name="テキスト ボックス 342"/>
        <xdr:cNvSpPr txBox="1"/>
      </xdr:nvSpPr>
      <xdr:spPr>
        <a:xfrm>
          <a:off x="14909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35832</xdr:rowOff>
    </xdr:from>
    <xdr:to>
      <xdr:col>21</xdr:col>
      <xdr:colOff>50800</xdr:colOff>
      <xdr:row>61</xdr:row>
      <xdr:rowOff>137432</xdr:rowOff>
    </xdr:to>
    <xdr:sp macro="" textlink="">
      <xdr:nvSpPr>
        <xdr:cNvPr id="344" name="円/楕円 343"/>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122209</xdr:rowOff>
    </xdr:from>
    <xdr:ext cx="762000" cy="259045"/>
    <xdr:sp macro="" textlink="">
      <xdr:nvSpPr>
        <xdr:cNvPr id="345" name="テキスト ボックス 344"/>
        <xdr:cNvSpPr txBox="1"/>
      </xdr:nvSpPr>
      <xdr:spPr>
        <a:xfrm>
          <a:off x="14020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37556</xdr:rowOff>
    </xdr:from>
    <xdr:to>
      <xdr:col>19</xdr:col>
      <xdr:colOff>533400</xdr:colOff>
      <xdr:row>61</xdr:row>
      <xdr:rowOff>139156</xdr:rowOff>
    </xdr:to>
    <xdr:sp macro="" textlink="">
      <xdr:nvSpPr>
        <xdr:cNvPr id="346" name="円/楕円 345"/>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123933</xdr:rowOff>
    </xdr:from>
    <xdr:ext cx="762000" cy="259045"/>
    <xdr:sp macro="" textlink="">
      <xdr:nvSpPr>
        <xdr:cNvPr id="347" name="テキスト ボックス 346"/>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全体的には、分子が約</a:t>
          </a:r>
          <a:r>
            <a:rPr kumimoji="1" lang="en-US" altLang="ja-JP" sz="1100">
              <a:latin typeface="ＭＳ Ｐゴシック"/>
            </a:rPr>
            <a:t>910</a:t>
          </a:r>
          <a:r>
            <a:rPr kumimoji="1" lang="ja-JP" altLang="en-US" sz="1100">
              <a:latin typeface="ＭＳ Ｐゴシック"/>
            </a:rPr>
            <a:t>万円減となり、分母は約</a:t>
          </a:r>
          <a:r>
            <a:rPr kumimoji="1" lang="en-US" altLang="ja-JP" sz="1100">
              <a:latin typeface="ＭＳ Ｐゴシック"/>
            </a:rPr>
            <a:t>6</a:t>
          </a:r>
          <a:r>
            <a:rPr kumimoji="1" lang="ja-JP" altLang="en-US" sz="1100">
              <a:latin typeface="ＭＳ Ｐゴシック"/>
            </a:rPr>
            <a:t>千</a:t>
          </a:r>
          <a:r>
            <a:rPr kumimoji="1" lang="en-US" altLang="ja-JP" sz="1100">
              <a:latin typeface="ＭＳ Ｐゴシック"/>
            </a:rPr>
            <a:t>3</a:t>
          </a:r>
          <a:r>
            <a:rPr kumimoji="1" lang="ja-JP" altLang="en-US" sz="1100">
              <a:latin typeface="ＭＳ Ｐゴシック"/>
            </a:rPr>
            <a:t>百万円の増となったことにより</a:t>
          </a:r>
          <a:r>
            <a:rPr kumimoji="1" lang="ja-JP" altLang="ja-JP" sz="1100">
              <a:solidFill>
                <a:schemeClr val="dk1"/>
              </a:solidFill>
              <a:effectLst/>
              <a:latin typeface="+mn-lt"/>
              <a:ea typeface="+mn-ea"/>
              <a:cs typeface="+mn-cs"/>
            </a:rPr>
            <a:t>実質公債費比率は減少した。比率が下がった主な要因として、</a:t>
          </a:r>
          <a:r>
            <a:rPr kumimoji="1" lang="ja-JP" altLang="en-US" sz="1100">
              <a:latin typeface="ＭＳ Ｐゴシック"/>
            </a:rPr>
            <a:t>公営企業債の元利償還金に対する繰入金が約</a:t>
          </a:r>
          <a:r>
            <a:rPr kumimoji="1" lang="en-US" altLang="ja-JP" sz="1100">
              <a:latin typeface="ＭＳ Ｐゴシック"/>
            </a:rPr>
            <a:t>2</a:t>
          </a:r>
          <a:r>
            <a:rPr kumimoji="1" lang="ja-JP" altLang="en-US" sz="1100">
              <a:latin typeface="ＭＳ Ｐゴシック"/>
            </a:rPr>
            <a:t>千</a:t>
          </a:r>
          <a:r>
            <a:rPr kumimoji="1" lang="en-US" altLang="ja-JP" sz="1100">
              <a:latin typeface="ＭＳ Ｐゴシック"/>
            </a:rPr>
            <a:t>9</a:t>
          </a:r>
          <a:r>
            <a:rPr kumimoji="1" lang="ja-JP" altLang="en-US" sz="1100">
              <a:latin typeface="ＭＳ Ｐゴシック"/>
            </a:rPr>
            <a:t>百万円の増となったものの土地区画整理事業に対する債務負担行為が終了したことにより、約</a:t>
          </a:r>
          <a:r>
            <a:rPr kumimoji="1" lang="en-US" altLang="ja-JP" sz="1100">
              <a:latin typeface="ＭＳ Ｐゴシック"/>
            </a:rPr>
            <a:t>2</a:t>
          </a:r>
          <a:r>
            <a:rPr kumimoji="1" lang="ja-JP" altLang="en-US" sz="1100">
              <a:latin typeface="ＭＳ Ｐゴシック"/>
            </a:rPr>
            <a:t>千</a:t>
          </a:r>
          <a:r>
            <a:rPr kumimoji="1" lang="en-US" altLang="ja-JP" sz="1100">
              <a:latin typeface="ＭＳ Ｐゴシック"/>
            </a:rPr>
            <a:t>4</a:t>
          </a:r>
          <a:r>
            <a:rPr kumimoji="1" lang="ja-JP" altLang="en-US" sz="1100">
              <a:latin typeface="ＭＳ Ｐゴシック"/>
            </a:rPr>
            <a:t>百万円減少したことなどから、対前年比約</a:t>
          </a:r>
          <a:r>
            <a:rPr kumimoji="1" lang="en-US" altLang="ja-JP" sz="1100">
              <a:latin typeface="ＭＳ Ｐゴシック"/>
            </a:rPr>
            <a:t>2</a:t>
          </a:r>
          <a:r>
            <a:rPr kumimoji="1" lang="ja-JP" altLang="en-US" sz="1100">
              <a:latin typeface="ＭＳ Ｐゴシック"/>
            </a:rPr>
            <a:t>百万円の増額のみとなった。一方で、補てん財源としては、約</a:t>
          </a:r>
          <a:r>
            <a:rPr kumimoji="1" lang="en-US" altLang="ja-JP" sz="1100">
              <a:latin typeface="ＭＳ Ｐゴシック"/>
            </a:rPr>
            <a:t>1</a:t>
          </a:r>
          <a:r>
            <a:rPr kumimoji="1" lang="ja-JP" altLang="en-US" sz="1100">
              <a:latin typeface="ＭＳ Ｐゴシック"/>
            </a:rPr>
            <a:t>千百万円の増となったが、主に公債費への基準財政需要の増（災害復旧費等に係る基準財政需要額）等によるものであり、最終的が分子が約</a:t>
          </a:r>
          <a:r>
            <a:rPr kumimoji="1" lang="en-US" altLang="ja-JP" sz="1100">
              <a:latin typeface="ＭＳ Ｐゴシック"/>
            </a:rPr>
            <a:t>9</a:t>
          </a:r>
          <a:r>
            <a:rPr kumimoji="1" lang="ja-JP" altLang="en-US" sz="1100">
              <a:latin typeface="ＭＳ Ｐゴシック"/>
            </a:rPr>
            <a:t>百万円の減額となった。</a:t>
          </a:r>
        </a:p>
        <a:p>
          <a:r>
            <a:rPr kumimoji="1" lang="ja-JP" altLang="en-US" sz="1100">
              <a:latin typeface="ＭＳ Ｐゴシック"/>
            </a:rPr>
            <a:t>分母では地方税の増収による標準税収入額が増となったことにより分母全体が約</a:t>
          </a:r>
          <a:r>
            <a:rPr kumimoji="1" lang="en-US" altLang="ja-JP" sz="1100">
              <a:latin typeface="ＭＳ Ｐゴシック"/>
            </a:rPr>
            <a:t>6</a:t>
          </a:r>
          <a:r>
            <a:rPr kumimoji="1" lang="ja-JP" altLang="en-US" sz="1100">
              <a:latin typeface="ＭＳ Ｐゴシック"/>
            </a:rPr>
            <a:t>千</a:t>
          </a:r>
          <a:r>
            <a:rPr kumimoji="1" lang="en-US" altLang="ja-JP" sz="1100">
              <a:latin typeface="ＭＳ Ｐゴシック"/>
            </a:rPr>
            <a:t>3</a:t>
          </a:r>
          <a:r>
            <a:rPr kumimoji="1" lang="ja-JP" altLang="en-US" sz="1100">
              <a:latin typeface="ＭＳ Ｐゴシック"/>
            </a:rPr>
            <a:t>百万円の増となり、全体的に実質公債費率の減少の要因となった。</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42</xdr:row>
      <xdr:rowOff>6096</xdr:rowOff>
    </xdr:to>
    <xdr:cxnSp macro="">
      <xdr:nvCxnSpPr>
        <xdr:cNvPr id="379" name="直線コネクタ 378"/>
        <xdr:cNvCxnSpPr/>
      </xdr:nvCxnSpPr>
      <xdr:spPr>
        <a:xfrm flipV="1">
          <a:off x="16179800" y="71201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121920</xdr:rowOff>
    </xdr:to>
    <xdr:cxnSp macro="">
      <xdr:nvCxnSpPr>
        <xdr:cNvPr id="382" name="直線コネクタ 381"/>
        <xdr:cNvCxnSpPr/>
      </xdr:nvCxnSpPr>
      <xdr:spPr>
        <a:xfrm flipV="1">
          <a:off x="15290800" y="72069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56642</xdr:rowOff>
    </xdr:to>
    <xdr:cxnSp macro="">
      <xdr:nvCxnSpPr>
        <xdr:cNvPr id="385" name="直線コネクタ 384"/>
        <xdr:cNvCxnSpPr/>
      </xdr:nvCxnSpPr>
      <xdr:spPr>
        <a:xfrm flipV="1">
          <a:off x="14401800" y="73228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56642</xdr:rowOff>
    </xdr:from>
    <xdr:to>
      <xdr:col>21</xdr:col>
      <xdr:colOff>0</xdr:colOff>
      <xdr:row>43</xdr:row>
      <xdr:rowOff>95250</xdr:rowOff>
    </xdr:to>
    <xdr:cxnSp macro="">
      <xdr:nvCxnSpPr>
        <xdr:cNvPr id="388" name="直線コネクタ 387"/>
        <xdr:cNvCxnSpPr/>
      </xdr:nvCxnSpPr>
      <xdr:spPr>
        <a:xfrm flipV="1">
          <a:off x="13512800" y="742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8" name="円/楕円 397"/>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11955</xdr:rowOff>
    </xdr:from>
    <xdr:ext cx="762000" cy="259045"/>
    <xdr:sp macro="" textlink="">
      <xdr:nvSpPr>
        <xdr:cNvPr id="399"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2" name="円/楕円 401"/>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3" name="テキスト ボックス 402"/>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5842</xdr:rowOff>
    </xdr:from>
    <xdr:to>
      <xdr:col>21</xdr:col>
      <xdr:colOff>50800</xdr:colOff>
      <xdr:row>43</xdr:row>
      <xdr:rowOff>107442</xdr:rowOff>
    </xdr:to>
    <xdr:sp macro="" textlink="">
      <xdr:nvSpPr>
        <xdr:cNvPr id="404" name="円/楕円 403"/>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92219</xdr:rowOff>
    </xdr:from>
    <xdr:ext cx="762000" cy="259045"/>
    <xdr:sp macro="" textlink="">
      <xdr:nvSpPr>
        <xdr:cNvPr id="405" name="テキスト ボックス 404"/>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6" name="円/楕円 40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7" name="テキスト ボックス 40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将来負担額は、債務負担行為に基づく支出予定額が約</a:t>
          </a:r>
          <a:r>
            <a:rPr kumimoji="1" lang="en-US" altLang="ja-JP" sz="1050">
              <a:latin typeface="ＭＳ Ｐゴシック"/>
            </a:rPr>
            <a:t>1</a:t>
          </a:r>
          <a:r>
            <a:rPr kumimoji="1" lang="ja-JP" altLang="en-US" sz="1050">
              <a:latin typeface="ＭＳ Ｐゴシック"/>
            </a:rPr>
            <a:t>億減少になったことや、職員の入れ替えによる退職手当負担見込み額及び一部事務組合の負担額等見込額が約</a:t>
          </a:r>
          <a:r>
            <a:rPr kumimoji="1" lang="en-US" altLang="ja-JP" sz="1050">
              <a:latin typeface="ＭＳ Ｐゴシック"/>
            </a:rPr>
            <a:t>1</a:t>
          </a:r>
          <a:r>
            <a:rPr kumimoji="1" lang="ja-JP" altLang="en-US" sz="1050">
              <a:latin typeface="ＭＳ Ｐゴシック"/>
            </a:rPr>
            <a:t>千</a:t>
          </a:r>
          <a:r>
            <a:rPr kumimoji="1" lang="en-US" altLang="ja-JP" sz="1050">
              <a:latin typeface="ＭＳ Ｐゴシック"/>
            </a:rPr>
            <a:t>7</a:t>
          </a:r>
          <a:r>
            <a:rPr kumimoji="1" lang="ja-JP" altLang="en-US" sz="1050">
              <a:latin typeface="ＭＳ Ｐゴシック"/>
            </a:rPr>
            <a:t>百万円ずつ減となったものの、地方債残高が約</a:t>
          </a:r>
          <a:r>
            <a:rPr kumimoji="1" lang="en-US" altLang="ja-JP" sz="1050">
              <a:latin typeface="ＭＳ Ｐゴシック"/>
            </a:rPr>
            <a:t>3</a:t>
          </a:r>
          <a:r>
            <a:rPr kumimoji="1" lang="ja-JP" altLang="en-US" sz="1050">
              <a:latin typeface="ＭＳ Ｐゴシック"/>
            </a:rPr>
            <a:t>億</a:t>
          </a:r>
          <a:r>
            <a:rPr kumimoji="1" lang="en-US" altLang="ja-JP" sz="1050">
              <a:latin typeface="ＭＳ Ｐゴシック"/>
            </a:rPr>
            <a:t>3</a:t>
          </a:r>
          <a:r>
            <a:rPr kumimoji="1" lang="ja-JP" altLang="en-US" sz="1050">
              <a:latin typeface="ＭＳ Ｐゴシック"/>
            </a:rPr>
            <a:t>千万円増額となったことにより、対前年度比約</a:t>
          </a:r>
          <a:r>
            <a:rPr kumimoji="1" lang="en-US" altLang="ja-JP" sz="1050">
              <a:latin typeface="ＭＳ Ｐゴシック"/>
            </a:rPr>
            <a:t>2</a:t>
          </a:r>
          <a:r>
            <a:rPr kumimoji="1" lang="ja-JP" altLang="en-US" sz="1050">
              <a:latin typeface="ＭＳ Ｐゴシック"/>
            </a:rPr>
            <a:t>億円増加した。　補てん財源は、公共施設建設基金等の積み立てにより約</a:t>
          </a:r>
          <a:r>
            <a:rPr kumimoji="1" lang="en-US" altLang="ja-JP" sz="1050">
              <a:latin typeface="ＭＳ Ｐゴシック"/>
            </a:rPr>
            <a:t>1.5</a:t>
          </a:r>
          <a:r>
            <a:rPr kumimoji="1" lang="ja-JP" altLang="en-US" sz="1050">
              <a:latin typeface="ＭＳ Ｐゴシック"/>
            </a:rPr>
            <a:t>億円の増額となったが、充当可能特定財源と基準財政需要額見込額が合計で約</a:t>
          </a:r>
          <a:r>
            <a:rPr kumimoji="1" lang="en-US" altLang="ja-JP" sz="1050">
              <a:latin typeface="ＭＳ Ｐゴシック"/>
            </a:rPr>
            <a:t>2</a:t>
          </a:r>
          <a:r>
            <a:rPr kumimoji="1" lang="ja-JP" altLang="en-US" sz="1050">
              <a:latin typeface="ＭＳ Ｐゴシック"/>
            </a:rPr>
            <a:t>千</a:t>
          </a:r>
          <a:r>
            <a:rPr kumimoji="1" lang="en-US" altLang="ja-JP" sz="1050">
              <a:latin typeface="ＭＳ Ｐゴシック"/>
            </a:rPr>
            <a:t>1</a:t>
          </a:r>
          <a:r>
            <a:rPr kumimoji="1" lang="ja-JP" altLang="en-US" sz="1050">
              <a:latin typeface="ＭＳ Ｐゴシック"/>
            </a:rPr>
            <a:t>百万減額になったことにより、全体として約</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3</a:t>
          </a:r>
          <a:r>
            <a:rPr kumimoji="1" lang="ja-JP" altLang="en-US" sz="1050">
              <a:latin typeface="ＭＳ Ｐゴシック"/>
            </a:rPr>
            <a:t>千</a:t>
          </a:r>
          <a:r>
            <a:rPr kumimoji="1" lang="en-US" altLang="ja-JP" sz="1050">
              <a:latin typeface="ＭＳ Ｐゴシック"/>
            </a:rPr>
            <a:t>6</a:t>
          </a:r>
          <a:r>
            <a:rPr kumimoji="1" lang="ja-JP" altLang="en-US" sz="1050">
              <a:latin typeface="ＭＳ Ｐゴシック"/>
            </a:rPr>
            <a:t>百万の</a:t>
          </a:r>
          <a:r>
            <a:rPr kumimoji="1" lang="ja-JP" altLang="en-US" sz="1050" b="0">
              <a:solidFill>
                <a:sysClr val="windowText" lastClr="000000"/>
              </a:solidFill>
              <a:latin typeface="ＭＳ Ｐゴシック"/>
            </a:rPr>
            <a:t>増となり</a:t>
          </a:r>
          <a:r>
            <a:rPr kumimoji="1" lang="ja-JP" altLang="en-US" sz="1050">
              <a:latin typeface="ＭＳ Ｐゴシック"/>
            </a:rPr>
            <a:t>、将来負担額が約</a:t>
          </a:r>
          <a:r>
            <a:rPr kumimoji="1" lang="en-US" altLang="ja-JP" sz="1050">
              <a:latin typeface="ＭＳ Ｐゴシック"/>
            </a:rPr>
            <a:t>6</a:t>
          </a:r>
          <a:r>
            <a:rPr kumimoji="1" lang="ja-JP" altLang="en-US" sz="1050">
              <a:latin typeface="ＭＳ Ｐゴシック"/>
            </a:rPr>
            <a:t>千</a:t>
          </a:r>
          <a:r>
            <a:rPr kumimoji="1" lang="en-US" altLang="ja-JP" sz="1050">
              <a:latin typeface="ＭＳ Ｐゴシック"/>
            </a:rPr>
            <a:t>9</a:t>
          </a:r>
          <a:r>
            <a:rPr kumimoji="1" lang="ja-JP" altLang="en-US" sz="1050">
              <a:latin typeface="ＭＳ Ｐゴシック"/>
            </a:rPr>
            <a:t>百万円増加した。</a:t>
          </a:r>
        </a:p>
        <a:p>
          <a:r>
            <a:rPr kumimoji="1" lang="ja-JP" altLang="en-US" sz="1050">
              <a:latin typeface="ＭＳ Ｐゴシック"/>
            </a:rPr>
            <a:t>　地方税の増収による標準財政規模が増となったことにより約</a:t>
          </a:r>
          <a:r>
            <a:rPr kumimoji="1" lang="en-US" altLang="ja-JP" sz="1050">
              <a:latin typeface="ＭＳ Ｐゴシック"/>
            </a:rPr>
            <a:t>6</a:t>
          </a:r>
          <a:r>
            <a:rPr kumimoji="1" lang="ja-JP" altLang="en-US" sz="1050">
              <a:latin typeface="ＭＳ Ｐゴシック"/>
            </a:rPr>
            <a:t>千</a:t>
          </a:r>
          <a:r>
            <a:rPr kumimoji="1" lang="en-US" altLang="ja-JP" sz="1050">
              <a:latin typeface="ＭＳ Ｐゴシック"/>
            </a:rPr>
            <a:t>3</a:t>
          </a:r>
          <a:r>
            <a:rPr kumimoji="1" lang="ja-JP" altLang="en-US" sz="1050">
              <a:latin typeface="ＭＳ Ｐゴシック"/>
            </a:rPr>
            <a:t>百万円の増額となったが、将来負担額が増加したことにより将来負担比率は、対前年度</a:t>
          </a:r>
          <a:r>
            <a:rPr kumimoji="1" lang="en-US" altLang="ja-JP" sz="1050">
              <a:latin typeface="ＭＳ Ｐゴシック"/>
            </a:rPr>
            <a:t>0.6</a:t>
          </a:r>
          <a:r>
            <a:rPr kumimoji="1" lang="ja-JP" altLang="en-US" sz="1050">
              <a:latin typeface="ＭＳ Ｐゴシック"/>
            </a:rPr>
            <a:t>％増加の</a:t>
          </a:r>
          <a:r>
            <a:rPr kumimoji="1" lang="en-US" altLang="ja-JP" sz="1050">
              <a:latin typeface="ＭＳ Ｐゴシック"/>
            </a:rPr>
            <a:t>56.9</a:t>
          </a:r>
          <a:r>
            <a:rPr kumimoji="1" lang="ja-JP" altLang="en-US" sz="1050">
              <a:latin typeface="ＭＳ Ｐゴシック"/>
            </a:rPr>
            <a:t>％となった</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79858</xdr:rowOff>
    </xdr:from>
    <xdr:to>
      <xdr:col>24</xdr:col>
      <xdr:colOff>558800</xdr:colOff>
      <xdr:row>17</xdr:row>
      <xdr:rowOff>85649</xdr:rowOff>
    </xdr:to>
    <xdr:cxnSp macro="">
      <xdr:nvCxnSpPr>
        <xdr:cNvPr id="439" name="直線コネクタ 438"/>
        <xdr:cNvCxnSpPr/>
      </xdr:nvCxnSpPr>
      <xdr:spPr>
        <a:xfrm>
          <a:off x="16179800" y="299450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79858</xdr:rowOff>
    </xdr:from>
    <xdr:to>
      <xdr:col>23</xdr:col>
      <xdr:colOff>406400</xdr:colOff>
      <xdr:row>17</xdr:row>
      <xdr:rowOff>168656</xdr:rowOff>
    </xdr:to>
    <xdr:cxnSp macro="">
      <xdr:nvCxnSpPr>
        <xdr:cNvPr id="442" name="直線コネクタ 441"/>
        <xdr:cNvCxnSpPr/>
      </xdr:nvCxnSpPr>
      <xdr:spPr>
        <a:xfrm flipV="1">
          <a:off x="15290800" y="2994508"/>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168656</xdr:rowOff>
    </xdr:from>
    <xdr:to>
      <xdr:col>22</xdr:col>
      <xdr:colOff>203200</xdr:colOff>
      <xdr:row>18</xdr:row>
      <xdr:rowOff>111100</xdr:rowOff>
    </xdr:to>
    <xdr:cxnSp macro="">
      <xdr:nvCxnSpPr>
        <xdr:cNvPr id="445" name="直線コネクタ 444"/>
        <xdr:cNvCxnSpPr/>
      </xdr:nvCxnSpPr>
      <xdr:spPr>
        <a:xfrm flipV="1">
          <a:off x="14401800" y="3083306"/>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111100</xdr:rowOff>
    </xdr:from>
    <xdr:to>
      <xdr:col>21</xdr:col>
      <xdr:colOff>0</xdr:colOff>
      <xdr:row>19</xdr:row>
      <xdr:rowOff>84430</xdr:rowOff>
    </xdr:to>
    <xdr:cxnSp macro="">
      <xdr:nvCxnSpPr>
        <xdr:cNvPr id="448" name="直線コネクタ 447"/>
        <xdr:cNvCxnSpPr/>
      </xdr:nvCxnSpPr>
      <xdr:spPr>
        <a:xfrm flipV="1">
          <a:off x="13512800" y="3197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34849</xdr:rowOff>
    </xdr:from>
    <xdr:to>
      <xdr:col>24</xdr:col>
      <xdr:colOff>609600</xdr:colOff>
      <xdr:row>17</xdr:row>
      <xdr:rowOff>136449</xdr:rowOff>
    </xdr:to>
    <xdr:sp macro="" textlink="">
      <xdr:nvSpPr>
        <xdr:cNvPr id="458" name="円/楕円 457"/>
        <xdr:cNvSpPr/>
      </xdr:nvSpPr>
      <xdr:spPr>
        <a:xfrm>
          <a:off x="169672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6926</xdr:rowOff>
    </xdr:from>
    <xdr:ext cx="762000" cy="259045"/>
    <xdr:sp macro="" textlink="">
      <xdr:nvSpPr>
        <xdr:cNvPr id="459" name="将来負担の状況該当値テキスト"/>
        <xdr:cNvSpPr txBox="1"/>
      </xdr:nvSpPr>
      <xdr:spPr>
        <a:xfrm>
          <a:off x="171069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29058</xdr:rowOff>
    </xdr:from>
    <xdr:to>
      <xdr:col>23</xdr:col>
      <xdr:colOff>457200</xdr:colOff>
      <xdr:row>17</xdr:row>
      <xdr:rowOff>130658</xdr:rowOff>
    </xdr:to>
    <xdr:sp macro="" textlink="">
      <xdr:nvSpPr>
        <xdr:cNvPr id="460" name="円/楕円 459"/>
        <xdr:cNvSpPr/>
      </xdr:nvSpPr>
      <xdr:spPr>
        <a:xfrm>
          <a:off x="16129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115435</xdr:rowOff>
    </xdr:from>
    <xdr:ext cx="736600" cy="259045"/>
    <xdr:sp macro="" textlink="">
      <xdr:nvSpPr>
        <xdr:cNvPr id="461" name="テキスト ボックス 460"/>
        <xdr:cNvSpPr txBox="1"/>
      </xdr:nvSpPr>
      <xdr:spPr>
        <a:xfrm>
          <a:off x="15798800" y="303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117856</xdr:rowOff>
    </xdr:from>
    <xdr:to>
      <xdr:col>22</xdr:col>
      <xdr:colOff>254000</xdr:colOff>
      <xdr:row>18</xdr:row>
      <xdr:rowOff>48006</xdr:rowOff>
    </xdr:to>
    <xdr:sp macro="" textlink="">
      <xdr:nvSpPr>
        <xdr:cNvPr id="462" name="円/楕円 461"/>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32783</xdr:rowOff>
    </xdr:from>
    <xdr:ext cx="762000" cy="259045"/>
    <xdr:sp macro="" textlink="">
      <xdr:nvSpPr>
        <xdr:cNvPr id="463" name="テキスト ボックス 462"/>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60300</xdr:rowOff>
    </xdr:from>
    <xdr:to>
      <xdr:col>21</xdr:col>
      <xdr:colOff>50800</xdr:colOff>
      <xdr:row>18</xdr:row>
      <xdr:rowOff>161900</xdr:rowOff>
    </xdr:to>
    <xdr:sp macro="" textlink="">
      <xdr:nvSpPr>
        <xdr:cNvPr id="464" name="円/楕円 463"/>
        <xdr:cNvSpPr/>
      </xdr:nvSpPr>
      <xdr:spPr>
        <a:xfrm>
          <a:off x="14351000" y="3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146676</xdr:rowOff>
    </xdr:from>
    <xdr:ext cx="762000" cy="259045"/>
    <xdr:sp macro="" textlink="">
      <xdr:nvSpPr>
        <xdr:cNvPr id="465" name="テキスト ボックス 464"/>
        <xdr:cNvSpPr txBox="1"/>
      </xdr:nvSpPr>
      <xdr:spPr>
        <a:xfrm>
          <a:off x="14020800" y="32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33630</xdr:rowOff>
    </xdr:from>
    <xdr:to>
      <xdr:col>19</xdr:col>
      <xdr:colOff>533400</xdr:colOff>
      <xdr:row>19</xdr:row>
      <xdr:rowOff>135230</xdr:rowOff>
    </xdr:to>
    <xdr:sp macro="" textlink="">
      <xdr:nvSpPr>
        <xdr:cNvPr id="466" name="円/楕円 465"/>
        <xdr:cNvSpPr/>
      </xdr:nvSpPr>
      <xdr:spPr>
        <a:xfrm>
          <a:off x="13462000" y="32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120007</xdr:rowOff>
    </xdr:from>
    <xdr:ext cx="762000" cy="259045"/>
    <xdr:sp macro="" textlink="">
      <xdr:nvSpPr>
        <xdr:cNvPr id="467" name="テキスト ボックス 466"/>
        <xdr:cNvSpPr txBox="1"/>
      </xdr:nvSpPr>
      <xdr:spPr>
        <a:xfrm>
          <a:off x="13131800" y="337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人件費は、</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年度から順次逓減してきたが、</a:t>
          </a:r>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度の</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15.8</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人件費の総額は減少したものの、県で行っている保育料無料化対策施策等に伴い、経常特定財源が減少したことが主な</a:t>
          </a:r>
          <a:r>
            <a:rPr lang="ja-JP" altLang="ja-JP" sz="1100" b="0" i="0" baseline="0">
              <a:solidFill>
                <a:schemeClr val="dk1"/>
              </a:solidFill>
              <a:effectLst/>
              <a:latin typeface="+mn-lt"/>
              <a:ea typeface="+mn-ea"/>
              <a:cs typeface="+mn-cs"/>
            </a:rPr>
            <a:t>要因である。</a:t>
          </a:r>
          <a:r>
            <a:rPr lang="ja-JP" altLang="en-US" sz="1100" b="0" i="0" baseline="0">
              <a:solidFill>
                <a:schemeClr val="dk1"/>
              </a:solidFill>
              <a:effectLst/>
              <a:latin typeface="+mn-lt"/>
              <a:ea typeface="+mn-ea"/>
              <a:cs typeface="+mn-cs"/>
            </a:rPr>
            <a:t>当町は</a:t>
          </a:r>
          <a:r>
            <a:rPr lang="ja-JP" altLang="ja-JP" sz="1100" b="0" i="0" baseline="0">
              <a:solidFill>
                <a:schemeClr val="dk1"/>
              </a:solidFill>
              <a:effectLst/>
              <a:latin typeface="+mn-lt"/>
              <a:ea typeface="+mn-ea"/>
              <a:cs typeface="+mn-cs"/>
            </a:rPr>
            <a:t>富士五湖の内、４湖を抱えその湖畔に集落が点在するため、公共施設の集約が困難な状況があり、人員を削減することがだんだん難しくなっており、さらなる人件費の削減のため指定管理の導入など</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検討してい</a:t>
          </a:r>
          <a:r>
            <a:rPr lang="ja-JP" altLang="en-US" sz="1100" b="0" i="0" baseline="0">
              <a:solidFill>
                <a:schemeClr val="dk1"/>
              </a:solidFill>
              <a:effectLst/>
              <a:latin typeface="+mn-lt"/>
              <a:ea typeface="+mn-ea"/>
              <a:cs typeface="+mn-cs"/>
            </a:rPr>
            <a:t>く必要があ</a:t>
          </a:r>
          <a:r>
            <a:rPr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140716</xdr:rowOff>
    </xdr:from>
    <xdr:to>
      <xdr:col>7</xdr:col>
      <xdr:colOff>15875</xdr:colOff>
      <xdr:row>34</xdr:row>
      <xdr:rowOff>163576</xdr:rowOff>
    </xdr:to>
    <xdr:cxnSp macro="">
      <xdr:nvCxnSpPr>
        <xdr:cNvPr id="64" name="直線コネクタ 63"/>
        <xdr:cNvCxnSpPr/>
      </xdr:nvCxnSpPr>
      <xdr:spPr>
        <a:xfrm>
          <a:off x="3987800" y="59700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140716</xdr:rowOff>
    </xdr:from>
    <xdr:to>
      <xdr:col>5</xdr:col>
      <xdr:colOff>549275</xdr:colOff>
      <xdr:row>34</xdr:row>
      <xdr:rowOff>149860</xdr:rowOff>
    </xdr:to>
    <xdr:cxnSp macro="">
      <xdr:nvCxnSpPr>
        <xdr:cNvPr id="67" name="直線コネクタ 66"/>
        <xdr:cNvCxnSpPr/>
      </xdr:nvCxnSpPr>
      <xdr:spPr>
        <a:xfrm flipV="1">
          <a:off x="3098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34</xdr:row>
      <xdr:rowOff>159004</xdr:rowOff>
    </xdr:to>
    <xdr:cxnSp macro="">
      <xdr:nvCxnSpPr>
        <xdr:cNvPr id="70" name="直線コネクタ 69"/>
        <xdr:cNvCxnSpPr/>
      </xdr:nvCxnSpPr>
      <xdr:spPr>
        <a:xfrm flipV="1">
          <a:off x="2209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159004</xdr:rowOff>
    </xdr:from>
    <xdr:to>
      <xdr:col>3</xdr:col>
      <xdr:colOff>142875</xdr:colOff>
      <xdr:row>35</xdr:row>
      <xdr:rowOff>14986</xdr:rowOff>
    </xdr:to>
    <xdr:cxnSp macro="">
      <xdr:nvCxnSpPr>
        <xdr:cNvPr id="73" name="直線コネクタ 72"/>
        <xdr:cNvCxnSpPr/>
      </xdr:nvCxnSpPr>
      <xdr:spPr>
        <a:xfrm flipV="1">
          <a:off x="1320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112776</xdr:rowOff>
    </xdr:from>
    <xdr:to>
      <xdr:col>7</xdr:col>
      <xdr:colOff>66675</xdr:colOff>
      <xdr:row>35</xdr:row>
      <xdr:rowOff>42926</xdr:rowOff>
    </xdr:to>
    <xdr:sp macro="" textlink="">
      <xdr:nvSpPr>
        <xdr:cNvPr id="83" name="円/楕円 82"/>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21353</xdr:rowOff>
    </xdr:from>
    <xdr:ext cx="762000" cy="259045"/>
    <xdr:sp macro="" textlink="">
      <xdr:nvSpPr>
        <xdr:cNvPr id="84" name="人件費該当値テキスト"/>
        <xdr:cNvSpPr txBox="1"/>
      </xdr:nvSpPr>
      <xdr:spPr>
        <a:xfrm>
          <a:off x="4914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89916</xdr:rowOff>
    </xdr:from>
    <xdr:to>
      <xdr:col>5</xdr:col>
      <xdr:colOff>600075</xdr:colOff>
      <xdr:row>35</xdr:row>
      <xdr:rowOff>20066</xdr:rowOff>
    </xdr:to>
    <xdr:sp macro="" textlink="">
      <xdr:nvSpPr>
        <xdr:cNvPr id="85" name="円/楕円 84"/>
        <xdr:cNvSpPr/>
      </xdr:nvSpPr>
      <xdr:spPr>
        <a:xfrm>
          <a:off x="3937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30243</xdr:rowOff>
    </xdr:from>
    <xdr:ext cx="736600" cy="259045"/>
    <xdr:sp macro="" textlink="">
      <xdr:nvSpPr>
        <xdr:cNvPr id="86" name="テキスト ボックス 85"/>
        <xdr:cNvSpPr txBox="1"/>
      </xdr:nvSpPr>
      <xdr:spPr>
        <a:xfrm>
          <a:off x="3606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7" name="円/楕円 86"/>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88" name="テキスト ボックス 87"/>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108204</xdr:rowOff>
    </xdr:from>
    <xdr:to>
      <xdr:col>3</xdr:col>
      <xdr:colOff>193675</xdr:colOff>
      <xdr:row>35</xdr:row>
      <xdr:rowOff>38354</xdr:rowOff>
    </xdr:to>
    <xdr:sp macro="" textlink="">
      <xdr:nvSpPr>
        <xdr:cNvPr id="89" name="円/楕円 88"/>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48531</xdr:rowOff>
    </xdr:from>
    <xdr:ext cx="762000" cy="259045"/>
    <xdr:sp macro="" textlink="">
      <xdr:nvSpPr>
        <xdr:cNvPr id="90" name="テキスト ボックス 89"/>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135636</xdr:rowOff>
    </xdr:from>
    <xdr:to>
      <xdr:col>1</xdr:col>
      <xdr:colOff>676275</xdr:colOff>
      <xdr:row>35</xdr:row>
      <xdr:rowOff>65786</xdr:rowOff>
    </xdr:to>
    <xdr:sp macro="" textlink="">
      <xdr:nvSpPr>
        <xdr:cNvPr id="91" name="円/楕円 90"/>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75963</xdr:rowOff>
    </xdr:from>
    <xdr:ext cx="762000" cy="259045"/>
    <xdr:sp macro="" textlink="">
      <xdr:nvSpPr>
        <xdr:cNvPr id="92" name="テキスト ボックス 91"/>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町有施設の運営を指定管理者制度を導入したことによりや昨年度実施した基幹系システム構築等の減少により、物件費の総額が減少したことにより比率は減少した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類似団体平均値が、</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ポイント上昇したのに対し、当町では、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していることから、</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一層合併のスケールメリットを生かした行政のスリム化</a:t>
          </a:r>
          <a:r>
            <a:rPr lang="ja-JP" altLang="en-US" sz="1100" b="0" i="0" baseline="0">
              <a:solidFill>
                <a:schemeClr val="dk1"/>
              </a:solidFill>
              <a:effectLst/>
              <a:latin typeface="+mn-lt"/>
              <a:ea typeface="+mn-ea"/>
              <a:cs typeface="+mn-cs"/>
            </a:rPr>
            <a:t>を継続していく</a:t>
          </a:r>
          <a:r>
            <a:rPr lang="ja-JP" altLang="ja-JP"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92710</xdr:rowOff>
    </xdr:to>
    <xdr:cxnSp macro="">
      <xdr:nvCxnSpPr>
        <xdr:cNvPr id="125" name="直線コネクタ 124"/>
        <xdr:cNvCxnSpPr/>
      </xdr:nvCxnSpPr>
      <xdr:spPr>
        <a:xfrm flipV="1">
          <a:off x="15671800" y="262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92710</xdr:rowOff>
    </xdr:to>
    <xdr:cxnSp macro="">
      <xdr:nvCxnSpPr>
        <xdr:cNvPr id="128" name="直線コネクタ 127"/>
        <xdr:cNvCxnSpPr/>
      </xdr:nvCxnSpPr>
      <xdr:spPr>
        <a:xfrm>
          <a:off x="14782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31750</xdr:rowOff>
    </xdr:to>
    <xdr:cxnSp macro="">
      <xdr:nvCxnSpPr>
        <xdr:cNvPr id="131" name="直線コネクタ 130"/>
        <xdr:cNvCxnSpPr/>
      </xdr:nvCxnSpPr>
      <xdr:spPr>
        <a:xfrm flipV="1">
          <a:off x="13893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15</xdr:row>
      <xdr:rowOff>31750</xdr:rowOff>
    </xdr:to>
    <xdr:cxnSp macro="">
      <xdr:nvCxnSpPr>
        <xdr:cNvPr id="134" name="直線コネクタ 133"/>
        <xdr:cNvCxnSpPr/>
      </xdr:nvCxnSpPr>
      <xdr:spPr>
        <a:xfrm>
          <a:off x="13004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4" name="円/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0" name="円/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年度に類似団体平均と同水準であった数値が、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年度で</a:t>
          </a:r>
          <a:r>
            <a:rPr lang="ja-JP" altLang="ja-JP" sz="1100" b="0" i="0" baseline="0">
              <a:solidFill>
                <a:schemeClr val="dk1"/>
              </a:solidFill>
              <a:effectLst/>
              <a:latin typeface="+mn-lt"/>
              <a:ea typeface="+mn-ea"/>
              <a:cs typeface="+mn-cs"/>
            </a:rPr>
            <a:t>好転し</a:t>
          </a:r>
          <a:r>
            <a:rPr lang="ja-JP" altLang="en-US" sz="1100" b="0" i="0" baseline="0">
              <a:solidFill>
                <a:schemeClr val="dk1"/>
              </a:solidFill>
              <a:effectLst/>
              <a:latin typeface="+mn-lt"/>
              <a:ea typeface="+mn-ea"/>
              <a:cs typeface="+mn-cs"/>
            </a:rPr>
            <a:t>ていたが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は上昇となった。臨時福祉給付金が主な上昇要因であるが、子ども医療費助成や介護給付等も増加しており、今後も社会保障費の増加等、義務的経費の健全化に取り組む必要がある。</a:t>
          </a:r>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12700</xdr:rowOff>
    </xdr:to>
    <xdr:cxnSp macro="">
      <xdr:nvCxnSpPr>
        <xdr:cNvPr id="186" name="直線コネクタ 185"/>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120650</xdr:rowOff>
    </xdr:to>
    <xdr:cxnSp macro="">
      <xdr:nvCxnSpPr>
        <xdr:cNvPr id="189" name="直線コネクタ 188"/>
        <xdr:cNvCxnSpPr/>
      </xdr:nvCxnSpPr>
      <xdr:spPr>
        <a:xfrm flipV="1">
          <a:off x="3098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55</xdr:row>
      <xdr:rowOff>158750</xdr:rowOff>
    </xdr:to>
    <xdr:cxnSp macro="">
      <xdr:nvCxnSpPr>
        <xdr:cNvPr id="192" name="直線コネクタ 191"/>
        <xdr:cNvCxnSpPr/>
      </xdr:nvCxnSpPr>
      <xdr:spPr>
        <a:xfrm flipV="1">
          <a:off x="2209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158750</xdr:rowOff>
    </xdr:to>
    <xdr:cxnSp macro="">
      <xdr:nvCxnSpPr>
        <xdr:cNvPr id="195" name="直線コネクタ 194"/>
        <xdr:cNvCxnSpPr/>
      </xdr:nvCxnSpPr>
      <xdr:spPr>
        <a:xfrm>
          <a:off x="1320800" y="942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09" name="円/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1" name="円/楕円 210"/>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12" name="テキスト ボックス 211"/>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経常収支比率が、</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ポイント減少した。　その主な要因は、</a:t>
          </a:r>
          <a:r>
            <a:rPr lang="ja-JP" altLang="en-US" sz="1100" b="0" i="0" baseline="0">
              <a:solidFill>
                <a:schemeClr val="dk1"/>
              </a:solidFill>
              <a:effectLst/>
              <a:latin typeface="+mn-lt"/>
              <a:ea typeface="+mn-ea"/>
              <a:cs typeface="+mn-cs"/>
            </a:rPr>
            <a:t>維持補修費及び繰出金とも若干減少</a:t>
          </a:r>
          <a:r>
            <a:rPr lang="ja-JP" altLang="ja-JP" sz="1100" b="0" i="0" baseline="0">
              <a:solidFill>
                <a:schemeClr val="dk1"/>
              </a:solidFill>
              <a:effectLst/>
              <a:latin typeface="+mn-lt"/>
              <a:ea typeface="+mn-ea"/>
              <a:cs typeface="+mn-cs"/>
            </a:rPr>
            <a:t>したことによる</a:t>
          </a:r>
          <a:r>
            <a:rPr lang="ja-JP" altLang="en-US" sz="1100" b="0" i="0" baseline="0">
              <a:solidFill>
                <a:schemeClr val="dk1"/>
              </a:solidFill>
              <a:effectLst/>
              <a:latin typeface="+mn-lt"/>
              <a:ea typeface="+mn-ea"/>
              <a:cs typeface="+mn-cs"/>
            </a:rPr>
            <a:t>ものである</a:t>
          </a:r>
          <a:r>
            <a:rPr lang="ja-JP" altLang="ja-JP" sz="1100" b="0" i="0" baseline="0">
              <a:solidFill>
                <a:schemeClr val="dk1"/>
              </a:solidFill>
              <a:effectLst/>
              <a:latin typeface="+mn-lt"/>
              <a:ea typeface="+mn-ea"/>
              <a:cs typeface="+mn-cs"/>
            </a:rPr>
            <a:t>。　しかしながら、国保会計や後期高齢者医療保険会計等への繰出金は増加傾向にあることから、当該会計への繰出金が増加しないよう健康のまちづくりの施策を今後も進めることと、下水道事業や簡易水道事業の経費の削減と収入の増を図る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88900</xdr:rowOff>
    </xdr:to>
    <xdr:cxnSp macro="">
      <xdr:nvCxnSpPr>
        <xdr:cNvPr id="247" name="直線コネクタ 246"/>
        <xdr:cNvCxnSpPr/>
      </xdr:nvCxnSpPr>
      <xdr:spPr>
        <a:xfrm flipV="1">
          <a:off x="15671800" y="933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54</xdr:row>
      <xdr:rowOff>134620</xdr:rowOff>
    </xdr:to>
    <xdr:cxnSp macro="">
      <xdr:nvCxnSpPr>
        <xdr:cNvPr id="250" name="直線コネクタ 249"/>
        <xdr:cNvCxnSpPr/>
      </xdr:nvCxnSpPr>
      <xdr:spPr>
        <a:xfrm flipV="1">
          <a:off x="14782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134620</xdr:rowOff>
    </xdr:to>
    <xdr:cxnSp macro="">
      <xdr:nvCxnSpPr>
        <xdr:cNvPr id="253" name="直線コネクタ 252"/>
        <xdr:cNvCxnSpPr/>
      </xdr:nvCxnSpPr>
      <xdr:spPr>
        <a:xfrm>
          <a:off x="13893800" y="927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20320</xdr:rowOff>
    </xdr:to>
    <xdr:cxnSp macro="">
      <xdr:nvCxnSpPr>
        <xdr:cNvPr id="256" name="直線コネクタ 255"/>
        <xdr:cNvCxnSpPr/>
      </xdr:nvCxnSpPr>
      <xdr:spPr>
        <a:xfrm>
          <a:off x="13004800" y="926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66" name="円/楕円 265"/>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102887</xdr:rowOff>
    </xdr:from>
    <xdr:ext cx="762000" cy="259045"/>
    <xdr:sp macro="" textlink="">
      <xdr:nvSpPr>
        <xdr:cNvPr id="267"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68" name="円/楕円 267"/>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69" name="テキスト ボックス 268"/>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0" name="円/楕円 269"/>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1" name="テキスト ボックス 270"/>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2" name="円/楕円 271"/>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73" name="テキスト ボックス 272"/>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125730</xdr:rowOff>
    </xdr:from>
    <xdr:to>
      <xdr:col>19</xdr:col>
      <xdr:colOff>6350</xdr:colOff>
      <xdr:row>54</xdr:row>
      <xdr:rowOff>55880</xdr:rowOff>
    </xdr:to>
    <xdr:sp macro="" textlink="">
      <xdr:nvSpPr>
        <xdr:cNvPr id="274" name="円/楕円 273"/>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66057</xdr:rowOff>
    </xdr:from>
    <xdr:ext cx="762000" cy="259045"/>
    <xdr:sp macro="" textlink="">
      <xdr:nvSpPr>
        <xdr:cNvPr id="275" name="テキスト ボックス 274"/>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　Ｈ</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年度に財政基本計画を策定した中でこの補助金について、今後は補助金の公平性・透明性の確保など、効果が町民に寄与しているか確認</a:t>
          </a:r>
          <a:r>
            <a:rPr lang="ja-JP" altLang="en-US" sz="1050" b="0" i="0" baseline="0">
              <a:solidFill>
                <a:schemeClr val="dk1"/>
              </a:solidFill>
              <a:effectLst/>
              <a:latin typeface="+mn-lt"/>
              <a:ea typeface="+mn-ea"/>
              <a:cs typeface="+mn-cs"/>
            </a:rPr>
            <a:t>し</a:t>
          </a:r>
          <a:r>
            <a:rPr lang="ja-JP" altLang="ja-JP" sz="1050" b="0" i="0" baseline="0">
              <a:solidFill>
                <a:schemeClr val="dk1"/>
              </a:solidFill>
              <a:effectLst/>
              <a:latin typeface="+mn-lt"/>
              <a:ea typeface="+mn-ea"/>
              <a:cs typeface="+mn-cs"/>
            </a:rPr>
            <a:t>、適正な補助金額にすることで約</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割の縮減を図ることとなっている。　併せて、団体の自主・自立性を高め、町民と行政との協働によるまちづくりを推進していくことが必要である。　</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年度は</a:t>
          </a:r>
          <a:r>
            <a:rPr lang="ja-JP" altLang="en-US" sz="1050" b="0" i="0" baseline="0">
              <a:solidFill>
                <a:schemeClr val="dk1"/>
              </a:solidFill>
              <a:effectLst/>
              <a:latin typeface="+mn-lt"/>
              <a:ea typeface="+mn-ea"/>
              <a:cs typeface="+mn-cs"/>
            </a:rPr>
            <a:t>昨年度実施した</a:t>
          </a:r>
          <a:r>
            <a:rPr lang="ja-JP" altLang="ja-JP" sz="1050" b="0" i="0" baseline="0">
              <a:solidFill>
                <a:schemeClr val="dk1"/>
              </a:solidFill>
              <a:effectLst/>
              <a:latin typeface="+mn-lt"/>
              <a:ea typeface="+mn-ea"/>
              <a:cs typeface="+mn-cs"/>
            </a:rPr>
            <a:t>一部事務組合に対する建設負担金が</a:t>
          </a:r>
          <a:r>
            <a:rPr lang="ja-JP" altLang="en-US" sz="1050" b="0" i="0" baseline="0">
              <a:solidFill>
                <a:schemeClr val="dk1"/>
              </a:solidFill>
              <a:effectLst/>
              <a:latin typeface="+mn-lt"/>
              <a:ea typeface="+mn-ea"/>
              <a:cs typeface="+mn-cs"/>
            </a:rPr>
            <a:t>減少したことにより及び町税の前納報奨金制度を廃止したことにより前年度より減少</a:t>
          </a:r>
          <a:r>
            <a:rPr lang="ja-JP" altLang="ja-JP" sz="1050" b="0" i="0" baseline="0">
              <a:solidFill>
                <a:schemeClr val="dk1"/>
              </a:solidFill>
              <a:effectLst/>
              <a:latin typeface="+mn-lt"/>
              <a:ea typeface="+mn-ea"/>
              <a:cs typeface="+mn-cs"/>
            </a:rPr>
            <a:t>となった。</a:t>
          </a:r>
          <a:endParaRPr lang="ja-JP" altLang="ja-JP" sz="105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154432</xdr:rowOff>
    </xdr:to>
    <xdr:cxnSp macro="">
      <xdr:nvCxnSpPr>
        <xdr:cNvPr id="305" name="直線コネクタ 304"/>
        <xdr:cNvCxnSpPr/>
      </xdr:nvCxnSpPr>
      <xdr:spPr>
        <a:xfrm flipV="1">
          <a:off x="15671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154432</xdr:rowOff>
    </xdr:to>
    <xdr:cxnSp macro="">
      <xdr:nvCxnSpPr>
        <xdr:cNvPr id="308" name="直線コネクタ 307"/>
        <xdr:cNvCxnSpPr/>
      </xdr:nvCxnSpPr>
      <xdr:spPr>
        <a:xfrm>
          <a:off x="14782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154432</xdr:rowOff>
    </xdr:to>
    <xdr:cxnSp macro="">
      <xdr:nvCxnSpPr>
        <xdr:cNvPr id="311" name="直線コネクタ 310"/>
        <xdr:cNvCxnSpPr/>
      </xdr:nvCxnSpPr>
      <xdr:spPr>
        <a:xfrm>
          <a:off x="13893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136144</xdr:rowOff>
    </xdr:to>
    <xdr:cxnSp macro="">
      <xdr:nvCxnSpPr>
        <xdr:cNvPr id="314" name="直線コネクタ 313"/>
        <xdr:cNvCxnSpPr/>
      </xdr:nvCxnSpPr>
      <xdr:spPr>
        <a:xfrm>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4" name="円/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6" name="円/楕円 325"/>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27" name="テキスト ボックス 326"/>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8" name="円/楕円 327"/>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9" name="テキスト ボックス 328"/>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0" name="円/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31" name="テキスト ボックス 33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2" name="円/楕円 331"/>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3" name="テキスト ボックス 332"/>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類似団体平均値と比較して、比率が高くなっている主要因は、新町建設計画による合併以来継続して行っているインフラ整備に対する合併特例事業債が増加していることが挙げられる。　合併特例事業債の発行期限は、合併より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年間と延長することが可能となったため、今後の数年間についても新町建設計画のインフラ事業が継続されることとなり、</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小学校建設等大型事業が計画されているため、将来における公債費は増加してくるものと思われる。こうした状況の中において、他の普通建設事業を抑制するなど新規発行債を控えるように努める。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78</xdr:row>
      <xdr:rowOff>165100</xdr:rowOff>
    </xdr:to>
    <xdr:cxnSp macro="">
      <xdr:nvCxnSpPr>
        <xdr:cNvPr id="366" name="直線コネクタ 365"/>
        <xdr:cNvCxnSpPr/>
      </xdr:nvCxnSpPr>
      <xdr:spPr>
        <a:xfrm>
          <a:off x="3987800" y="1353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31750</xdr:rowOff>
    </xdr:to>
    <xdr:cxnSp macro="">
      <xdr:nvCxnSpPr>
        <xdr:cNvPr id="369" name="直線コネクタ 368"/>
        <xdr:cNvCxnSpPr/>
      </xdr:nvCxnSpPr>
      <xdr:spPr>
        <a:xfrm flipV="1">
          <a:off x="3098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39370</xdr:rowOff>
    </xdr:to>
    <xdr:cxnSp macro="">
      <xdr:nvCxnSpPr>
        <xdr:cNvPr id="372" name="直線コネクタ 371"/>
        <xdr:cNvCxnSpPr/>
      </xdr:nvCxnSpPr>
      <xdr:spPr>
        <a:xfrm flipV="1">
          <a:off x="2209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157480</xdr:rowOff>
    </xdr:from>
    <xdr:to>
      <xdr:col>3</xdr:col>
      <xdr:colOff>142875</xdr:colOff>
      <xdr:row>79</xdr:row>
      <xdr:rowOff>39370</xdr:rowOff>
    </xdr:to>
    <xdr:cxnSp macro="">
      <xdr:nvCxnSpPr>
        <xdr:cNvPr id="375" name="直線コネクタ 374"/>
        <xdr:cNvCxnSpPr/>
      </xdr:nvCxnSpPr>
      <xdr:spPr>
        <a:xfrm>
          <a:off x="1320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5" name="円/楕円 384"/>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6"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87" name="円/楕円 386"/>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88" name="テキスト ボックス 387"/>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89" name="円/楕円 388"/>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0" name="テキスト ボックス 389"/>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160020</xdr:rowOff>
    </xdr:from>
    <xdr:to>
      <xdr:col>3</xdr:col>
      <xdr:colOff>193675</xdr:colOff>
      <xdr:row>79</xdr:row>
      <xdr:rowOff>90170</xdr:rowOff>
    </xdr:to>
    <xdr:sp macro="" textlink="">
      <xdr:nvSpPr>
        <xdr:cNvPr id="391" name="円/楕円 390"/>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392" name="テキスト ボックス 391"/>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93" name="円/楕円 392"/>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94" name="テキスト ボックス 39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全体の経常収支比率は、</a:t>
          </a:r>
          <a:r>
            <a:rPr lang="en-US" altLang="ja-JP" sz="1100" b="0" i="0" baseline="0">
              <a:solidFill>
                <a:schemeClr val="dk1"/>
              </a:solidFill>
              <a:effectLst/>
              <a:latin typeface="+mn-lt"/>
              <a:ea typeface="+mn-ea"/>
              <a:cs typeface="+mn-cs"/>
            </a:rPr>
            <a:t>77.8</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77.5</a:t>
          </a:r>
          <a:r>
            <a:rPr lang="ja-JP" altLang="ja-JP" sz="1100" b="0" i="0" baseline="0">
              <a:solidFill>
                <a:schemeClr val="dk1"/>
              </a:solidFill>
              <a:effectLst/>
              <a:latin typeface="+mn-lt"/>
              <a:ea typeface="+mn-ea"/>
              <a:cs typeface="+mn-cs"/>
            </a:rPr>
            <a:t>％へと減少した</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、公債費を除いた部分</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59.3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59.0</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している。類似団体平均値が、</a:t>
          </a:r>
          <a:r>
            <a:rPr lang="en-US" altLang="ja-JP" sz="1100" b="0" i="0" baseline="0">
              <a:solidFill>
                <a:schemeClr val="dk1"/>
              </a:solidFill>
              <a:effectLst/>
              <a:latin typeface="+mn-lt"/>
              <a:ea typeface="+mn-ea"/>
              <a:cs typeface="+mn-cs"/>
            </a:rPr>
            <a:t>76.9</a:t>
          </a:r>
          <a:r>
            <a:rPr lang="ja-JP" altLang="ja-JP" sz="1100" b="0" i="0" baseline="0">
              <a:solidFill>
                <a:schemeClr val="dk1"/>
              </a:solidFill>
              <a:effectLst/>
              <a:latin typeface="+mn-lt"/>
              <a:ea typeface="+mn-ea"/>
              <a:cs typeface="+mn-cs"/>
            </a:rPr>
            <a:t>％ということから考えると、低い水準にあるとも言えるが、近年の歳出構造から考えると今後、上昇することが予測されるため、合併から</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年を経過したなかで、今後もより一層、合併のスケールメリットを生かした行政のスリム化に対応する必要がある。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165100</xdr:rowOff>
    </xdr:from>
    <xdr:to>
      <xdr:col>24</xdr:col>
      <xdr:colOff>31750</xdr:colOff>
      <xdr:row>81</xdr:row>
      <xdr:rowOff>146050</xdr:rowOff>
    </xdr:to>
    <xdr:cxnSp macro="">
      <xdr:nvCxnSpPr>
        <xdr:cNvPr id="422" name="直線コネクタ 421"/>
        <xdr:cNvCxnSpPr/>
      </xdr:nvCxnSpPr>
      <xdr:spPr>
        <a:xfrm flipV="1">
          <a:off x="16510000" y="128524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118127</xdr:rowOff>
    </xdr:from>
    <xdr:ext cx="762000" cy="259045"/>
    <xdr:sp macro="" textlink="">
      <xdr:nvSpPr>
        <xdr:cNvPr id="423"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146050</xdr:rowOff>
    </xdr:from>
    <xdr:to>
      <xdr:col>24</xdr:col>
      <xdr:colOff>120650</xdr:colOff>
      <xdr:row>81</xdr:row>
      <xdr:rowOff>146050</xdr:rowOff>
    </xdr:to>
    <xdr:cxnSp macro="">
      <xdr:nvCxnSpPr>
        <xdr:cNvPr id="424" name="直線コネクタ 423"/>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80027</xdr:rowOff>
    </xdr:from>
    <xdr:ext cx="762000" cy="259045"/>
    <xdr:sp macro="" textlink="">
      <xdr:nvSpPr>
        <xdr:cNvPr id="425" name="公債費以外最大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74</xdr:row>
      <xdr:rowOff>165100</xdr:rowOff>
    </xdr:from>
    <xdr:to>
      <xdr:col>24</xdr:col>
      <xdr:colOff>120650</xdr:colOff>
      <xdr:row>74</xdr:row>
      <xdr:rowOff>165100</xdr:rowOff>
    </xdr:to>
    <xdr:cxnSp macro="">
      <xdr:nvCxnSpPr>
        <xdr:cNvPr id="426" name="直線コネクタ 425"/>
        <xdr:cNvCxnSpPr/>
      </xdr:nvCxnSpPr>
      <xdr:spPr>
        <a:xfrm>
          <a:off x="16421100" y="1285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165100</xdr:rowOff>
    </xdr:from>
    <xdr:to>
      <xdr:col>24</xdr:col>
      <xdr:colOff>31750</xdr:colOff>
      <xdr:row>75</xdr:row>
      <xdr:rowOff>5080</xdr:rowOff>
    </xdr:to>
    <xdr:cxnSp macro="">
      <xdr:nvCxnSpPr>
        <xdr:cNvPr id="427" name="直線コネクタ 426"/>
        <xdr:cNvCxnSpPr/>
      </xdr:nvCxnSpPr>
      <xdr:spPr>
        <a:xfrm flipV="1">
          <a:off x="15671800" y="12852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82566</xdr:rowOff>
    </xdr:from>
    <xdr:ext cx="762000" cy="259045"/>
    <xdr:sp macro="" textlink="">
      <xdr:nvSpPr>
        <xdr:cNvPr id="428" name="公債費以外平均値テキスト"/>
        <xdr:cNvSpPr txBox="1"/>
      </xdr:nvSpPr>
      <xdr:spPr>
        <a:xfrm>
          <a:off x="16598900" y="13455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29" name="フローチャート : 判断 428"/>
        <xdr:cNvSpPr/>
      </xdr:nvSpPr>
      <xdr:spPr>
        <a:xfrm>
          <a:off x="164592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5080</xdr:rowOff>
    </xdr:to>
    <xdr:cxnSp macro="">
      <xdr:nvCxnSpPr>
        <xdr:cNvPr id="430" name="直線コネクタ 429"/>
        <xdr:cNvCxnSpPr/>
      </xdr:nvCxnSpPr>
      <xdr:spPr>
        <a:xfrm>
          <a:off x="14782800" y="12856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11430</xdr:rowOff>
    </xdr:from>
    <xdr:to>
      <xdr:col>22</xdr:col>
      <xdr:colOff>615950</xdr:colOff>
      <xdr:row>78</xdr:row>
      <xdr:rowOff>113030</xdr:rowOff>
    </xdr:to>
    <xdr:sp macro="" textlink="">
      <xdr:nvSpPr>
        <xdr:cNvPr id="431" name="フローチャート :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74</xdr:row>
      <xdr:rowOff>168910</xdr:rowOff>
    </xdr:to>
    <xdr:cxnSp macro="">
      <xdr:nvCxnSpPr>
        <xdr:cNvPr id="433" name="直線コネクタ 432"/>
        <xdr:cNvCxnSpPr/>
      </xdr:nvCxnSpPr>
      <xdr:spPr>
        <a:xfrm>
          <a:off x="13893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0</xdr:rowOff>
    </xdr:from>
    <xdr:to>
      <xdr:col>21</xdr:col>
      <xdr:colOff>412750</xdr:colOff>
      <xdr:row>78</xdr:row>
      <xdr:rowOff>101600</xdr:rowOff>
    </xdr:to>
    <xdr:sp macro="" textlink="">
      <xdr:nvSpPr>
        <xdr:cNvPr id="434" name="フローチャート : 判断 433"/>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35" name="テキスト ボックス 434"/>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39370</xdr:rowOff>
    </xdr:from>
    <xdr:to>
      <xdr:col>20</xdr:col>
      <xdr:colOff>158750</xdr:colOff>
      <xdr:row>74</xdr:row>
      <xdr:rowOff>127000</xdr:rowOff>
    </xdr:to>
    <xdr:cxnSp macro="">
      <xdr:nvCxnSpPr>
        <xdr:cNvPr id="436" name="直線コネクタ 435"/>
        <xdr:cNvCxnSpPr/>
      </xdr:nvCxnSpPr>
      <xdr:spPr>
        <a:xfrm>
          <a:off x="13004800" y="12726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7" name="フローチャート : 判断 436"/>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38" name="テキスト ボックス 437"/>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39" name="フローチャート : 判断 438"/>
        <xdr:cNvSpPr/>
      </xdr:nvSpPr>
      <xdr:spPr>
        <a:xfrm>
          <a:off x="12954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40" name="テキスト ボックス 439"/>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114300</xdr:rowOff>
    </xdr:from>
    <xdr:to>
      <xdr:col>24</xdr:col>
      <xdr:colOff>82550</xdr:colOff>
      <xdr:row>75</xdr:row>
      <xdr:rowOff>44450</xdr:rowOff>
    </xdr:to>
    <xdr:sp macro="" textlink="">
      <xdr:nvSpPr>
        <xdr:cNvPr id="446" name="円/楕円 445"/>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22877</xdr:rowOff>
    </xdr:from>
    <xdr:ext cx="762000" cy="259045"/>
    <xdr:sp macro="" textlink="">
      <xdr:nvSpPr>
        <xdr:cNvPr id="447"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125730</xdr:rowOff>
    </xdr:from>
    <xdr:to>
      <xdr:col>22</xdr:col>
      <xdr:colOff>615950</xdr:colOff>
      <xdr:row>75</xdr:row>
      <xdr:rowOff>55880</xdr:rowOff>
    </xdr:to>
    <xdr:sp macro="" textlink="">
      <xdr:nvSpPr>
        <xdr:cNvPr id="448" name="円/楕円 447"/>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49" name="テキスト ボックス 448"/>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50" name="円/楕円 449"/>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51" name="テキスト ボックス 450"/>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2" name="円/楕円 451"/>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3" name="テキスト ボックス 452"/>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160020</xdr:rowOff>
    </xdr:from>
    <xdr:to>
      <xdr:col>19</xdr:col>
      <xdr:colOff>6350</xdr:colOff>
      <xdr:row>74</xdr:row>
      <xdr:rowOff>90170</xdr:rowOff>
    </xdr:to>
    <xdr:sp macro="" textlink="">
      <xdr:nvSpPr>
        <xdr:cNvPr id="454" name="円/楕円 453"/>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100347</xdr:rowOff>
    </xdr:from>
    <xdr:ext cx="762000" cy="259045"/>
    <xdr:sp macro="" textlink="">
      <xdr:nvSpPr>
        <xdr:cNvPr id="455" name="テキスト ボックス 454"/>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山梨県富士河口湖町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122961</xdr:rowOff>
    </xdr:from>
    <xdr:to>
      <xdr:col>4</xdr:col>
      <xdr:colOff>1117600</xdr:colOff>
      <xdr:row>16</xdr:row>
      <xdr:rowOff>150230</xdr:rowOff>
    </xdr:to>
    <xdr:cxnSp macro="">
      <xdr:nvCxnSpPr>
        <xdr:cNvPr id="52" name="直線コネクタ 51"/>
        <xdr:cNvCxnSpPr/>
      </xdr:nvCxnSpPr>
      <xdr:spPr bwMode="auto">
        <a:xfrm>
          <a:off x="5003800" y="2913786"/>
          <a:ext cx="6477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122961</xdr:rowOff>
    </xdr:from>
    <xdr:to>
      <xdr:col>4</xdr:col>
      <xdr:colOff>469900</xdr:colOff>
      <xdr:row>16</xdr:row>
      <xdr:rowOff>142213</xdr:rowOff>
    </xdr:to>
    <xdr:cxnSp macro="">
      <xdr:nvCxnSpPr>
        <xdr:cNvPr id="55" name="直線コネクタ 54"/>
        <xdr:cNvCxnSpPr/>
      </xdr:nvCxnSpPr>
      <xdr:spPr bwMode="auto">
        <a:xfrm flipV="1">
          <a:off x="4305300" y="2913786"/>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142213</xdr:rowOff>
    </xdr:from>
    <xdr:to>
      <xdr:col>3</xdr:col>
      <xdr:colOff>904875</xdr:colOff>
      <xdr:row>16</xdr:row>
      <xdr:rowOff>166118</xdr:rowOff>
    </xdr:to>
    <xdr:cxnSp macro="">
      <xdr:nvCxnSpPr>
        <xdr:cNvPr id="58" name="直線コネクタ 57"/>
        <xdr:cNvCxnSpPr/>
      </xdr:nvCxnSpPr>
      <xdr:spPr bwMode="auto">
        <a:xfrm flipV="1">
          <a:off x="3606800" y="2933038"/>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84001</xdr:rowOff>
    </xdr:from>
    <xdr:to>
      <xdr:col>3</xdr:col>
      <xdr:colOff>206375</xdr:colOff>
      <xdr:row>16</xdr:row>
      <xdr:rowOff>166118</xdr:rowOff>
    </xdr:to>
    <xdr:cxnSp macro="">
      <xdr:nvCxnSpPr>
        <xdr:cNvPr id="61" name="直線コネクタ 60"/>
        <xdr:cNvCxnSpPr/>
      </xdr:nvCxnSpPr>
      <xdr:spPr bwMode="auto">
        <a:xfrm>
          <a:off x="2908300" y="2874826"/>
          <a:ext cx="698500" cy="8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99430</xdr:rowOff>
    </xdr:from>
    <xdr:to>
      <xdr:col>5</xdr:col>
      <xdr:colOff>34925</xdr:colOff>
      <xdr:row>17</xdr:row>
      <xdr:rowOff>29580</xdr:rowOff>
    </xdr:to>
    <xdr:sp macro="" textlink="">
      <xdr:nvSpPr>
        <xdr:cNvPr id="71" name="円/楕円 70"/>
        <xdr:cNvSpPr/>
      </xdr:nvSpPr>
      <xdr:spPr bwMode="auto">
        <a:xfrm>
          <a:off x="56007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115957</xdr:rowOff>
    </xdr:from>
    <xdr:ext cx="762000" cy="259045"/>
    <xdr:sp macro="" textlink="">
      <xdr:nvSpPr>
        <xdr:cNvPr id="72" name="人口1人当たり決算額の推移該当値テキスト130"/>
        <xdr:cNvSpPr txBox="1"/>
      </xdr:nvSpPr>
      <xdr:spPr>
        <a:xfrm>
          <a:off x="5740400" y="273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72161</xdr:rowOff>
    </xdr:from>
    <xdr:to>
      <xdr:col>4</xdr:col>
      <xdr:colOff>520700</xdr:colOff>
      <xdr:row>17</xdr:row>
      <xdr:rowOff>2311</xdr:rowOff>
    </xdr:to>
    <xdr:sp macro="" textlink="">
      <xdr:nvSpPr>
        <xdr:cNvPr id="73" name="円/楕円 72"/>
        <xdr:cNvSpPr/>
      </xdr:nvSpPr>
      <xdr:spPr bwMode="auto">
        <a:xfrm>
          <a:off x="49530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12488</xdr:rowOff>
    </xdr:from>
    <xdr:ext cx="736600" cy="259045"/>
    <xdr:sp macro="" textlink="">
      <xdr:nvSpPr>
        <xdr:cNvPr id="74" name="テキスト ボックス 73"/>
        <xdr:cNvSpPr txBox="1"/>
      </xdr:nvSpPr>
      <xdr:spPr>
        <a:xfrm>
          <a:off x="4622800" y="263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91413</xdr:rowOff>
    </xdr:from>
    <xdr:to>
      <xdr:col>3</xdr:col>
      <xdr:colOff>955675</xdr:colOff>
      <xdr:row>17</xdr:row>
      <xdr:rowOff>21563</xdr:rowOff>
    </xdr:to>
    <xdr:sp macro="" textlink="">
      <xdr:nvSpPr>
        <xdr:cNvPr id="75" name="円/楕円 74"/>
        <xdr:cNvSpPr/>
      </xdr:nvSpPr>
      <xdr:spPr bwMode="auto">
        <a:xfrm>
          <a:off x="42545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31740</xdr:rowOff>
    </xdr:from>
    <xdr:ext cx="762000" cy="259045"/>
    <xdr:sp macro="" textlink="">
      <xdr:nvSpPr>
        <xdr:cNvPr id="76" name="テキスト ボックス 75"/>
        <xdr:cNvSpPr txBox="1"/>
      </xdr:nvSpPr>
      <xdr:spPr>
        <a:xfrm>
          <a:off x="3924300" y="26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115318</xdr:rowOff>
    </xdr:from>
    <xdr:to>
      <xdr:col>3</xdr:col>
      <xdr:colOff>257175</xdr:colOff>
      <xdr:row>17</xdr:row>
      <xdr:rowOff>45468</xdr:rowOff>
    </xdr:to>
    <xdr:sp macro="" textlink="">
      <xdr:nvSpPr>
        <xdr:cNvPr id="77" name="円/楕円 76"/>
        <xdr:cNvSpPr/>
      </xdr:nvSpPr>
      <xdr:spPr bwMode="auto">
        <a:xfrm>
          <a:off x="3556000" y="290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55645</xdr:rowOff>
    </xdr:from>
    <xdr:ext cx="762000" cy="259045"/>
    <xdr:sp macro="" textlink="">
      <xdr:nvSpPr>
        <xdr:cNvPr id="78" name="テキスト ボックス 77"/>
        <xdr:cNvSpPr txBox="1"/>
      </xdr:nvSpPr>
      <xdr:spPr>
        <a:xfrm>
          <a:off x="3225800" y="26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33201</xdr:rowOff>
    </xdr:from>
    <xdr:to>
      <xdr:col>2</xdr:col>
      <xdr:colOff>692150</xdr:colOff>
      <xdr:row>16</xdr:row>
      <xdr:rowOff>134801</xdr:rowOff>
    </xdr:to>
    <xdr:sp macro="" textlink="">
      <xdr:nvSpPr>
        <xdr:cNvPr id="79" name="円/楕円 78"/>
        <xdr:cNvSpPr/>
      </xdr:nvSpPr>
      <xdr:spPr bwMode="auto">
        <a:xfrm>
          <a:off x="2857500" y="28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144978</xdr:rowOff>
    </xdr:from>
    <xdr:ext cx="762000" cy="259045"/>
    <xdr:sp macro="" textlink="">
      <xdr:nvSpPr>
        <xdr:cNvPr id="80" name="テキスト ボックス 79"/>
        <xdr:cNvSpPr txBox="1"/>
      </xdr:nvSpPr>
      <xdr:spPr>
        <a:xfrm>
          <a:off x="2527300" y="259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160262</xdr:rowOff>
    </xdr:from>
    <xdr:to>
      <xdr:col>4</xdr:col>
      <xdr:colOff>1117600</xdr:colOff>
      <xdr:row>35</xdr:row>
      <xdr:rowOff>174092</xdr:rowOff>
    </xdr:to>
    <xdr:cxnSp macro="">
      <xdr:nvCxnSpPr>
        <xdr:cNvPr id="114" name="直線コネクタ 113"/>
        <xdr:cNvCxnSpPr/>
      </xdr:nvCxnSpPr>
      <xdr:spPr bwMode="auto">
        <a:xfrm>
          <a:off x="5003800" y="6770612"/>
          <a:ext cx="6477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153708</xdr:rowOff>
    </xdr:from>
    <xdr:to>
      <xdr:col>4</xdr:col>
      <xdr:colOff>469900</xdr:colOff>
      <xdr:row>35</xdr:row>
      <xdr:rowOff>160262</xdr:rowOff>
    </xdr:to>
    <xdr:cxnSp macro="">
      <xdr:nvCxnSpPr>
        <xdr:cNvPr id="117" name="直線コネクタ 116"/>
        <xdr:cNvCxnSpPr/>
      </xdr:nvCxnSpPr>
      <xdr:spPr bwMode="auto">
        <a:xfrm>
          <a:off x="4305300" y="6764058"/>
          <a:ext cx="698500" cy="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251473</xdr:rowOff>
    </xdr:from>
    <xdr:to>
      <xdr:col>3</xdr:col>
      <xdr:colOff>904875</xdr:colOff>
      <xdr:row>35</xdr:row>
      <xdr:rowOff>153708</xdr:rowOff>
    </xdr:to>
    <xdr:cxnSp macro="">
      <xdr:nvCxnSpPr>
        <xdr:cNvPr id="120" name="直線コネクタ 119"/>
        <xdr:cNvCxnSpPr/>
      </xdr:nvCxnSpPr>
      <xdr:spPr bwMode="auto">
        <a:xfrm>
          <a:off x="3606800" y="6518923"/>
          <a:ext cx="698500" cy="24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168491</xdr:rowOff>
    </xdr:from>
    <xdr:to>
      <xdr:col>3</xdr:col>
      <xdr:colOff>206375</xdr:colOff>
      <xdr:row>34</xdr:row>
      <xdr:rowOff>251473</xdr:rowOff>
    </xdr:to>
    <xdr:cxnSp macro="">
      <xdr:nvCxnSpPr>
        <xdr:cNvPr id="123" name="直線コネクタ 122"/>
        <xdr:cNvCxnSpPr/>
      </xdr:nvCxnSpPr>
      <xdr:spPr bwMode="auto">
        <a:xfrm>
          <a:off x="2908300" y="6435941"/>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123292</xdr:rowOff>
    </xdr:from>
    <xdr:to>
      <xdr:col>5</xdr:col>
      <xdr:colOff>34925</xdr:colOff>
      <xdr:row>35</xdr:row>
      <xdr:rowOff>224892</xdr:rowOff>
    </xdr:to>
    <xdr:sp macro="" textlink="">
      <xdr:nvSpPr>
        <xdr:cNvPr id="133" name="円/楕円 132"/>
        <xdr:cNvSpPr/>
      </xdr:nvSpPr>
      <xdr:spPr bwMode="auto">
        <a:xfrm>
          <a:off x="5600700" y="673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311269</xdr:rowOff>
    </xdr:from>
    <xdr:ext cx="762000" cy="259045"/>
    <xdr:sp macro="" textlink="">
      <xdr:nvSpPr>
        <xdr:cNvPr id="134" name="人口1人当たり決算額の推移該当値テキスト445"/>
        <xdr:cNvSpPr txBox="1"/>
      </xdr:nvSpPr>
      <xdr:spPr>
        <a:xfrm>
          <a:off x="5740400" y="657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109462</xdr:rowOff>
    </xdr:from>
    <xdr:to>
      <xdr:col>4</xdr:col>
      <xdr:colOff>520700</xdr:colOff>
      <xdr:row>35</xdr:row>
      <xdr:rowOff>211062</xdr:rowOff>
    </xdr:to>
    <xdr:sp macro="" textlink="">
      <xdr:nvSpPr>
        <xdr:cNvPr id="135" name="円/楕円 134"/>
        <xdr:cNvSpPr/>
      </xdr:nvSpPr>
      <xdr:spPr bwMode="auto">
        <a:xfrm>
          <a:off x="4953000" y="671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221239</xdr:rowOff>
    </xdr:from>
    <xdr:ext cx="736600" cy="259045"/>
    <xdr:sp macro="" textlink="">
      <xdr:nvSpPr>
        <xdr:cNvPr id="136" name="テキスト ボックス 135"/>
        <xdr:cNvSpPr txBox="1"/>
      </xdr:nvSpPr>
      <xdr:spPr>
        <a:xfrm>
          <a:off x="4622800" y="648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102908</xdr:rowOff>
    </xdr:from>
    <xdr:to>
      <xdr:col>3</xdr:col>
      <xdr:colOff>955675</xdr:colOff>
      <xdr:row>35</xdr:row>
      <xdr:rowOff>204508</xdr:rowOff>
    </xdr:to>
    <xdr:sp macro="" textlink="">
      <xdr:nvSpPr>
        <xdr:cNvPr id="137" name="円/楕円 136"/>
        <xdr:cNvSpPr/>
      </xdr:nvSpPr>
      <xdr:spPr bwMode="auto">
        <a:xfrm>
          <a:off x="4254500" y="67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214685</xdr:rowOff>
    </xdr:from>
    <xdr:ext cx="762000" cy="259045"/>
    <xdr:sp macro="" textlink="">
      <xdr:nvSpPr>
        <xdr:cNvPr id="138" name="テキスト ボックス 137"/>
        <xdr:cNvSpPr txBox="1"/>
      </xdr:nvSpPr>
      <xdr:spPr>
        <a:xfrm>
          <a:off x="3924300" y="64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200673</xdr:rowOff>
    </xdr:from>
    <xdr:to>
      <xdr:col>3</xdr:col>
      <xdr:colOff>257175</xdr:colOff>
      <xdr:row>34</xdr:row>
      <xdr:rowOff>302273</xdr:rowOff>
    </xdr:to>
    <xdr:sp macro="" textlink="">
      <xdr:nvSpPr>
        <xdr:cNvPr id="139" name="円/楕円 138"/>
        <xdr:cNvSpPr/>
      </xdr:nvSpPr>
      <xdr:spPr bwMode="auto">
        <a:xfrm>
          <a:off x="3556000" y="646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312450</xdr:rowOff>
    </xdr:from>
    <xdr:ext cx="762000" cy="259045"/>
    <xdr:sp macro="" textlink="">
      <xdr:nvSpPr>
        <xdr:cNvPr id="140" name="テキスト ボックス 139"/>
        <xdr:cNvSpPr txBox="1"/>
      </xdr:nvSpPr>
      <xdr:spPr>
        <a:xfrm>
          <a:off x="3225800" y="623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117691</xdr:rowOff>
    </xdr:from>
    <xdr:to>
      <xdr:col>2</xdr:col>
      <xdr:colOff>692150</xdr:colOff>
      <xdr:row>34</xdr:row>
      <xdr:rowOff>219291</xdr:rowOff>
    </xdr:to>
    <xdr:sp macro="" textlink="">
      <xdr:nvSpPr>
        <xdr:cNvPr id="141" name="円/楕円 140"/>
        <xdr:cNvSpPr/>
      </xdr:nvSpPr>
      <xdr:spPr bwMode="auto">
        <a:xfrm>
          <a:off x="2857500" y="638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229468</xdr:rowOff>
    </xdr:from>
    <xdr:ext cx="762000" cy="259045"/>
    <xdr:sp macro="" textlink="">
      <xdr:nvSpPr>
        <xdr:cNvPr id="142" name="テキスト ボックス 141"/>
        <xdr:cNvSpPr txBox="1"/>
      </xdr:nvSpPr>
      <xdr:spPr>
        <a:xfrm>
          <a:off x="2527300" y="615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46203</xdr:rowOff>
    </xdr:from>
    <xdr:to>
      <xdr:col>6</xdr:col>
      <xdr:colOff>511175</xdr:colOff>
      <xdr:row>37</xdr:row>
      <xdr:rowOff>71272</xdr:rowOff>
    </xdr:to>
    <xdr:cxnSp macro="">
      <xdr:nvCxnSpPr>
        <xdr:cNvPr id="61" name="直線コネクタ 60"/>
        <xdr:cNvCxnSpPr/>
      </xdr:nvCxnSpPr>
      <xdr:spPr>
        <a:xfrm>
          <a:off x="3797300" y="6389853"/>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46203</xdr:rowOff>
    </xdr:from>
    <xdr:to>
      <xdr:col>5</xdr:col>
      <xdr:colOff>358775</xdr:colOff>
      <xdr:row>37</xdr:row>
      <xdr:rowOff>54185</xdr:rowOff>
    </xdr:to>
    <xdr:cxnSp macro="">
      <xdr:nvCxnSpPr>
        <xdr:cNvPr id="64" name="直線コネクタ 63"/>
        <xdr:cNvCxnSpPr/>
      </xdr:nvCxnSpPr>
      <xdr:spPr>
        <a:xfrm flipV="1">
          <a:off x="2908300" y="6389853"/>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31134</xdr:rowOff>
    </xdr:from>
    <xdr:to>
      <xdr:col>4</xdr:col>
      <xdr:colOff>155575</xdr:colOff>
      <xdr:row>37</xdr:row>
      <xdr:rowOff>54185</xdr:rowOff>
    </xdr:to>
    <xdr:cxnSp macro="">
      <xdr:nvCxnSpPr>
        <xdr:cNvPr id="67" name="直線コネクタ 66"/>
        <xdr:cNvCxnSpPr/>
      </xdr:nvCxnSpPr>
      <xdr:spPr>
        <a:xfrm>
          <a:off x="2019300" y="637478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165703</xdr:rowOff>
    </xdr:from>
    <xdr:to>
      <xdr:col>2</xdr:col>
      <xdr:colOff>638175</xdr:colOff>
      <xdr:row>37</xdr:row>
      <xdr:rowOff>31134</xdr:rowOff>
    </xdr:to>
    <xdr:cxnSp macro="">
      <xdr:nvCxnSpPr>
        <xdr:cNvPr id="70" name="直線コネクタ 69"/>
        <xdr:cNvCxnSpPr/>
      </xdr:nvCxnSpPr>
      <xdr:spPr>
        <a:xfrm>
          <a:off x="1130300" y="6337903"/>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20472</xdr:rowOff>
    </xdr:from>
    <xdr:to>
      <xdr:col>6</xdr:col>
      <xdr:colOff>561975</xdr:colOff>
      <xdr:row>37</xdr:row>
      <xdr:rowOff>122072</xdr:rowOff>
    </xdr:to>
    <xdr:sp macro="" textlink="">
      <xdr:nvSpPr>
        <xdr:cNvPr id="80" name="円/楕円 79"/>
        <xdr:cNvSpPr/>
      </xdr:nvSpPr>
      <xdr:spPr>
        <a:xfrm>
          <a:off x="4584700" y="63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43349</xdr:rowOff>
    </xdr:from>
    <xdr:ext cx="534377" cy="259045"/>
    <xdr:sp macro="" textlink="">
      <xdr:nvSpPr>
        <xdr:cNvPr id="81" name="人件費該当値テキスト"/>
        <xdr:cNvSpPr txBox="1"/>
      </xdr:nvSpPr>
      <xdr:spPr>
        <a:xfrm>
          <a:off x="4686300" y="62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166853</xdr:rowOff>
    </xdr:from>
    <xdr:to>
      <xdr:col>5</xdr:col>
      <xdr:colOff>409575</xdr:colOff>
      <xdr:row>37</xdr:row>
      <xdr:rowOff>97003</xdr:rowOff>
    </xdr:to>
    <xdr:sp macro="" textlink="">
      <xdr:nvSpPr>
        <xdr:cNvPr id="82" name="円/楕円 81"/>
        <xdr:cNvSpPr/>
      </xdr:nvSpPr>
      <xdr:spPr>
        <a:xfrm>
          <a:off x="37465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113530</xdr:rowOff>
    </xdr:from>
    <xdr:ext cx="534377" cy="259045"/>
    <xdr:sp macro="" textlink="">
      <xdr:nvSpPr>
        <xdr:cNvPr id="83" name="テキスト ボックス 82"/>
        <xdr:cNvSpPr txBox="1"/>
      </xdr:nvSpPr>
      <xdr:spPr>
        <a:xfrm>
          <a:off x="3530111" y="61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3385</xdr:rowOff>
    </xdr:from>
    <xdr:to>
      <xdr:col>4</xdr:col>
      <xdr:colOff>206375</xdr:colOff>
      <xdr:row>37</xdr:row>
      <xdr:rowOff>104985</xdr:rowOff>
    </xdr:to>
    <xdr:sp macro="" textlink="">
      <xdr:nvSpPr>
        <xdr:cNvPr id="84" name="円/楕円 83"/>
        <xdr:cNvSpPr/>
      </xdr:nvSpPr>
      <xdr:spPr>
        <a:xfrm>
          <a:off x="2857500" y="63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96112</xdr:rowOff>
    </xdr:from>
    <xdr:ext cx="534377" cy="259045"/>
    <xdr:sp macro="" textlink="">
      <xdr:nvSpPr>
        <xdr:cNvPr id="85" name="テキスト ボックス 84"/>
        <xdr:cNvSpPr txBox="1"/>
      </xdr:nvSpPr>
      <xdr:spPr>
        <a:xfrm>
          <a:off x="2641111" y="64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151784</xdr:rowOff>
    </xdr:from>
    <xdr:to>
      <xdr:col>3</xdr:col>
      <xdr:colOff>3175</xdr:colOff>
      <xdr:row>37</xdr:row>
      <xdr:rowOff>81934</xdr:rowOff>
    </xdr:to>
    <xdr:sp macro="" textlink="">
      <xdr:nvSpPr>
        <xdr:cNvPr id="86" name="円/楕円 85"/>
        <xdr:cNvSpPr/>
      </xdr:nvSpPr>
      <xdr:spPr>
        <a:xfrm>
          <a:off x="1968500" y="63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73061</xdr:rowOff>
    </xdr:from>
    <xdr:ext cx="534377" cy="259045"/>
    <xdr:sp macro="" textlink="">
      <xdr:nvSpPr>
        <xdr:cNvPr id="87" name="テキスト ボックス 86"/>
        <xdr:cNvSpPr txBox="1"/>
      </xdr:nvSpPr>
      <xdr:spPr>
        <a:xfrm>
          <a:off x="1752111" y="64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114903</xdr:rowOff>
    </xdr:from>
    <xdr:to>
      <xdr:col>1</xdr:col>
      <xdr:colOff>485775</xdr:colOff>
      <xdr:row>37</xdr:row>
      <xdr:rowOff>45053</xdr:rowOff>
    </xdr:to>
    <xdr:sp macro="" textlink="">
      <xdr:nvSpPr>
        <xdr:cNvPr id="88" name="円/楕円 87"/>
        <xdr:cNvSpPr/>
      </xdr:nvSpPr>
      <xdr:spPr>
        <a:xfrm>
          <a:off x="1079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61580</xdr:rowOff>
    </xdr:from>
    <xdr:ext cx="534377" cy="259045"/>
    <xdr:sp macro="" textlink="">
      <xdr:nvSpPr>
        <xdr:cNvPr id="89" name="テキスト ボックス 88"/>
        <xdr:cNvSpPr txBox="1"/>
      </xdr:nvSpPr>
      <xdr:spPr>
        <a:xfrm>
          <a:off x="863111" y="60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120941</xdr:rowOff>
    </xdr:from>
    <xdr:to>
      <xdr:col>6</xdr:col>
      <xdr:colOff>511175</xdr:colOff>
      <xdr:row>56</xdr:row>
      <xdr:rowOff>137268</xdr:rowOff>
    </xdr:to>
    <xdr:cxnSp macro="">
      <xdr:nvCxnSpPr>
        <xdr:cNvPr id="116" name="直線コネクタ 115"/>
        <xdr:cNvCxnSpPr/>
      </xdr:nvCxnSpPr>
      <xdr:spPr>
        <a:xfrm>
          <a:off x="3797300" y="972214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120941</xdr:rowOff>
    </xdr:from>
    <xdr:to>
      <xdr:col>5</xdr:col>
      <xdr:colOff>358775</xdr:colOff>
      <xdr:row>56</xdr:row>
      <xdr:rowOff>151807</xdr:rowOff>
    </xdr:to>
    <xdr:cxnSp macro="">
      <xdr:nvCxnSpPr>
        <xdr:cNvPr id="119" name="直線コネクタ 118"/>
        <xdr:cNvCxnSpPr/>
      </xdr:nvCxnSpPr>
      <xdr:spPr>
        <a:xfrm flipV="1">
          <a:off x="2908300" y="9722141"/>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113850</xdr:rowOff>
    </xdr:from>
    <xdr:to>
      <xdr:col>4</xdr:col>
      <xdr:colOff>155575</xdr:colOff>
      <xdr:row>56</xdr:row>
      <xdr:rowOff>151807</xdr:rowOff>
    </xdr:to>
    <xdr:cxnSp macro="">
      <xdr:nvCxnSpPr>
        <xdr:cNvPr id="122" name="直線コネクタ 121"/>
        <xdr:cNvCxnSpPr/>
      </xdr:nvCxnSpPr>
      <xdr:spPr>
        <a:xfrm>
          <a:off x="2019300" y="9715050"/>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113850</xdr:rowOff>
    </xdr:from>
    <xdr:to>
      <xdr:col>2</xdr:col>
      <xdr:colOff>638175</xdr:colOff>
      <xdr:row>56</xdr:row>
      <xdr:rowOff>138351</xdr:rowOff>
    </xdr:to>
    <xdr:cxnSp macro="">
      <xdr:nvCxnSpPr>
        <xdr:cNvPr id="125" name="直線コネクタ 124"/>
        <xdr:cNvCxnSpPr/>
      </xdr:nvCxnSpPr>
      <xdr:spPr>
        <a:xfrm flipV="1">
          <a:off x="1130300" y="9715050"/>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86468</xdr:rowOff>
    </xdr:from>
    <xdr:to>
      <xdr:col>6</xdr:col>
      <xdr:colOff>561975</xdr:colOff>
      <xdr:row>57</xdr:row>
      <xdr:rowOff>16618</xdr:rowOff>
    </xdr:to>
    <xdr:sp macro="" textlink="">
      <xdr:nvSpPr>
        <xdr:cNvPr id="135" name="円/楕円 134"/>
        <xdr:cNvSpPr/>
      </xdr:nvSpPr>
      <xdr:spPr>
        <a:xfrm>
          <a:off x="4584700" y="96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109345</xdr:rowOff>
    </xdr:from>
    <xdr:ext cx="534377" cy="259045"/>
    <xdr:sp macro="" textlink="">
      <xdr:nvSpPr>
        <xdr:cNvPr id="136" name="物件費該当値テキスト"/>
        <xdr:cNvSpPr txBox="1"/>
      </xdr:nvSpPr>
      <xdr:spPr>
        <a:xfrm>
          <a:off x="4686300" y="95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70141</xdr:rowOff>
    </xdr:from>
    <xdr:to>
      <xdr:col>5</xdr:col>
      <xdr:colOff>409575</xdr:colOff>
      <xdr:row>57</xdr:row>
      <xdr:rowOff>291</xdr:rowOff>
    </xdr:to>
    <xdr:sp macro="" textlink="">
      <xdr:nvSpPr>
        <xdr:cNvPr id="137" name="円/楕円 136"/>
        <xdr:cNvSpPr/>
      </xdr:nvSpPr>
      <xdr:spPr>
        <a:xfrm>
          <a:off x="3746500" y="96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16818</xdr:rowOff>
    </xdr:from>
    <xdr:ext cx="534377" cy="259045"/>
    <xdr:sp macro="" textlink="">
      <xdr:nvSpPr>
        <xdr:cNvPr id="138" name="テキスト ボックス 137"/>
        <xdr:cNvSpPr txBox="1"/>
      </xdr:nvSpPr>
      <xdr:spPr>
        <a:xfrm>
          <a:off x="3530111" y="94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101007</xdr:rowOff>
    </xdr:from>
    <xdr:to>
      <xdr:col>4</xdr:col>
      <xdr:colOff>206375</xdr:colOff>
      <xdr:row>57</xdr:row>
      <xdr:rowOff>31157</xdr:rowOff>
    </xdr:to>
    <xdr:sp macro="" textlink="">
      <xdr:nvSpPr>
        <xdr:cNvPr id="139" name="円/楕円 138"/>
        <xdr:cNvSpPr/>
      </xdr:nvSpPr>
      <xdr:spPr>
        <a:xfrm>
          <a:off x="2857500" y="97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47684</xdr:rowOff>
    </xdr:from>
    <xdr:ext cx="534377" cy="259045"/>
    <xdr:sp macro="" textlink="">
      <xdr:nvSpPr>
        <xdr:cNvPr id="140" name="テキスト ボックス 139"/>
        <xdr:cNvSpPr txBox="1"/>
      </xdr:nvSpPr>
      <xdr:spPr>
        <a:xfrm>
          <a:off x="2641111" y="94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63050</xdr:rowOff>
    </xdr:from>
    <xdr:to>
      <xdr:col>3</xdr:col>
      <xdr:colOff>3175</xdr:colOff>
      <xdr:row>56</xdr:row>
      <xdr:rowOff>164650</xdr:rowOff>
    </xdr:to>
    <xdr:sp macro="" textlink="">
      <xdr:nvSpPr>
        <xdr:cNvPr id="141" name="円/楕円 140"/>
        <xdr:cNvSpPr/>
      </xdr:nvSpPr>
      <xdr:spPr>
        <a:xfrm>
          <a:off x="1968500" y="96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9727</xdr:rowOff>
    </xdr:from>
    <xdr:ext cx="534377" cy="259045"/>
    <xdr:sp macro="" textlink="">
      <xdr:nvSpPr>
        <xdr:cNvPr id="142" name="テキスト ボックス 141"/>
        <xdr:cNvSpPr txBox="1"/>
      </xdr:nvSpPr>
      <xdr:spPr>
        <a:xfrm>
          <a:off x="1752111" y="94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87551</xdr:rowOff>
    </xdr:from>
    <xdr:to>
      <xdr:col>1</xdr:col>
      <xdr:colOff>485775</xdr:colOff>
      <xdr:row>57</xdr:row>
      <xdr:rowOff>17701</xdr:rowOff>
    </xdr:to>
    <xdr:sp macro="" textlink="">
      <xdr:nvSpPr>
        <xdr:cNvPr id="143" name="円/楕円 142"/>
        <xdr:cNvSpPr/>
      </xdr:nvSpPr>
      <xdr:spPr>
        <a:xfrm>
          <a:off x="1079500" y="96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34228</xdr:rowOff>
    </xdr:from>
    <xdr:ext cx="534377" cy="259045"/>
    <xdr:sp macro="" textlink="">
      <xdr:nvSpPr>
        <xdr:cNvPr id="144" name="テキスト ボックス 143"/>
        <xdr:cNvSpPr txBox="1"/>
      </xdr:nvSpPr>
      <xdr:spPr>
        <a:xfrm>
          <a:off x="863111" y="946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59232</xdr:rowOff>
    </xdr:from>
    <xdr:to>
      <xdr:col>6</xdr:col>
      <xdr:colOff>511175</xdr:colOff>
      <xdr:row>77</xdr:row>
      <xdr:rowOff>79578</xdr:rowOff>
    </xdr:to>
    <xdr:cxnSp macro="">
      <xdr:nvCxnSpPr>
        <xdr:cNvPr id="173" name="直線コネクタ 172"/>
        <xdr:cNvCxnSpPr/>
      </xdr:nvCxnSpPr>
      <xdr:spPr>
        <a:xfrm flipV="1">
          <a:off x="3797300" y="13260882"/>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160274</xdr:rowOff>
    </xdr:from>
    <xdr:to>
      <xdr:col>5</xdr:col>
      <xdr:colOff>358775</xdr:colOff>
      <xdr:row>77</xdr:row>
      <xdr:rowOff>79578</xdr:rowOff>
    </xdr:to>
    <xdr:cxnSp macro="">
      <xdr:nvCxnSpPr>
        <xdr:cNvPr id="176" name="直線コネクタ 175"/>
        <xdr:cNvCxnSpPr/>
      </xdr:nvCxnSpPr>
      <xdr:spPr>
        <a:xfrm>
          <a:off x="2908300" y="1319047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160274</xdr:rowOff>
    </xdr:from>
    <xdr:to>
      <xdr:col>4</xdr:col>
      <xdr:colOff>155575</xdr:colOff>
      <xdr:row>78</xdr:row>
      <xdr:rowOff>22352</xdr:rowOff>
    </xdr:to>
    <xdr:cxnSp macro="">
      <xdr:nvCxnSpPr>
        <xdr:cNvPr id="179" name="直線コネクタ 178"/>
        <xdr:cNvCxnSpPr/>
      </xdr:nvCxnSpPr>
      <xdr:spPr>
        <a:xfrm flipV="1">
          <a:off x="2019300" y="1319047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22352</xdr:rowOff>
    </xdr:from>
    <xdr:to>
      <xdr:col>2</xdr:col>
      <xdr:colOff>638175</xdr:colOff>
      <xdr:row>78</xdr:row>
      <xdr:rowOff>27991</xdr:rowOff>
    </xdr:to>
    <xdr:cxnSp macro="">
      <xdr:nvCxnSpPr>
        <xdr:cNvPr id="182" name="直線コネクタ 181"/>
        <xdr:cNvCxnSpPr/>
      </xdr:nvCxnSpPr>
      <xdr:spPr>
        <a:xfrm flipV="1">
          <a:off x="1130300" y="1339545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8432</xdr:rowOff>
    </xdr:from>
    <xdr:to>
      <xdr:col>6</xdr:col>
      <xdr:colOff>561975</xdr:colOff>
      <xdr:row>77</xdr:row>
      <xdr:rowOff>110032</xdr:rowOff>
    </xdr:to>
    <xdr:sp macro="" textlink="">
      <xdr:nvSpPr>
        <xdr:cNvPr id="192" name="円/楕円 191"/>
        <xdr:cNvSpPr/>
      </xdr:nvSpPr>
      <xdr:spPr>
        <a:xfrm>
          <a:off x="45847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31309</xdr:rowOff>
    </xdr:from>
    <xdr:ext cx="469744" cy="259045"/>
    <xdr:sp macro="" textlink="">
      <xdr:nvSpPr>
        <xdr:cNvPr id="193" name="維持補修費該当値テキスト"/>
        <xdr:cNvSpPr txBox="1"/>
      </xdr:nvSpPr>
      <xdr:spPr>
        <a:xfrm>
          <a:off x="4686300" y="1306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28778</xdr:rowOff>
    </xdr:from>
    <xdr:to>
      <xdr:col>5</xdr:col>
      <xdr:colOff>409575</xdr:colOff>
      <xdr:row>77</xdr:row>
      <xdr:rowOff>130378</xdr:rowOff>
    </xdr:to>
    <xdr:sp macro="" textlink="">
      <xdr:nvSpPr>
        <xdr:cNvPr id="194" name="円/楕円 193"/>
        <xdr:cNvSpPr/>
      </xdr:nvSpPr>
      <xdr:spPr>
        <a:xfrm>
          <a:off x="3746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146905</xdr:rowOff>
    </xdr:from>
    <xdr:ext cx="469744" cy="259045"/>
    <xdr:sp macro="" textlink="">
      <xdr:nvSpPr>
        <xdr:cNvPr id="195" name="テキスト ボックス 194"/>
        <xdr:cNvSpPr txBox="1"/>
      </xdr:nvSpPr>
      <xdr:spPr>
        <a:xfrm>
          <a:off x="3562427"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109474</xdr:rowOff>
    </xdr:from>
    <xdr:to>
      <xdr:col>4</xdr:col>
      <xdr:colOff>206375</xdr:colOff>
      <xdr:row>77</xdr:row>
      <xdr:rowOff>39624</xdr:rowOff>
    </xdr:to>
    <xdr:sp macro="" textlink="">
      <xdr:nvSpPr>
        <xdr:cNvPr id="196" name="円/楕円 195"/>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56151</xdr:rowOff>
    </xdr:from>
    <xdr:ext cx="469744" cy="259045"/>
    <xdr:sp macro="" textlink="">
      <xdr:nvSpPr>
        <xdr:cNvPr id="197" name="テキスト ボックス 196"/>
        <xdr:cNvSpPr txBox="1"/>
      </xdr:nvSpPr>
      <xdr:spPr>
        <a:xfrm>
          <a:off x="2673427"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143002</xdr:rowOff>
    </xdr:from>
    <xdr:to>
      <xdr:col>3</xdr:col>
      <xdr:colOff>3175</xdr:colOff>
      <xdr:row>78</xdr:row>
      <xdr:rowOff>73152</xdr:rowOff>
    </xdr:to>
    <xdr:sp macro="" textlink="">
      <xdr:nvSpPr>
        <xdr:cNvPr id="198" name="円/楕円 197"/>
        <xdr:cNvSpPr/>
      </xdr:nvSpPr>
      <xdr:spPr>
        <a:xfrm>
          <a:off x="1968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64279</xdr:rowOff>
    </xdr:from>
    <xdr:ext cx="469744" cy="259045"/>
    <xdr:sp macro="" textlink="">
      <xdr:nvSpPr>
        <xdr:cNvPr id="199" name="テキスト ボックス 198"/>
        <xdr:cNvSpPr txBox="1"/>
      </xdr:nvSpPr>
      <xdr:spPr>
        <a:xfrm>
          <a:off x="1784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148641</xdr:rowOff>
    </xdr:from>
    <xdr:to>
      <xdr:col>1</xdr:col>
      <xdr:colOff>485775</xdr:colOff>
      <xdr:row>78</xdr:row>
      <xdr:rowOff>78791</xdr:rowOff>
    </xdr:to>
    <xdr:sp macro="" textlink="">
      <xdr:nvSpPr>
        <xdr:cNvPr id="200" name="円/楕円 199"/>
        <xdr:cNvSpPr/>
      </xdr:nvSpPr>
      <xdr:spPr>
        <a:xfrm>
          <a:off x="1079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69918</xdr:rowOff>
    </xdr:from>
    <xdr:ext cx="469744" cy="259045"/>
    <xdr:sp macro="" textlink="">
      <xdr:nvSpPr>
        <xdr:cNvPr id="201" name="テキスト ボックス 200"/>
        <xdr:cNvSpPr txBox="1"/>
      </xdr:nvSpPr>
      <xdr:spPr>
        <a:xfrm>
          <a:off x="895427" y="1344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5893</xdr:rowOff>
    </xdr:from>
    <xdr:to>
      <xdr:col>6</xdr:col>
      <xdr:colOff>511175</xdr:colOff>
      <xdr:row>98</xdr:row>
      <xdr:rowOff>69710</xdr:rowOff>
    </xdr:to>
    <xdr:cxnSp macro="">
      <xdr:nvCxnSpPr>
        <xdr:cNvPr id="231" name="直線コネクタ 230"/>
        <xdr:cNvCxnSpPr/>
      </xdr:nvCxnSpPr>
      <xdr:spPr>
        <a:xfrm flipV="1">
          <a:off x="3797300" y="16807993"/>
          <a:ext cx="8382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36049</xdr:rowOff>
    </xdr:from>
    <xdr:to>
      <xdr:col>5</xdr:col>
      <xdr:colOff>358775</xdr:colOff>
      <xdr:row>98</xdr:row>
      <xdr:rowOff>69710</xdr:rowOff>
    </xdr:to>
    <xdr:cxnSp macro="">
      <xdr:nvCxnSpPr>
        <xdr:cNvPr id="234" name="直線コネクタ 233"/>
        <xdr:cNvCxnSpPr/>
      </xdr:nvCxnSpPr>
      <xdr:spPr>
        <a:xfrm>
          <a:off x="2908300" y="16838149"/>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36049</xdr:rowOff>
    </xdr:from>
    <xdr:to>
      <xdr:col>4</xdr:col>
      <xdr:colOff>155575</xdr:colOff>
      <xdr:row>98</xdr:row>
      <xdr:rowOff>83941</xdr:rowOff>
    </xdr:to>
    <xdr:cxnSp macro="">
      <xdr:nvCxnSpPr>
        <xdr:cNvPr id="237" name="直線コネクタ 236"/>
        <xdr:cNvCxnSpPr/>
      </xdr:nvCxnSpPr>
      <xdr:spPr>
        <a:xfrm flipV="1">
          <a:off x="2019300" y="16838149"/>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83941</xdr:rowOff>
    </xdr:from>
    <xdr:to>
      <xdr:col>2</xdr:col>
      <xdr:colOff>638175</xdr:colOff>
      <xdr:row>98</xdr:row>
      <xdr:rowOff>170675</xdr:rowOff>
    </xdr:to>
    <xdr:cxnSp macro="">
      <xdr:nvCxnSpPr>
        <xdr:cNvPr id="240" name="直線コネクタ 239"/>
        <xdr:cNvCxnSpPr/>
      </xdr:nvCxnSpPr>
      <xdr:spPr>
        <a:xfrm flipV="1">
          <a:off x="1130300" y="16886041"/>
          <a:ext cx="889000" cy="8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126543</xdr:rowOff>
    </xdr:from>
    <xdr:to>
      <xdr:col>6</xdr:col>
      <xdr:colOff>561975</xdr:colOff>
      <xdr:row>98</xdr:row>
      <xdr:rowOff>56693</xdr:rowOff>
    </xdr:to>
    <xdr:sp macro="" textlink="">
      <xdr:nvSpPr>
        <xdr:cNvPr id="250" name="円/楕円 249"/>
        <xdr:cNvSpPr/>
      </xdr:nvSpPr>
      <xdr:spPr>
        <a:xfrm>
          <a:off x="45847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104970</xdr:rowOff>
    </xdr:from>
    <xdr:ext cx="534377" cy="259045"/>
    <xdr:sp macro="" textlink="">
      <xdr:nvSpPr>
        <xdr:cNvPr id="251" name="扶助費該当値テキスト"/>
        <xdr:cNvSpPr txBox="1"/>
      </xdr:nvSpPr>
      <xdr:spPr>
        <a:xfrm>
          <a:off x="4686300"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18910</xdr:rowOff>
    </xdr:from>
    <xdr:to>
      <xdr:col>5</xdr:col>
      <xdr:colOff>409575</xdr:colOff>
      <xdr:row>98</xdr:row>
      <xdr:rowOff>120510</xdr:rowOff>
    </xdr:to>
    <xdr:sp macro="" textlink="">
      <xdr:nvSpPr>
        <xdr:cNvPr id="252" name="円/楕円 251"/>
        <xdr:cNvSpPr/>
      </xdr:nvSpPr>
      <xdr:spPr>
        <a:xfrm>
          <a:off x="37465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111637</xdr:rowOff>
    </xdr:from>
    <xdr:ext cx="534377" cy="259045"/>
    <xdr:sp macro="" textlink="">
      <xdr:nvSpPr>
        <xdr:cNvPr id="253" name="テキスト ボックス 252"/>
        <xdr:cNvSpPr txBox="1"/>
      </xdr:nvSpPr>
      <xdr:spPr>
        <a:xfrm>
          <a:off x="3530111" y="169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156699</xdr:rowOff>
    </xdr:from>
    <xdr:to>
      <xdr:col>4</xdr:col>
      <xdr:colOff>206375</xdr:colOff>
      <xdr:row>98</xdr:row>
      <xdr:rowOff>86849</xdr:rowOff>
    </xdr:to>
    <xdr:sp macro="" textlink="">
      <xdr:nvSpPr>
        <xdr:cNvPr id="254" name="円/楕円 253"/>
        <xdr:cNvSpPr/>
      </xdr:nvSpPr>
      <xdr:spPr>
        <a:xfrm>
          <a:off x="2857500" y="167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77976</xdr:rowOff>
    </xdr:from>
    <xdr:ext cx="534377" cy="259045"/>
    <xdr:sp macro="" textlink="">
      <xdr:nvSpPr>
        <xdr:cNvPr id="255" name="テキスト ボックス 254"/>
        <xdr:cNvSpPr txBox="1"/>
      </xdr:nvSpPr>
      <xdr:spPr>
        <a:xfrm>
          <a:off x="2641111" y="168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33141</xdr:rowOff>
    </xdr:from>
    <xdr:to>
      <xdr:col>3</xdr:col>
      <xdr:colOff>3175</xdr:colOff>
      <xdr:row>98</xdr:row>
      <xdr:rowOff>134741</xdr:rowOff>
    </xdr:to>
    <xdr:sp macro="" textlink="">
      <xdr:nvSpPr>
        <xdr:cNvPr id="256" name="円/楕円 255"/>
        <xdr:cNvSpPr/>
      </xdr:nvSpPr>
      <xdr:spPr>
        <a:xfrm>
          <a:off x="1968500" y="168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125868</xdr:rowOff>
    </xdr:from>
    <xdr:ext cx="534377" cy="259045"/>
    <xdr:sp macro="" textlink="">
      <xdr:nvSpPr>
        <xdr:cNvPr id="257" name="テキスト ボックス 256"/>
        <xdr:cNvSpPr txBox="1"/>
      </xdr:nvSpPr>
      <xdr:spPr>
        <a:xfrm>
          <a:off x="1752111" y="169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119875</xdr:rowOff>
    </xdr:from>
    <xdr:to>
      <xdr:col>1</xdr:col>
      <xdr:colOff>485775</xdr:colOff>
      <xdr:row>99</xdr:row>
      <xdr:rowOff>50025</xdr:rowOff>
    </xdr:to>
    <xdr:sp macro="" textlink="">
      <xdr:nvSpPr>
        <xdr:cNvPr id="258" name="円/楕円 257"/>
        <xdr:cNvSpPr/>
      </xdr:nvSpPr>
      <xdr:spPr>
        <a:xfrm>
          <a:off x="1079500" y="169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41152</xdr:rowOff>
    </xdr:from>
    <xdr:ext cx="534377" cy="259045"/>
    <xdr:sp macro="" textlink="">
      <xdr:nvSpPr>
        <xdr:cNvPr id="259" name="テキスト ボックス 258"/>
        <xdr:cNvSpPr txBox="1"/>
      </xdr:nvSpPr>
      <xdr:spPr>
        <a:xfrm>
          <a:off x="863111" y="170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109360</xdr:rowOff>
    </xdr:from>
    <xdr:to>
      <xdr:col>15</xdr:col>
      <xdr:colOff>180975</xdr:colOff>
      <xdr:row>37</xdr:row>
      <xdr:rowOff>19969</xdr:rowOff>
    </xdr:to>
    <xdr:cxnSp macro="">
      <xdr:nvCxnSpPr>
        <xdr:cNvPr id="286" name="直線コネクタ 285"/>
        <xdr:cNvCxnSpPr/>
      </xdr:nvCxnSpPr>
      <xdr:spPr>
        <a:xfrm>
          <a:off x="9639300" y="6281560"/>
          <a:ext cx="838200" cy="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109360</xdr:rowOff>
    </xdr:from>
    <xdr:to>
      <xdr:col>14</xdr:col>
      <xdr:colOff>28575</xdr:colOff>
      <xdr:row>37</xdr:row>
      <xdr:rowOff>11030</xdr:rowOff>
    </xdr:to>
    <xdr:cxnSp macro="">
      <xdr:nvCxnSpPr>
        <xdr:cNvPr id="289" name="直線コネクタ 288"/>
        <xdr:cNvCxnSpPr/>
      </xdr:nvCxnSpPr>
      <xdr:spPr>
        <a:xfrm flipV="1">
          <a:off x="8750300" y="6281560"/>
          <a:ext cx="889000" cy="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11030</xdr:rowOff>
    </xdr:from>
    <xdr:to>
      <xdr:col>12</xdr:col>
      <xdr:colOff>511175</xdr:colOff>
      <xdr:row>37</xdr:row>
      <xdr:rowOff>33895</xdr:rowOff>
    </xdr:to>
    <xdr:cxnSp macro="">
      <xdr:nvCxnSpPr>
        <xdr:cNvPr id="292" name="直線コネクタ 291"/>
        <xdr:cNvCxnSpPr/>
      </xdr:nvCxnSpPr>
      <xdr:spPr>
        <a:xfrm flipV="1">
          <a:off x="7861300" y="6354680"/>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33895</xdr:rowOff>
    </xdr:from>
    <xdr:to>
      <xdr:col>11</xdr:col>
      <xdr:colOff>307975</xdr:colOff>
      <xdr:row>37</xdr:row>
      <xdr:rowOff>47446</xdr:rowOff>
    </xdr:to>
    <xdr:cxnSp macro="">
      <xdr:nvCxnSpPr>
        <xdr:cNvPr id="295" name="直線コネクタ 294"/>
        <xdr:cNvCxnSpPr/>
      </xdr:nvCxnSpPr>
      <xdr:spPr>
        <a:xfrm flipV="1">
          <a:off x="6972300" y="6377545"/>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140619</xdr:rowOff>
    </xdr:from>
    <xdr:to>
      <xdr:col>15</xdr:col>
      <xdr:colOff>231775</xdr:colOff>
      <xdr:row>37</xdr:row>
      <xdr:rowOff>70769</xdr:rowOff>
    </xdr:to>
    <xdr:sp macro="" textlink="">
      <xdr:nvSpPr>
        <xdr:cNvPr id="305" name="円/楕円 304"/>
        <xdr:cNvSpPr/>
      </xdr:nvSpPr>
      <xdr:spPr>
        <a:xfrm>
          <a:off x="10426700" y="63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163496</xdr:rowOff>
    </xdr:from>
    <xdr:ext cx="534377" cy="259045"/>
    <xdr:sp macro="" textlink="">
      <xdr:nvSpPr>
        <xdr:cNvPr id="306" name="補助費等該当値テキスト"/>
        <xdr:cNvSpPr txBox="1"/>
      </xdr:nvSpPr>
      <xdr:spPr>
        <a:xfrm>
          <a:off x="10528300" y="61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58560</xdr:rowOff>
    </xdr:from>
    <xdr:to>
      <xdr:col>14</xdr:col>
      <xdr:colOff>79375</xdr:colOff>
      <xdr:row>36</xdr:row>
      <xdr:rowOff>160160</xdr:rowOff>
    </xdr:to>
    <xdr:sp macro="" textlink="">
      <xdr:nvSpPr>
        <xdr:cNvPr id="307" name="円/楕円 306"/>
        <xdr:cNvSpPr/>
      </xdr:nvSpPr>
      <xdr:spPr>
        <a:xfrm>
          <a:off x="9588500" y="62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5237</xdr:rowOff>
    </xdr:from>
    <xdr:ext cx="534377" cy="259045"/>
    <xdr:sp macro="" textlink="">
      <xdr:nvSpPr>
        <xdr:cNvPr id="308" name="テキスト ボックス 307"/>
        <xdr:cNvSpPr txBox="1"/>
      </xdr:nvSpPr>
      <xdr:spPr>
        <a:xfrm>
          <a:off x="9372111" y="60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131680</xdr:rowOff>
    </xdr:from>
    <xdr:to>
      <xdr:col>12</xdr:col>
      <xdr:colOff>561975</xdr:colOff>
      <xdr:row>37</xdr:row>
      <xdr:rowOff>61830</xdr:rowOff>
    </xdr:to>
    <xdr:sp macro="" textlink="">
      <xdr:nvSpPr>
        <xdr:cNvPr id="309" name="円/楕円 308"/>
        <xdr:cNvSpPr/>
      </xdr:nvSpPr>
      <xdr:spPr>
        <a:xfrm>
          <a:off x="8699500" y="63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78357</xdr:rowOff>
    </xdr:from>
    <xdr:ext cx="534377" cy="259045"/>
    <xdr:sp macro="" textlink="">
      <xdr:nvSpPr>
        <xdr:cNvPr id="310" name="テキスト ボックス 309"/>
        <xdr:cNvSpPr txBox="1"/>
      </xdr:nvSpPr>
      <xdr:spPr>
        <a:xfrm>
          <a:off x="8483111" y="60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154545</xdr:rowOff>
    </xdr:from>
    <xdr:to>
      <xdr:col>11</xdr:col>
      <xdr:colOff>358775</xdr:colOff>
      <xdr:row>37</xdr:row>
      <xdr:rowOff>84695</xdr:rowOff>
    </xdr:to>
    <xdr:sp macro="" textlink="">
      <xdr:nvSpPr>
        <xdr:cNvPr id="311" name="円/楕円 310"/>
        <xdr:cNvSpPr/>
      </xdr:nvSpPr>
      <xdr:spPr>
        <a:xfrm>
          <a:off x="7810500" y="6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101222</xdr:rowOff>
    </xdr:from>
    <xdr:ext cx="534377" cy="259045"/>
    <xdr:sp macro="" textlink="">
      <xdr:nvSpPr>
        <xdr:cNvPr id="312" name="テキスト ボックス 311"/>
        <xdr:cNvSpPr txBox="1"/>
      </xdr:nvSpPr>
      <xdr:spPr>
        <a:xfrm>
          <a:off x="7594111" y="610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168096</xdr:rowOff>
    </xdr:from>
    <xdr:to>
      <xdr:col>10</xdr:col>
      <xdr:colOff>155575</xdr:colOff>
      <xdr:row>37</xdr:row>
      <xdr:rowOff>98246</xdr:rowOff>
    </xdr:to>
    <xdr:sp macro="" textlink="">
      <xdr:nvSpPr>
        <xdr:cNvPr id="313" name="円/楕円 312"/>
        <xdr:cNvSpPr/>
      </xdr:nvSpPr>
      <xdr:spPr>
        <a:xfrm>
          <a:off x="6921500" y="63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114773</xdr:rowOff>
    </xdr:from>
    <xdr:ext cx="534377" cy="259045"/>
    <xdr:sp macro="" textlink="">
      <xdr:nvSpPr>
        <xdr:cNvPr id="314" name="テキスト ボックス 313"/>
        <xdr:cNvSpPr txBox="1"/>
      </xdr:nvSpPr>
      <xdr:spPr>
        <a:xfrm>
          <a:off x="6705111" y="61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17300</xdr:rowOff>
    </xdr:from>
    <xdr:to>
      <xdr:col>15</xdr:col>
      <xdr:colOff>180975</xdr:colOff>
      <xdr:row>56</xdr:row>
      <xdr:rowOff>143937</xdr:rowOff>
    </xdr:to>
    <xdr:cxnSp macro="">
      <xdr:nvCxnSpPr>
        <xdr:cNvPr id="343" name="直線コネクタ 342"/>
        <xdr:cNvCxnSpPr/>
      </xdr:nvCxnSpPr>
      <xdr:spPr>
        <a:xfrm flipV="1">
          <a:off x="9639300" y="9618500"/>
          <a:ext cx="838200" cy="1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143937</xdr:rowOff>
    </xdr:from>
    <xdr:to>
      <xdr:col>14</xdr:col>
      <xdr:colOff>28575</xdr:colOff>
      <xdr:row>56</xdr:row>
      <xdr:rowOff>153180</xdr:rowOff>
    </xdr:to>
    <xdr:cxnSp macro="">
      <xdr:nvCxnSpPr>
        <xdr:cNvPr id="346" name="直線コネクタ 345"/>
        <xdr:cNvCxnSpPr/>
      </xdr:nvCxnSpPr>
      <xdr:spPr>
        <a:xfrm flipV="1">
          <a:off x="8750300" y="9745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153180</xdr:rowOff>
    </xdr:from>
    <xdr:to>
      <xdr:col>12</xdr:col>
      <xdr:colOff>511175</xdr:colOff>
      <xdr:row>57</xdr:row>
      <xdr:rowOff>100815</xdr:rowOff>
    </xdr:to>
    <xdr:cxnSp macro="">
      <xdr:nvCxnSpPr>
        <xdr:cNvPr id="349" name="直線コネクタ 348"/>
        <xdr:cNvCxnSpPr/>
      </xdr:nvCxnSpPr>
      <xdr:spPr>
        <a:xfrm flipV="1">
          <a:off x="7861300" y="9754380"/>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92189</xdr:rowOff>
    </xdr:from>
    <xdr:to>
      <xdr:col>11</xdr:col>
      <xdr:colOff>307975</xdr:colOff>
      <xdr:row>57</xdr:row>
      <xdr:rowOff>100815</xdr:rowOff>
    </xdr:to>
    <xdr:cxnSp macro="">
      <xdr:nvCxnSpPr>
        <xdr:cNvPr id="352" name="直線コネクタ 351"/>
        <xdr:cNvCxnSpPr/>
      </xdr:nvCxnSpPr>
      <xdr:spPr>
        <a:xfrm>
          <a:off x="6972300" y="9693389"/>
          <a:ext cx="889000" cy="1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137950</xdr:rowOff>
    </xdr:from>
    <xdr:to>
      <xdr:col>15</xdr:col>
      <xdr:colOff>231775</xdr:colOff>
      <xdr:row>56</xdr:row>
      <xdr:rowOff>68100</xdr:rowOff>
    </xdr:to>
    <xdr:sp macro="" textlink="">
      <xdr:nvSpPr>
        <xdr:cNvPr id="362" name="円/楕円 361"/>
        <xdr:cNvSpPr/>
      </xdr:nvSpPr>
      <xdr:spPr>
        <a:xfrm>
          <a:off x="10426700" y="9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160827</xdr:rowOff>
    </xdr:from>
    <xdr:ext cx="534377" cy="259045"/>
    <xdr:sp macro="" textlink="">
      <xdr:nvSpPr>
        <xdr:cNvPr id="363" name="普通建設事業費該当値テキスト"/>
        <xdr:cNvSpPr txBox="1"/>
      </xdr:nvSpPr>
      <xdr:spPr>
        <a:xfrm>
          <a:off x="10528300" y="94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93137</xdr:rowOff>
    </xdr:from>
    <xdr:to>
      <xdr:col>14</xdr:col>
      <xdr:colOff>79375</xdr:colOff>
      <xdr:row>57</xdr:row>
      <xdr:rowOff>23287</xdr:rowOff>
    </xdr:to>
    <xdr:sp macro="" textlink="">
      <xdr:nvSpPr>
        <xdr:cNvPr id="364" name="円/楕円 363"/>
        <xdr:cNvSpPr/>
      </xdr:nvSpPr>
      <xdr:spPr>
        <a:xfrm>
          <a:off x="9588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39814</xdr:rowOff>
    </xdr:from>
    <xdr:ext cx="534377" cy="259045"/>
    <xdr:sp macro="" textlink="">
      <xdr:nvSpPr>
        <xdr:cNvPr id="365" name="テキスト ボックス 364"/>
        <xdr:cNvSpPr txBox="1"/>
      </xdr:nvSpPr>
      <xdr:spPr>
        <a:xfrm>
          <a:off x="9372111" y="94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102380</xdr:rowOff>
    </xdr:from>
    <xdr:to>
      <xdr:col>12</xdr:col>
      <xdr:colOff>561975</xdr:colOff>
      <xdr:row>57</xdr:row>
      <xdr:rowOff>32530</xdr:rowOff>
    </xdr:to>
    <xdr:sp macro="" textlink="">
      <xdr:nvSpPr>
        <xdr:cNvPr id="366" name="円/楕円 365"/>
        <xdr:cNvSpPr/>
      </xdr:nvSpPr>
      <xdr:spPr>
        <a:xfrm>
          <a:off x="8699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23657</xdr:rowOff>
    </xdr:from>
    <xdr:ext cx="534377" cy="259045"/>
    <xdr:sp macro="" textlink="">
      <xdr:nvSpPr>
        <xdr:cNvPr id="367" name="テキスト ボックス 366"/>
        <xdr:cNvSpPr txBox="1"/>
      </xdr:nvSpPr>
      <xdr:spPr>
        <a:xfrm>
          <a:off x="8483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50015</xdr:rowOff>
    </xdr:from>
    <xdr:to>
      <xdr:col>11</xdr:col>
      <xdr:colOff>358775</xdr:colOff>
      <xdr:row>57</xdr:row>
      <xdr:rowOff>151615</xdr:rowOff>
    </xdr:to>
    <xdr:sp macro="" textlink="">
      <xdr:nvSpPr>
        <xdr:cNvPr id="368" name="円/楕円 367"/>
        <xdr:cNvSpPr/>
      </xdr:nvSpPr>
      <xdr:spPr>
        <a:xfrm>
          <a:off x="7810500" y="98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142742</xdr:rowOff>
    </xdr:from>
    <xdr:ext cx="534377" cy="259045"/>
    <xdr:sp macro="" textlink="">
      <xdr:nvSpPr>
        <xdr:cNvPr id="369" name="テキスト ボックス 368"/>
        <xdr:cNvSpPr txBox="1"/>
      </xdr:nvSpPr>
      <xdr:spPr>
        <a:xfrm>
          <a:off x="7594111" y="99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41389</xdr:rowOff>
    </xdr:from>
    <xdr:to>
      <xdr:col>10</xdr:col>
      <xdr:colOff>155575</xdr:colOff>
      <xdr:row>56</xdr:row>
      <xdr:rowOff>142989</xdr:rowOff>
    </xdr:to>
    <xdr:sp macro="" textlink="">
      <xdr:nvSpPr>
        <xdr:cNvPr id="370" name="円/楕円 369"/>
        <xdr:cNvSpPr/>
      </xdr:nvSpPr>
      <xdr:spPr>
        <a:xfrm>
          <a:off x="6921500" y="96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159516</xdr:rowOff>
    </xdr:from>
    <xdr:ext cx="534377" cy="259045"/>
    <xdr:sp macro="" textlink="">
      <xdr:nvSpPr>
        <xdr:cNvPr id="371" name="テキスト ボックス 370"/>
        <xdr:cNvSpPr txBox="1"/>
      </xdr:nvSpPr>
      <xdr:spPr>
        <a:xfrm>
          <a:off x="6705111" y="94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125349</xdr:rowOff>
    </xdr:from>
    <xdr:to>
      <xdr:col>15</xdr:col>
      <xdr:colOff>180975</xdr:colOff>
      <xdr:row>77</xdr:row>
      <xdr:rowOff>90043</xdr:rowOff>
    </xdr:to>
    <xdr:cxnSp macro="">
      <xdr:nvCxnSpPr>
        <xdr:cNvPr id="400" name="直線コネクタ 399"/>
        <xdr:cNvCxnSpPr/>
      </xdr:nvCxnSpPr>
      <xdr:spPr>
        <a:xfrm>
          <a:off x="9639300" y="13155549"/>
          <a:ext cx="8382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125349</xdr:rowOff>
    </xdr:from>
    <xdr:to>
      <xdr:col>14</xdr:col>
      <xdr:colOff>28575</xdr:colOff>
      <xdr:row>77</xdr:row>
      <xdr:rowOff>84823</xdr:rowOff>
    </xdr:to>
    <xdr:cxnSp macro="">
      <xdr:nvCxnSpPr>
        <xdr:cNvPr id="403" name="直線コネクタ 402"/>
        <xdr:cNvCxnSpPr/>
      </xdr:nvCxnSpPr>
      <xdr:spPr>
        <a:xfrm flipV="1">
          <a:off x="8750300" y="13155549"/>
          <a:ext cx="889000" cy="1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39243</xdr:rowOff>
    </xdr:from>
    <xdr:to>
      <xdr:col>15</xdr:col>
      <xdr:colOff>231775</xdr:colOff>
      <xdr:row>77</xdr:row>
      <xdr:rowOff>140843</xdr:rowOff>
    </xdr:to>
    <xdr:sp macro="" textlink="">
      <xdr:nvSpPr>
        <xdr:cNvPr id="413" name="円/楕円 412"/>
        <xdr:cNvSpPr/>
      </xdr:nvSpPr>
      <xdr:spPr>
        <a:xfrm>
          <a:off x="10426700" y="132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62120</xdr:rowOff>
    </xdr:from>
    <xdr:ext cx="534377" cy="259045"/>
    <xdr:sp macro="" textlink="">
      <xdr:nvSpPr>
        <xdr:cNvPr id="414" name="普通建設事業費 （ うち新規整備　）該当値テキスト"/>
        <xdr:cNvSpPr txBox="1"/>
      </xdr:nvSpPr>
      <xdr:spPr>
        <a:xfrm>
          <a:off x="10528300" y="130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74549</xdr:rowOff>
    </xdr:from>
    <xdr:to>
      <xdr:col>14</xdr:col>
      <xdr:colOff>79375</xdr:colOff>
      <xdr:row>77</xdr:row>
      <xdr:rowOff>4699</xdr:rowOff>
    </xdr:to>
    <xdr:sp macro="" textlink="">
      <xdr:nvSpPr>
        <xdr:cNvPr id="415" name="円/楕円 414"/>
        <xdr:cNvSpPr/>
      </xdr:nvSpPr>
      <xdr:spPr>
        <a:xfrm>
          <a:off x="9588500" y="131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21226</xdr:rowOff>
    </xdr:from>
    <xdr:ext cx="534377" cy="259045"/>
    <xdr:sp macro="" textlink="">
      <xdr:nvSpPr>
        <xdr:cNvPr id="416" name="テキスト ボックス 415"/>
        <xdr:cNvSpPr txBox="1"/>
      </xdr:nvSpPr>
      <xdr:spPr>
        <a:xfrm>
          <a:off x="9372111" y="128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34023</xdr:rowOff>
    </xdr:from>
    <xdr:to>
      <xdr:col>12</xdr:col>
      <xdr:colOff>561975</xdr:colOff>
      <xdr:row>77</xdr:row>
      <xdr:rowOff>135623</xdr:rowOff>
    </xdr:to>
    <xdr:sp macro="" textlink="">
      <xdr:nvSpPr>
        <xdr:cNvPr id="417" name="円/楕円 416"/>
        <xdr:cNvSpPr/>
      </xdr:nvSpPr>
      <xdr:spPr>
        <a:xfrm>
          <a:off x="8699500" y="132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152150</xdr:rowOff>
    </xdr:from>
    <xdr:ext cx="534377" cy="259045"/>
    <xdr:sp macro="" textlink="">
      <xdr:nvSpPr>
        <xdr:cNvPr id="418" name="テキスト ボックス 417"/>
        <xdr:cNvSpPr txBox="1"/>
      </xdr:nvSpPr>
      <xdr:spPr>
        <a:xfrm>
          <a:off x="8483111" y="130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8789</xdr:rowOff>
    </xdr:from>
    <xdr:to>
      <xdr:col>15</xdr:col>
      <xdr:colOff>180975</xdr:colOff>
      <xdr:row>98</xdr:row>
      <xdr:rowOff>37643</xdr:rowOff>
    </xdr:to>
    <xdr:cxnSp macro="">
      <xdr:nvCxnSpPr>
        <xdr:cNvPr id="447" name="直線コネクタ 446"/>
        <xdr:cNvCxnSpPr/>
      </xdr:nvCxnSpPr>
      <xdr:spPr>
        <a:xfrm flipV="1">
          <a:off x="9639300" y="16639439"/>
          <a:ext cx="838200" cy="2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120422</xdr:rowOff>
    </xdr:from>
    <xdr:to>
      <xdr:col>14</xdr:col>
      <xdr:colOff>28575</xdr:colOff>
      <xdr:row>98</xdr:row>
      <xdr:rowOff>37643</xdr:rowOff>
    </xdr:to>
    <xdr:cxnSp macro="">
      <xdr:nvCxnSpPr>
        <xdr:cNvPr id="450" name="直線コネクタ 449"/>
        <xdr:cNvCxnSpPr/>
      </xdr:nvCxnSpPr>
      <xdr:spPr>
        <a:xfrm>
          <a:off x="8750300" y="16751072"/>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129439</xdr:rowOff>
    </xdr:from>
    <xdr:to>
      <xdr:col>15</xdr:col>
      <xdr:colOff>231775</xdr:colOff>
      <xdr:row>97</xdr:row>
      <xdr:rowOff>59589</xdr:rowOff>
    </xdr:to>
    <xdr:sp macro="" textlink="">
      <xdr:nvSpPr>
        <xdr:cNvPr id="460" name="円/楕円 459"/>
        <xdr:cNvSpPr/>
      </xdr:nvSpPr>
      <xdr:spPr>
        <a:xfrm>
          <a:off x="104267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152316</xdr:rowOff>
    </xdr:from>
    <xdr:ext cx="534377" cy="259045"/>
    <xdr:sp macro="" textlink="">
      <xdr:nvSpPr>
        <xdr:cNvPr id="461" name="普通建設事業費 （ うち更新整備　）該当値テキスト"/>
        <xdr:cNvSpPr txBox="1"/>
      </xdr:nvSpPr>
      <xdr:spPr>
        <a:xfrm>
          <a:off x="10528300" y="164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158293</xdr:rowOff>
    </xdr:from>
    <xdr:to>
      <xdr:col>14</xdr:col>
      <xdr:colOff>79375</xdr:colOff>
      <xdr:row>98</xdr:row>
      <xdr:rowOff>88443</xdr:rowOff>
    </xdr:to>
    <xdr:sp macro="" textlink="">
      <xdr:nvSpPr>
        <xdr:cNvPr id="462" name="円/楕円 461"/>
        <xdr:cNvSpPr/>
      </xdr:nvSpPr>
      <xdr:spPr>
        <a:xfrm>
          <a:off x="95885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79570</xdr:rowOff>
    </xdr:from>
    <xdr:ext cx="534377" cy="259045"/>
    <xdr:sp macro="" textlink="">
      <xdr:nvSpPr>
        <xdr:cNvPr id="463" name="テキスト ボックス 462"/>
        <xdr:cNvSpPr txBox="1"/>
      </xdr:nvSpPr>
      <xdr:spPr>
        <a:xfrm>
          <a:off x="9372111" y="168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69622</xdr:rowOff>
    </xdr:from>
    <xdr:to>
      <xdr:col>12</xdr:col>
      <xdr:colOff>561975</xdr:colOff>
      <xdr:row>97</xdr:row>
      <xdr:rowOff>171222</xdr:rowOff>
    </xdr:to>
    <xdr:sp macro="" textlink="">
      <xdr:nvSpPr>
        <xdr:cNvPr id="464" name="円/楕円 463"/>
        <xdr:cNvSpPr/>
      </xdr:nvSpPr>
      <xdr:spPr>
        <a:xfrm>
          <a:off x="8699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162349</xdr:rowOff>
    </xdr:from>
    <xdr:ext cx="534377" cy="259045"/>
    <xdr:sp macro="" textlink="">
      <xdr:nvSpPr>
        <xdr:cNvPr id="465" name="テキスト ボックス 464"/>
        <xdr:cNvSpPr txBox="1"/>
      </xdr:nvSpPr>
      <xdr:spPr>
        <a:xfrm>
          <a:off x="8483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5207</xdr:rowOff>
    </xdr:from>
    <xdr:to>
      <xdr:col>23</xdr:col>
      <xdr:colOff>517525</xdr:colOff>
      <xdr:row>76</xdr:row>
      <xdr:rowOff>7482</xdr:rowOff>
    </xdr:to>
    <xdr:cxnSp macro="">
      <xdr:nvCxnSpPr>
        <xdr:cNvPr id="602" name="直線コネクタ 601"/>
        <xdr:cNvCxnSpPr/>
      </xdr:nvCxnSpPr>
      <xdr:spPr>
        <a:xfrm>
          <a:off x="15481300" y="13035407"/>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5207</xdr:rowOff>
    </xdr:from>
    <xdr:to>
      <xdr:col>22</xdr:col>
      <xdr:colOff>365125</xdr:colOff>
      <xdr:row>76</xdr:row>
      <xdr:rowOff>9779</xdr:rowOff>
    </xdr:to>
    <xdr:cxnSp macro="">
      <xdr:nvCxnSpPr>
        <xdr:cNvPr id="605" name="直線コネクタ 604"/>
        <xdr:cNvCxnSpPr/>
      </xdr:nvCxnSpPr>
      <xdr:spPr>
        <a:xfrm flipV="1">
          <a:off x="14592300" y="130354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171431</xdr:rowOff>
    </xdr:from>
    <xdr:to>
      <xdr:col>21</xdr:col>
      <xdr:colOff>161925</xdr:colOff>
      <xdr:row>76</xdr:row>
      <xdr:rowOff>9779</xdr:rowOff>
    </xdr:to>
    <xdr:cxnSp macro="">
      <xdr:nvCxnSpPr>
        <xdr:cNvPr id="608" name="直線コネクタ 607"/>
        <xdr:cNvCxnSpPr/>
      </xdr:nvCxnSpPr>
      <xdr:spPr>
        <a:xfrm>
          <a:off x="13703300" y="130301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171431</xdr:rowOff>
    </xdr:from>
    <xdr:to>
      <xdr:col>19</xdr:col>
      <xdr:colOff>644525</xdr:colOff>
      <xdr:row>76</xdr:row>
      <xdr:rowOff>25465</xdr:rowOff>
    </xdr:to>
    <xdr:cxnSp macro="">
      <xdr:nvCxnSpPr>
        <xdr:cNvPr id="611" name="直線コネクタ 610"/>
        <xdr:cNvCxnSpPr/>
      </xdr:nvCxnSpPr>
      <xdr:spPr>
        <a:xfrm flipV="1">
          <a:off x="12814300" y="13030181"/>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128132</xdr:rowOff>
    </xdr:from>
    <xdr:to>
      <xdr:col>23</xdr:col>
      <xdr:colOff>568325</xdr:colOff>
      <xdr:row>76</xdr:row>
      <xdr:rowOff>58282</xdr:rowOff>
    </xdr:to>
    <xdr:sp macro="" textlink="">
      <xdr:nvSpPr>
        <xdr:cNvPr id="621" name="円/楕円 620"/>
        <xdr:cNvSpPr/>
      </xdr:nvSpPr>
      <xdr:spPr>
        <a:xfrm>
          <a:off x="16268700" y="129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151009</xdr:rowOff>
    </xdr:from>
    <xdr:ext cx="534377" cy="259045"/>
    <xdr:sp macro="" textlink="">
      <xdr:nvSpPr>
        <xdr:cNvPr id="622" name="公債費該当値テキスト"/>
        <xdr:cNvSpPr txBox="1"/>
      </xdr:nvSpPr>
      <xdr:spPr>
        <a:xfrm>
          <a:off x="16370300" y="1283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125857</xdr:rowOff>
    </xdr:from>
    <xdr:to>
      <xdr:col>22</xdr:col>
      <xdr:colOff>415925</xdr:colOff>
      <xdr:row>76</xdr:row>
      <xdr:rowOff>56006</xdr:rowOff>
    </xdr:to>
    <xdr:sp macro="" textlink="">
      <xdr:nvSpPr>
        <xdr:cNvPr id="623" name="円/楕円 622"/>
        <xdr:cNvSpPr/>
      </xdr:nvSpPr>
      <xdr:spPr>
        <a:xfrm>
          <a:off x="15430500" y="12984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72534</xdr:rowOff>
    </xdr:from>
    <xdr:ext cx="534377" cy="259045"/>
    <xdr:sp macro="" textlink="">
      <xdr:nvSpPr>
        <xdr:cNvPr id="624" name="テキスト ボックス 623"/>
        <xdr:cNvSpPr txBox="1"/>
      </xdr:nvSpPr>
      <xdr:spPr>
        <a:xfrm>
          <a:off x="15214111" y="127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130429</xdr:rowOff>
    </xdr:from>
    <xdr:to>
      <xdr:col>21</xdr:col>
      <xdr:colOff>212725</xdr:colOff>
      <xdr:row>76</xdr:row>
      <xdr:rowOff>60579</xdr:rowOff>
    </xdr:to>
    <xdr:sp macro="" textlink="">
      <xdr:nvSpPr>
        <xdr:cNvPr id="625" name="円/楕円 624"/>
        <xdr:cNvSpPr/>
      </xdr:nvSpPr>
      <xdr:spPr>
        <a:xfrm>
          <a:off x="14541500" y="129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77106</xdr:rowOff>
    </xdr:from>
    <xdr:ext cx="534377" cy="259045"/>
    <xdr:sp macro="" textlink="">
      <xdr:nvSpPr>
        <xdr:cNvPr id="626" name="テキスト ボックス 625"/>
        <xdr:cNvSpPr txBox="1"/>
      </xdr:nvSpPr>
      <xdr:spPr>
        <a:xfrm>
          <a:off x="14325111" y="127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120632</xdr:rowOff>
    </xdr:from>
    <xdr:to>
      <xdr:col>20</xdr:col>
      <xdr:colOff>9525</xdr:colOff>
      <xdr:row>76</xdr:row>
      <xdr:rowOff>50781</xdr:rowOff>
    </xdr:to>
    <xdr:sp macro="" textlink="">
      <xdr:nvSpPr>
        <xdr:cNvPr id="627" name="円/楕円 626"/>
        <xdr:cNvSpPr/>
      </xdr:nvSpPr>
      <xdr:spPr>
        <a:xfrm>
          <a:off x="13652500" y="12979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67309</xdr:rowOff>
    </xdr:from>
    <xdr:ext cx="534377" cy="259045"/>
    <xdr:sp macro="" textlink="">
      <xdr:nvSpPr>
        <xdr:cNvPr id="628" name="テキスト ボックス 627"/>
        <xdr:cNvSpPr txBox="1"/>
      </xdr:nvSpPr>
      <xdr:spPr>
        <a:xfrm>
          <a:off x="13436111" y="127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146115</xdr:rowOff>
    </xdr:from>
    <xdr:to>
      <xdr:col>18</xdr:col>
      <xdr:colOff>492125</xdr:colOff>
      <xdr:row>76</xdr:row>
      <xdr:rowOff>76265</xdr:rowOff>
    </xdr:to>
    <xdr:sp macro="" textlink="">
      <xdr:nvSpPr>
        <xdr:cNvPr id="629" name="円/楕円 628"/>
        <xdr:cNvSpPr/>
      </xdr:nvSpPr>
      <xdr:spPr>
        <a:xfrm>
          <a:off x="12763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92792</xdr:rowOff>
    </xdr:from>
    <xdr:ext cx="534377" cy="259045"/>
    <xdr:sp macro="" textlink="">
      <xdr:nvSpPr>
        <xdr:cNvPr id="630" name="テキスト ボックス 629"/>
        <xdr:cNvSpPr txBox="1"/>
      </xdr:nvSpPr>
      <xdr:spPr>
        <a:xfrm>
          <a:off x="12547111" y="127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105714</xdr:rowOff>
    </xdr:from>
    <xdr:to>
      <xdr:col>23</xdr:col>
      <xdr:colOff>517525</xdr:colOff>
      <xdr:row>98</xdr:row>
      <xdr:rowOff>34556</xdr:rowOff>
    </xdr:to>
    <xdr:cxnSp macro="">
      <xdr:nvCxnSpPr>
        <xdr:cNvPr id="659" name="直線コネクタ 658"/>
        <xdr:cNvCxnSpPr/>
      </xdr:nvCxnSpPr>
      <xdr:spPr>
        <a:xfrm flipV="1">
          <a:off x="15481300" y="16736364"/>
          <a:ext cx="8382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28473</xdr:rowOff>
    </xdr:from>
    <xdr:to>
      <xdr:col>22</xdr:col>
      <xdr:colOff>365125</xdr:colOff>
      <xdr:row>98</xdr:row>
      <xdr:rowOff>34556</xdr:rowOff>
    </xdr:to>
    <xdr:cxnSp macro="">
      <xdr:nvCxnSpPr>
        <xdr:cNvPr id="662" name="直線コネクタ 661"/>
        <xdr:cNvCxnSpPr/>
      </xdr:nvCxnSpPr>
      <xdr:spPr>
        <a:xfrm>
          <a:off x="14592300" y="16830573"/>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22822</xdr:rowOff>
    </xdr:from>
    <xdr:to>
      <xdr:col>21</xdr:col>
      <xdr:colOff>161925</xdr:colOff>
      <xdr:row>98</xdr:row>
      <xdr:rowOff>28473</xdr:rowOff>
    </xdr:to>
    <xdr:cxnSp macro="">
      <xdr:nvCxnSpPr>
        <xdr:cNvPr id="665" name="直線コネクタ 664"/>
        <xdr:cNvCxnSpPr/>
      </xdr:nvCxnSpPr>
      <xdr:spPr>
        <a:xfrm>
          <a:off x="13703300" y="1682492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14008</xdr:rowOff>
    </xdr:from>
    <xdr:to>
      <xdr:col>19</xdr:col>
      <xdr:colOff>644525</xdr:colOff>
      <xdr:row>98</xdr:row>
      <xdr:rowOff>22822</xdr:rowOff>
    </xdr:to>
    <xdr:cxnSp macro="">
      <xdr:nvCxnSpPr>
        <xdr:cNvPr id="668" name="直線コネクタ 667"/>
        <xdr:cNvCxnSpPr/>
      </xdr:nvCxnSpPr>
      <xdr:spPr>
        <a:xfrm>
          <a:off x="12814300" y="1681610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54914</xdr:rowOff>
    </xdr:from>
    <xdr:to>
      <xdr:col>23</xdr:col>
      <xdr:colOff>568325</xdr:colOff>
      <xdr:row>97</xdr:row>
      <xdr:rowOff>156514</xdr:rowOff>
    </xdr:to>
    <xdr:sp macro="" textlink="">
      <xdr:nvSpPr>
        <xdr:cNvPr id="678" name="円/楕円 677"/>
        <xdr:cNvSpPr/>
      </xdr:nvSpPr>
      <xdr:spPr>
        <a:xfrm>
          <a:off x="162687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77791</xdr:rowOff>
    </xdr:from>
    <xdr:ext cx="534377" cy="259045"/>
    <xdr:sp macro="" textlink="">
      <xdr:nvSpPr>
        <xdr:cNvPr id="679" name="積立金該当値テキスト"/>
        <xdr:cNvSpPr txBox="1"/>
      </xdr:nvSpPr>
      <xdr:spPr>
        <a:xfrm>
          <a:off x="16370300" y="1653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155206</xdr:rowOff>
    </xdr:from>
    <xdr:to>
      <xdr:col>22</xdr:col>
      <xdr:colOff>415925</xdr:colOff>
      <xdr:row>98</xdr:row>
      <xdr:rowOff>85356</xdr:rowOff>
    </xdr:to>
    <xdr:sp macro="" textlink="">
      <xdr:nvSpPr>
        <xdr:cNvPr id="680" name="円/楕円 679"/>
        <xdr:cNvSpPr/>
      </xdr:nvSpPr>
      <xdr:spPr>
        <a:xfrm>
          <a:off x="154305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101883</xdr:rowOff>
    </xdr:from>
    <xdr:ext cx="534377" cy="259045"/>
    <xdr:sp macro="" textlink="">
      <xdr:nvSpPr>
        <xdr:cNvPr id="681" name="テキスト ボックス 680"/>
        <xdr:cNvSpPr txBox="1"/>
      </xdr:nvSpPr>
      <xdr:spPr>
        <a:xfrm>
          <a:off x="15214111" y="1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149123</xdr:rowOff>
    </xdr:from>
    <xdr:to>
      <xdr:col>21</xdr:col>
      <xdr:colOff>212725</xdr:colOff>
      <xdr:row>98</xdr:row>
      <xdr:rowOff>79273</xdr:rowOff>
    </xdr:to>
    <xdr:sp macro="" textlink="">
      <xdr:nvSpPr>
        <xdr:cNvPr id="682" name="円/楕円 681"/>
        <xdr:cNvSpPr/>
      </xdr:nvSpPr>
      <xdr:spPr>
        <a:xfrm>
          <a:off x="14541500" y="167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95800</xdr:rowOff>
    </xdr:from>
    <xdr:ext cx="534377" cy="259045"/>
    <xdr:sp macro="" textlink="">
      <xdr:nvSpPr>
        <xdr:cNvPr id="683" name="テキスト ボックス 682"/>
        <xdr:cNvSpPr txBox="1"/>
      </xdr:nvSpPr>
      <xdr:spPr>
        <a:xfrm>
          <a:off x="14325111" y="165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143472</xdr:rowOff>
    </xdr:from>
    <xdr:to>
      <xdr:col>20</xdr:col>
      <xdr:colOff>9525</xdr:colOff>
      <xdr:row>98</xdr:row>
      <xdr:rowOff>73622</xdr:rowOff>
    </xdr:to>
    <xdr:sp macro="" textlink="">
      <xdr:nvSpPr>
        <xdr:cNvPr id="684" name="円/楕円 683"/>
        <xdr:cNvSpPr/>
      </xdr:nvSpPr>
      <xdr:spPr>
        <a:xfrm>
          <a:off x="13652500" y="167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64749</xdr:rowOff>
    </xdr:from>
    <xdr:ext cx="534377" cy="259045"/>
    <xdr:sp macro="" textlink="">
      <xdr:nvSpPr>
        <xdr:cNvPr id="685" name="テキスト ボックス 684"/>
        <xdr:cNvSpPr txBox="1"/>
      </xdr:nvSpPr>
      <xdr:spPr>
        <a:xfrm>
          <a:off x="13436111" y="168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134658</xdr:rowOff>
    </xdr:from>
    <xdr:to>
      <xdr:col>18</xdr:col>
      <xdr:colOff>492125</xdr:colOff>
      <xdr:row>98</xdr:row>
      <xdr:rowOff>64808</xdr:rowOff>
    </xdr:to>
    <xdr:sp macro="" textlink="">
      <xdr:nvSpPr>
        <xdr:cNvPr id="686" name="円/楕円 685"/>
        <xdr:cNvSpPr/>
      </xdr:nvSpPr>
      <xdr:spPr>
        <a:xfrm>
          <a:off x="12763500" y="167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55935</xdr:rowOff>
    </xdr:from>
    <xdr:ext cx="534377" cy="259045"/>
    <xdr:sp macro="" textlink="">
      <xdr:nvSpPr>
        <xdr:cNvPr id="687" name="テキスト ボックス 686"/>
        <xdr:cNvSpPr txBox="1"/>
      </xdr:nvSpPr>
      <xdr:spPr>
        <a:xfrm>
          <a:off x="12547111" y="168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12011</xdr:rowOff>
    </xdr:from>
    <xdr:to>
      <xdr:col>28</xdr:col>
      <xdr:colOff>314325</xdr:colOff>
      <xdr:row>39</xdr:row>
      <xdr:rowOff>98878</xdr:rowOff>
    </xdr:to>
    <xdr:cxnSp macro="">
      <xdr:nvCxnSpPr>
        <xdr:cNvPr id="727" name="直線コネクタ 726"/>
        <xdr:cNvCxnSpPr/>
      </xdr:nvCxnSpPr>
      <xdr:spPr>
        <a:xfrm>
          <a:off x="18656300" y="66985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132661</xdr:rowOff>
    </xdr:from>
    <xdr:to>
      <xdr:col>27</xdr:col>
      <xdr:colOff>161925</xdr:colOff>
      <xdr:row>39</xdr:row>
      <xdr:rowOff>62811</xdr:rowOff>
    </xdr:to>
    <xdr:sp macro="" textlink="">
      <xdr:nvSpPr>
        <xdr:cNvPr id="745" name="円/楕円 744"/>
        <xdr:cNvSpPr/>
      </xdr:nvSpPr>
      <xdr:spPr>
        <a:xfrm>
          <a:off x="18605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79338</xdr:rowOff>
    </xdr:from>
    <xdr:ext cx="378565" cy="259045"/>
    <xdr:sp macro="" textlink="">
      <xdr:nvSpPr>
        <xdr:cNvPr id="746" name="テキスト ボックス 745"/>
        <xdr:cNvSpPr txBox="1"/>
      </xdr:nvSpPr>
      <xdr:spPr>
        <a:xfrm>
          <a:off x="18467017" y="642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92403</xdr:rowOff>
    </xdr:from>
    <xdr:to>
      <xdr:col>32</xdr:col>
      <xdr:colOff>187325</xdr:colOff>
      <xdr:row>75</xdr:row>
      <xdr:rowOff>101409</xdr:rowOff>
    </xdr:to>
    <xdr:cxnSp macro="">
      <xdr:nvCxnSpPr>
        <xdr:cNvPr id="829" name="直線コネクタ 828"/>
        <xdr:cNvCxnSpPr/>
      </xdr:nvCxnSpPr>
      <xdr:spPr>
        <a:xfrm flipV="1">
          <a:off x="21323300" y="12951153"/>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101409</xdr:rowOff>
    </xdr:from>
    <xdr:to>
      <xdr:col>31</xdr:col>
      <xdr:colOff>34925</xdr:colOff>
      <xdr:row>75</xdr:row>
      <xdr:rowOff>126441</xdr:rowOff>
    </xdr:to>
    <xdr:cxnSp macro="">
      <xdr:nvCxnSpPr>
        <xdr:cNvPr id="832" name="直線コネクタ 831"/>
        <xdr:cNvCxnSpPr/>
      </xdr:nvCxnSpPr>
      <xdr:spPr>
        <a:xfrm flipV="1">
          <a:off x="20434300" y="12960159"/>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126441</xdr:rowOff>
    </xdr:from>
    <xdr:to>
      <xdr:col>29</xdr:col>
      <xdr:colOff>517525</xdr:colOff>
      <xdr:row>75</xdr:row>
      <xdr:rowOff>145346</xdr:rowOff>
    </xdr:to>
    <xdr:cxnSp macro="">
      <xdr:nvCxnSpPr>
        <xdr:cNvPr id="835" name="直線コネクタ 834"/>
        <xdr:cNvCxnSpPr/>
      </xdr:nvCxnSpPr>
      <xdr:spPr>
        <a:xfrm flipV="1">
          <a:off x="19545300" y="12985191"/>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115057</xdr:rowOff>
    </xdr:from>
    <xdr:to>
      <xdr:col>28</xdr:col>
      <xdr:colOff>314325</xdr:colOff>
      <xdr:row>75</xdr:row>
      <xdr:rowOff>145346</xdr:rowOff>
    </xdr:to>
    <xdr:cxnSp macro="">
      <xdr:nvCxnSpPr>
        <xdr:cNvPr id="838" name="直線コネクタ 837"/>
        <xdr:cNvCxnSpPr/>
      </xdr:nvCxnSpPr>
      <xdr:spPr>
        <a:xfrm>
          <a:off x="18656300" y="1297380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41603</xdr:rowOff>
    </xdr:from>
    <xdr:to>
      <xdr:col>32</xdr:col>
      <xdr:colOff>238125</xdr:colOff>
      <xdr:row>75</xdr:row>
      <xdr:rowOff>143203</xdr:rowOff>
    </xdr:to>
    <xdr:sp macro="" textlink="">
      <xdr:nvSpPr>
        <xdr:cNvPr id="848" name="円/楕円 847"/>
        <xdr:cNvSpPr/>
      </xdr:nvSpPr>
      <xdr:spPr>
        <a:xfrm>
          <a:off x="22110700" y="129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64480</xdr:rowOff>
    </xdr:from>
    <xdr:ext cx="534377" cy="259045"/>
    <xdr:sp macro="" textlink="">
      <xdr:nvSpPr>
        <xdr:cNvPr id="849" name="繰出金該当値テキスト"/>
        <xdr:cNvSpPr txBox="1"/>
      </xdr:nvSpPr>
      <xdr:spPr>
        <a:xfrm>
          <a:off x="22212300" y="127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44,569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50609</xdr:rowOff>
    </xdr:from>
    <xdr:to>
      <xdr:col>31</xdr:col>
      <xdr:colOff>85725</xdr:colOff>
      <xdr:row>75</xdr:row>
      <xdr:rowOff>152209</xdr:rowOff>
    </xdr:to>
    <xdr:sp macro="" textlink="">
      <xdr:nvSpPr>
        <xdr:cNvPr id="850" name="円/楕円 849"/>
        <xdr:cNvSpPr/>
      </xdr:nvSpPr>
      <xdr:spPr>
        <a:xfrm>
          <a:off x="21272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168736</xdr:rowOff>
    </xdr:from>
    <xdr:ext cx="534377" cy="259045"/>
    <xdr:sp macro="" textlink="">
      <xdr:nvSpPr>
        <xdr:cNvPr id="851" name="テキスト ボックス 850"/>
        <xdr:cNvSpPr txBox="1"/>
      </xdr:nvSpPr>
      <xdr:spPr>
        <a:xfrm>
          <a:off x="21056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75641</xdr:rowOff>
    </xdr:from>
    <xdr:to>
      <xdr:col>29</xdr:col>
      <xdr:colOff>568325</xdr:colOff>
      <xdr:row>76</xdr:row>
      <xdr:rowOff>5792</xdr:rowOff>
    </xdr:to>
    <xdr:sp macro="" textlink="">
      <xdr:nvSpPr>
        <xdr:cNvPr id="852" name="円/楕円 851"/>
        <xdr:cNvSpPr/>
      </xdr:nvSpPr>
      <xdr:spPr>
        <a:xfrm>
          <a:off x="20383500" y="12934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22318</xdr:rowOff>
    </xdr:from>
    <xdr:ext cx="534377" cy="259045"/>
    <xdr:sp macro="" textlink="">
      <xdr:nvSpPr>
        <xdr:cNvPr id="853" name="テキスト ボックス 852"/>
        <xdr:cNvSpPr txBox="1"/>
      </xdr:nvSpPr>
      <xdr:spPr>
        <a:xfrm>
          <a:off x="20167111" y="12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94546</xdr:rowOff>
    </xdr:from>
    <xdr:to>
      <xdr:col>28</xdr:col>
      <xdr:colOff>365125</xdr:colOff>
      <xdr:row>76</xdr:row>
      <xdr:rowOff>24696</xdr:rowOff>
    </xdr:to>
    <xdr:sp macro="" textlink="">
      <xdr:nvSpPr>
        <xdr:cNvPr id="854" name="円/楕円 853"/>
        <xdr:cNvSpPr/>
      </xdr:nvSpPr>
      <xdr:spPr>
        <a:xfrm>
          <a:off x="19494500" y="129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41223</xdr:rowOff>
    </xdr:from>
    <xdr:ext cx="534377" cy="259045"/>
    <xdr:sp macro="" textlink="">
      <xdr:nvSpPr>
        <xdr:cNvPr id="855" name="テキスト ボックス 854"/>
        <xdr:cNvSpPr txBox="1"/>
      </xdr:nvSpPr>
      <xdr:spPr>
        <a:xfrm>
          <a:off x="19278111" y="1272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64257</xdr:rowOff>
    </xdr:from>
    <xdr:to>
      <xdr:col>27</xdr:col>
      <xdr:colOff>161925</xdr:colOff>
      <xdr:row>75</xdr:row>
      <xdr:rowOff>165857</xdr:rowOff>
    </xdr:to>
    <xdr:sp macro="" textlink="">
      <xdr:nvSpPr>
        <xdr:cNvPr id="856" name="円/楕円 855"/>
        <xdr:cNvSpPr/>
      </xdr:nvSpPr>
      <xdr:spPr>
        <a:xfrm>
          <a:off x="18605500" y="129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10934</xdr:rowOff>
    </xdr:from>
    <xdr:ext cx="534377" cy="259045"/>
    <xdr:sp macro="" textlink="">
      <xdr:nvSpPr>
        <xdr:cNvPr id="857" name="テキスト ボックス 856"/>
        <xdr:cNvSpPr txBox="1"/>
      </xdr:nvSpPr>
      <xdr:spPr>
        <a:xfrm>
          <a:off x="18389111" y="126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歳出決算総額は、住民１人あたり</a:t>
          </a:r>
          <a:r>
            <a:rPr kumimoji="1" lang="ja-JP" altLang="en-US" sz="1100">
              <a:solidFill>
                <a:schemeClr val="dk1"/>
              </a:solidFill>
              <a:effectLst/>
              <a:latin typeface="+mn-lt"/>
              <a:ea typeface="+mn-ea"/>
              <a:cs typeface="+mn-cs"/>
            </a:rPr>
            <a:t>４４４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５９４</a:t>
          </a:r>
          <a:r>
            <a:rPr kumimoji="1" lang="ja-JP" altLang="ja-JP" sz="1100">
              <a:solidFill>
                <a:schemeClr val="dk1"/>
              </a:solidFill>
              <a:effectLst/>
              <a:latin typeface="+mn-lt"/>
              <a:ea typeface="+mn-ea"/>
              <a:cs typeface="+mn-cs"/>
            </a:rPr>
            <a:t>円となっている。人件費は、</a:t>
          </a:r>
          <a:r>
            <a:rPr kumimoji="1" lang="ja-JP" altLang="en-US" sz="1100">
              <a:solidFill>
                <a:schemeClr val="dk1"/>
              </a:solidFill>
              <a:effectLst/>
              <a:latin typeface="+mn-lt"/>
              <a:ea typeface="+mn-ea"/>
              <a:cs typeface="+mn-cs"/>
            </a:rPr>
            <a:t>前年度の増加要因である</a:t>
          </a:r>
          <a:r>
            <a:rPr kumimoji="1" lang="ja-JP" altLang="ja-JP" sz="1100">
              <a:solidFill>
                <a:schemeClr val="dk1"/>
              </a:solidFill>
              <a:effectLst/>
              <a:latin typeface="+mn-lt"/>
              <a:ea typeface="+mn-ea"/>
              <a:cs typeface="+mn-cs"/>
            </a:rPr>
            <a:t>退職者の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等により総額が</a:t>
          </a:r>
          <a:r>
            <a:rPr kumimoji="1" lang="ja-JP" altLang="en-US" sz="1100">
              <a:solidFill>
                <a:schemeClr val="dk1"/>
              </a:solidFill>
              <a:effectLst/>
              <a:latin typeface="+mn-lt"/>
              <a:ea typeface="+mn-ea"/>
              <a:cs typeface="+mn-cs"/>
            </a:rPr>
            <a:t>減少したため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と比較しても</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減少している。人件費については、</a:t>
          </a:r>
          <a:r>
            <a:rPr kumimoji="1" lang="ja-JP" altLang="ja-JP" sz="1100">
              <a:solidFill>
                <a:schemeClr val="dk1"/>
              </a:solidFill>
              <a:effectLst/>
              <a:latin typeface="+mn-lt"/>
              <a:ea typeface="+mn-ea"/>
              <a:cs typeface="+mn-cs"/>
            </a:rPr>
            <a:t>当町の地理的要因からみても更なる</a:t>
          </a:r>
          <a:r>
            <a:rPr lang="ja-JP" altLang="ja-JP" sz="1100" b="0" i="0" baseline="0">
              <a:solidFill>
                <a:schemeClr val="dk1"/>
              </a:solidFill>
              <a:effectLst/>
              <a:latin typeface="+mn-lt"/>
              <a:ea typeface="+mn-ea"/>
              <a:cs typeface="+mn-cs"/>
            </a:rPr>
            <a:t>人員を削減することが難しくなっており、今後においては人件費の削減のために、</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指定管理者制度の導入など</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検討</a:t>
          </a:r>
          <a:r>
            <a:rPr lang="ja-JP" altLang="en-US" sz="1100" b="0" i="0" baseline="0">
              <a:solidFill>
                <a:schemeClr val="dk1"/>
              </a:solidFill>
              <a:effectLst/>
              <a:latin typeface="+mn-lt"/>
              <a:ea typeface="+mn-ea"/>
              <a:cs typeface="+mn-cs"/>
            </a:rPr>
            <a:t>していく</a:t>
          </a:r>
          <a:r>
            <a:rPr lang="ja-JP" altLang="ja-JP" sz="1100" b="0" i="0" baseline="0">
              <a:solidFill>
                <a:schemeClr val="dk1"/>
              </a:solidFill>
              <a:effectLst/>
              <a:latin typeface="+mn-lt"/>
              <a:ea typeface="+mn-ea"/>
              <a:cs typeface="+mn-cs"/>
            </a:rPr>
            <a:t>必要</a:t>
          </a:r>
          <a:r>
            <a:rPr lang="ja-JP" altLang="en-US" sz="1100" b="0" i="0" baseline="0">
              <a:solidFill>
                <a:schemeClr val="dk1"/>
              </a:solidFill>
              <a:effectLst/>
              <a:latin typeface="+mn-lt"/>
              <a:ea typeface="+mn-ea"/>
              <a:cs typeface="+mn-cs"/>
            </a:rPr>
            <a:t>がある。</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町有施設の運営に指定管理者制度を導入したことにより物件費の総額が減少した。</a:t>
          </a:r>
          <a:r>
            <a:rPr lang="ja-JP" altLang="ja-JP" sz="1100" b="0" i="0" baseline="0">
              <a:solidFill>
                <a:schemeClr val="dk1"/>
              </a:solidFill>
              <a:effectLst/>
              <a:latin typeface="+mn-lt"/>
              <a:ea typeface="+mn-ea"/>
              <a:cs typeface="+mn-cs"/>
            </a:rPr>
            <a:t>更に</a:t>
          </a:r>
          <a:r>
            <a:rPr lang="ja-JP" altLang="en-US" sz="1100" b="0" i="0" baseline="0">
              <a:solidFill>
                <a:schemeClr val="dk1"/>
              </a:solidFill>
              <a:effectLst/>
              <a:latin typeface="+mn-lt"/>
              <a:ea typeface="+mn-ea"/>
              <a:cs typeface="+mn-cs"/>
            </a:rPr>
            <a:t>基幹系システム構築機器の使用料が減少したことも主な要因である。しかしならが、</a:t>
          </a:r>
          <a:r>
            <a:rPr lang="ja-JP" altLang="ja-JP" sz="1100" b="0" i="0" baseline="0">
              <a:solidFill>
                <a:schemeClr val="dk1"/>
              </a:solidFill>
              <a:effectLst/>
              <a:latin typeface="+mn-lt"/>
              <a:ea typeface="+mn-ea"/>
              <a:cs typeface="+mn-cs"/>
            </a:rPr>
            <a:t>類似団体と比較すると</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大幅に差があるため、</a:t>
          </a:r>
          <a:r>
            <a:rPr lang="ja-JP" altLang="en-US" sz="1100" b="0" i="0" baseline="0">
              <a:solidFill>
                <a:schemeClr val="dk1"/>
              </a:solidFill>
              <a:effectLst/>
              <a:latin typeface="+mn-lt"/>
              <a:ea typeface="+mn-ea"/>
              <a:cs typeface="+mn-cs"/>
            </a:rPr>
            <a:t>物件費を全体的に押し上げている臨時職員等、</a:t>
          </a:r>
          <a:r>
            <a:rPr lang="ja-JP" altLang="ja-JP" sz="1100" b="0" i="0" baseline="0">
              <a:solidFill>
                <a:schemeClr val="dk1"/>
              </a:solidFill>
              <a:effectLst/>
              <a:latin typeface="+mn-lt"/>
              <a:ea typeface="+mn-ea"/>
              <a:cs typeface="+mn-cs"/>
            </a:rPr>
            <a:t>職員配置を計画的に進める必要がある。扶助費は、</a:t>
          </a:r>
          <a:r>
            <a:rPr lang="ja-JP" altLang="en-US" sz="1100" b="0" i="0" baseline="0">
              <a:solidFill>
                <a:schemeClr val="dk1"/>
              </a:solidFill>
              <a:effectLst/>
              <a:latin typeface="+mn-lt"/>
              <a:ea typeface="+mn-ea"/>
              <a:cs typeface="+mn-cs"/>
            </a:rPr>
            <a:t>臨時福祉給付金事業や介護給付事業などが増加したこと</a:t>
          </a:r>
          <a:r>
            <a:rPr lang="ja-JP" altLang="ja-JP" sz="1100" b="0" i="0" baseline="0">
              <a:solidFill>
                <a:schemeClr val="dk1"/>
              </a:solidFill>
              <a:effectLst/>
              <a:latin typeface="+mn-lt"/>
              <a:ea typeface="+mn-ea"/>
              <a:cs typeface="+mn-cs"/>
            </a:rPr>
            <a:t>が主な要因ではある</a:t>
          </a:r>
          <a:r>
            <a:rPr lang="ja-JP" altLang="en-US" sz="1100" b="0" i="0" baseline="0">
              <a:solidFill>
                <a:schemeClr val="dk1"/>
              </a:solidFill>
              <a:effectLst/>
              <a:latin typeface="+mn-lt"/>
              <a:ea typeface="+mn-ea"/>
              <a:cs typeface="+mn-cs"/>
            </a:rPr>
            <a:t>。類似団体より減少している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扶助費については</a:t>
          </a:r>
          <a:r>
            <a:rPr lang="ja-JP" altLang="ja-JP" sz="1100" b="0" i="0" baseline="0">
              <a:solidFill>
                <a:schemeClr val="dk1"/>
              </a:solidFill>
              <a:effectLst/>
              <a:latin typeface="+mn-lt"/>
              <a:ea typeface="+mn-ea"/>
              <a:cs typeface="+mn-cs"/>
            </a:rPr>
            <a:t>今後も増加傾向</a:t>
          </a:r>
          <a:r>
            <a:rPr lang="ja-JP" altLang="en-US" sz="1100" b="0" i="0" baseline="0">
              <a:solidFill>
                <a:schemeClr val="dk1"/>
              </a:solidFill>
              <a:effectLst/>
              <a:latin typeface="+mn-lt"/>
              <a:ea typeface="+mn-ea"/>
              <a:cs typeface="+mn-cs"/>
            </a:rPr>
            <a:t>が見込まれる</a:t>
          </a:r>
          <a:r>
            <a:rPr lang="ja-JP" altLang="ja-JP" sz="1100" b="0" i="0" baseline="0">
              <a:solidFill>
                <a:schemeClr val="dk1"/>
              </a:solidFill>
              <a:effectLst/>
              <a:latin typeface="+mn-lt"/>
              <a:ea typeface="+mn-ea"/>
              <a:cs typeface="+mn-cs"/>
            </a:rPr>
            <a:t>中で、健康増進事業を実施するなどして抑制を図る必要がある。補助費は一部事務組合に対する運営負担金や</a:t>
          </a:r>
          <a:r>
            <a:rPr lang="ja-JP" altLang="en-US" sz="1100" b="0" i="0" baseline="0">
              <a:solidFill>
                <a:schemeClr val="dk1"/>
              </a:solidFill>
              <a:effectLst/>
              <a:latin typeface="+mn-lt"/>
              <a:ea typeface="+mn-ea"/>
              <a:cs typeface="+mn-cs"/>
            </a:rPr>
            <a:t>町税の前納報奨金制度を廃止したことにより、</a:t>
          </a:r>
          <a:r>
            <a:rPr lang="ja-JP" altLang="ja-JP" sz="1100" b="0" i="0" baseline="0">
              <a:solidFill>
                <a:schemeClr val="dk1"/>
              </a:solidFill>
              <a:effectLst/>
              <a:latin typeface="+mn-lt"/>
              <a:ea typeface="+mn-ea"/>
              <a:cs typeface="+mn-cs"/>
            </a:rPr>
            <a:t>前年度より大幅に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今後も町が団体は個人に対して行っている補助等は事業内容に対する、公平性・透明性の確保など適切な補助に努め、町民と行政との協働によるまちづくりを推進していくことが必要である。普通建設事業については、住民１人あたり</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０６３</a:t>
          </a:r>
          <a:r>
            <a:rPr lang="ja-JP" altLang="ja-JP" sz="1100" b="0" i="0" baseline="0">
              <a:solidFill>
                <a:schemeClr val="dk1"/>
              </a:solidFill>
              <a:effectLst/>
              <a:latin typeface="+mn-lt"/>
              <a:ea typeface="+mn-ea"/>
              <a:cs typeface="+mn-cs"/>
            </a:rPr>
            <a:t>円となっている。類似団体と比較</a:t>
          </a:r>
          <a:r>
            <a:rPr lang="ja-JP" altLang="en-US" sz="1100" b="0" i="0" baseline="0">
              <a:solidFill>
                <a:schemeClr val="dk1"/>
              </a:solidFill>
              <a:effectLst/>
              <a:latin typeface="+mn-lt"/>
              <a:ea typeface="+mn-ea"/>
              <a:cs typeface="+mn-cs"/>
            </a:rPr>
            <a:t>しても非常に</a:t>
          </a:r>
          <a:r>
            <a:rPr lang="ja-JP" altLang="ja-JP" sz="1100" b="0" i="0" baseline="0">
              <a:solidFill>
                <a:schemeClr val="dk1"/>
              </a:solidFill>
              <a:effectLst/>
              <a:latin typeface="+mn-lt"/>
              <a:ea typeface="+mn-ea"/>
              <a:cs typeface="+mn-cs"/>
            </a:rPr>
            <a:t>高い状況となっている。平成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継続事業としての保育所の建設や小学校改築事業の</a:t>
          </a:r>
          <a:r>
            <a:rPr lang="ja-JP" altLang="ja-JP" sz="1100" b="0" i="0" baseline="0">
              <a:solidFill>
                <a:schemeClr val="dk1"/>
              </a:solidFill>
              <a:effectLst/>
              <a:latin typeface="+mn-lt"/>
              <a:ea typeface="+mn-ea"/>
              <a:cs typeface="+mn-cs"/>
            </a:rPr>
            <a:t>整備</a:t>
          </a:r>
          <a:r>
            <a:rPr lang="ja-JP" altLang="en-US" sz="1100" b="0" i="0" baseline="0">
              <a:solidFill>
                <a:schemeClr val="dk1"/>
              </a:solidFill>
              <a:effectLst/>
              <a:latin typeface="+mn-lt"/>
              <a:ea typeface="+mn-ea"/>
              <a:cs typeface="+mn-cs"/>
            </a:rPr>
            <a:t>が始まったことにより</a:t>
          </a:r>
          <a:r>
            <a:rPr lang="ja-JP" altLang="ja-JP" sz="1100" b="0" i="0" baseline="0">
              <a:solidFill>
                <a:schemeClr val="dk1"/>
              </a:solidFill>
              <a:effectLst/>
              <a:latin typeface="+mn-lt"/>
              <a:ea typeface="+mn-ea"/>
              <a:cs typeface="+mn-cs"/>
            </a:rPr>
            <a:t>前年度よりも増額している。今後においても合併特例債発行期限である平成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年度までに大型事業が予定されているため、当該年度までは増額すると思われる。以降については、公共施設等総合管理計画に基づき、事業等見直しを行うことにより</a:t>
          </a:r>
          <a:r>
            <a:rPr lang="ja-JP" altLang="en-US" sz="1100" b="0" i="0" baseline="0">
              <a:solidFill>
                <a:schemeClr val="dk1"/>
              </a:solidFill>
              <a:effectLst/>
              <a:latin typeface="+mn-lt"/>
              <a:ea typeface="+mn-ea"/>
              <a:cs typeface="+mn-cs"/>
            </a:rPr>
            <a:t>施設の集約化を図り、</a:t>
          </a:r>
          <a:r>
            <a:rPr lang="ja-JP" altLang="ja-JP" sz="1100" b="0" i="0" baseline="0">
              <a:solidFill>
                <a:schemeClr val="dk1"/>
              </a:solidFill>
              <a:effectLst/>
              <a:latin typeface="+mn-lt"/>
              <a:ea typeface="+mn-ea"/>
              <a:cs typeface="+mn-cs"/>
            </a:rPr>
            <a:t>事業費の</a:t>
          </a:r>
          <a:r>
            <a:rPr lang="ja-JP" altLang="en-US" sz="1100" b="0" i="0" baseline="0">
              <a:solidFill>
                <a:schemeClr val="dk1"/>
              </a:solidFill>
              <a:effectLst/>
              <a:latin typeface="+mn-lt"/>
              <a:ea typeface="+mn-ea"/>
              <a:cs typeface="+mn-cs"/>
            </a:rPr>
            <a:t>全体を</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る必要がある。積立金は、</a:t>
          </a:r>
          <a:r>
            <a:rPr lang="ja-JP" altLang="en-US" sz="1100" b="0" i="0" baseline="0">
              <a:solidFill>
                <a:schemeClr val="dk1"/>
              </a:solidFill>
              <a:effectLst/>
              <a:latin typeface="+mn-lt"/>
              <a:ea typeface="+mn-ea"/>
              <a:cs typeface="+mn-cs"/>
            </a:rPr>
            <a:t>公共施設建設基金や地域振興基金等を</a:t>
          </a:r>
          <a:r>
            <a:rPr lang="ja-JP" altLang="ja-JP" sz="1100" b="0" i="0" baseline="0">
              <a:solidFill>
                <a:schemeClr val="dk1"/>
              </a:solidFill>
              <a:effectLst/>
              <a:latin typeface="+mn-lt"/>
              <a:ea typeface="+mn-ea"/>
              <a:cs typeface="+mn-cs"/>
            </a:rPr>
            <a:t>積立</a:t>
          </a:r>
          <a:r>
            <a:rPr lang="ja-JP" altLang="en-US" sz="1100" b="0" i="0" baseline="0">
              <a:solidFill>
                <a:schemeClr val="dk1"/>
              </a:solidFill>
              <a:effectLst/>
              <a:latin typeface="+mn-lt"/>
              <a:ea typeface="+mn-ea"/>
              <a:cs typeface="+mn-cs"/>
            </a:rPr>
            <a:t>したことにより</a:t>
          </a:r>
          <a:r>
            <a:rPr lang="ja-JP" altLang="ja-JP" sz="1100" b="0" i="0" baseline="0">
              <a:solidFill>
                <a:schemeClr val="dk1"/>
              </a:solidFill>
              <a:effectLst/>
              <a:latin typeface="+mn-lt"/>
              <a:ea typeface="+mn-ea"/>
              <a:cs typeface="+mn-cs"/>
            </a:rPr>
            <a:t>、住民１人あたりの積立額</a:t>
          </a:r>
          <a:r>
            <a:rPr lang="ja-JP" altLang="en-US" sz="1100" b="0" i="0" baseline="0">
              <a:solidFill>
                <a:schemeClr val="dk1"/>
              </a:solidFill>
              <a:effectLst/>
              <a:latin typeface="+mn-lt"/>
              <a:ea typeface="+mn-ea"/>
              <a:cs typeface="+mn-cs"/>
            </a:rPr>
            <a:t>も増額</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今後は、厳しい財政状況が見込まれることから、基金を取り崩すことも</a:t>
          </a:r>
          <a:r>
            <a:rPr lang="ja-JP" altLang="en-US" sz="1100" b="0" i="0" baseline="0">
              <a:solidFill>
                <a:schemeClr val="dk1"/>
              </a:solidFill>
              <a:effectLst/>
              <a:latin typeface="+mn-lt"/>
              <a:ea typeface="+mn-ea"/>
              <a:cs typeface="+mn-cs"/>
            </a:rPr>
            <a:t>考慮しながら</a:t>
          </a:r>
          <a:r>
            <a:rPr lang="ja-JP" altLang="ja-JP" sz="1100" b="0" i="0" baseline="0">
              <a:solidFill>
                <a:schemeClr val="dk1"/>
              </a:solidFill>
              <a:effectLst/>
              <a:latin typeface="+mn-lt"/>
              <a:ea typeface="+mn-ea"/>
              <a:cs typeface="+mn-cs"/>
            </a:rPr>
            <a:t>が、税収の徴収率向上等更なる歳入を確保を図る必要がある。繰出金は</a:t>
          </a:r>
          <a:r>
            <a:rPr lang="ja-JP" altLang="en-US" sz="1100" b="0" i="0" baseline="0">
              <a:solidFill>
                <a:schemeClr val="dk1"/>
              </a:solidFill>
              <a:effectLst/>
              <a:latin typeface="+mn-lt"/>
              <a:ea typeface="+mn-ea"/>
              <a:cs typeface="+mn-cs"/>
            </a:rPr>
            <a:t>年々上</a:t>
          </a:r>
          <a:r>
            <a:rPr lang="ja-JP" altLang="ja-JP" sz="1100" b="0" i="0" baseline="0">
              <a:solidFill>
                <a:schemeClr val="dk1"/>
              </a:solidFill>
              <a:effectLst/>
              <a:latin typeface="+mn-lt"/>
              <a:ea typeface="+mn-ea"/>
              <a:cs typeface="+mn-cs"/>
            </a:rPr>
            <a:t>昇</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状況である。今後においても社会保障費の増額に伴う国保会計や後期高齢者医療保険会計への増額が見込まれることもあり、繰出金を抑えるための健康のまちづくり施策を進めると共に、</a:t>
          </a:r>
          <a:r>
            <a:rPr lang="ja-JP" altLang="en-US" sz="1100" b="0" i="0" baseline="0">
              <a:solidFill>
                <a:schemeClr val="dk1"/>
              </a:solidFill>
              <a:effectLst/>
              <a:latin typeface="+mn-lt"/>
              <a:ea typeface="+mn-ea"/>
              <a:cs typeface="+mn-cs"/>
            </a:rPr>
            <a:t>インフラ事業としても</a:t>
          </a:r>
          <a:r>
            <a:rPr lang="ja-JP" altLang="ja-JP" sz="1100" b="0" i="0" baseline="0">
              <a:solidFill>
                <a:schemeClr val="dk1"/>
              </a:solidFill>
              <a:effectLst/>
              <a:latin typeface="+mn-lt"/>
              <a:ea typeface="+mn-ea"/>
              <a:cs typeface="+mn-cs"/>
            </a:rPr>
            <a:t>下水道事業等の経費の削減と収入の増加を図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26,555
26,280
158.40
12,657,481
11,806,203
814,015
7,562,358
17,447,451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40259</xdr:rowOff>
    </xdr:from>
    <xdr:to>
      <xdr:col>6</xdr:col>
      <xdr:colOff>511175</xdr:colOff>
      <xdr:row>35</xdr:row>
      <xdr:rowOff>127508</xdr:rowOff>
    </xdr:to>
    <xdr:cxnSp macro="">
      <xdr:nvCxnSpPr>
        <xdr:cNvPr id="61" name="直線コネクタ 60"/>
        <xdr:cNvCxnSpPr/>
      </xdr:nvCxnSpPr>
      <xdr:spPr>
        <a:xfrm>
          <a:off x="3797300" y="6041009"/>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40259</xdr:rowOff>
    </xdr:from>
    <xdr:to>
      <xdr:col>5</xdr:col>
      <xdr:colOff>358775</xdr:colOff>
      <xdr:row>35</xdr:row>
      <xdr:rowOff>99695</xdr:rowOff>
    </xdr:to>
    <xdr:cxnSp macro="">
      <xdr:nvCxnSpPr>
        <xdr:cNvPr id="64" name="直線コネクタ 63"/>
        <xdr:cNvCxnSpPr/>
      </xdr:nvCxnSpPr>
      <xdr:spPr>
        <a:xfrm flipV="1">
          <a:off x="2908300" y="60410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99695</xdr:rowOff>
    </xdr:from>
    <xdr:to>
      <xdr:col>4</xdr:col>
      <xdr:colOff>155575</xdr:colOff>
      <xdr:row>35</xdr:row>
      <xdr:rowOff>106553</xdr:rowOff>
    </xdr:to>
    <xdr:cxnSp macro="">
      <xdr:nvCxnSpPr>
        <xdr:cNvPr id="67" name="直線コネクタ 66"/>
        <xdr:cNvCxnSpPr/>
      </xdr:nvCxnSpPr>
      <xdr:spPr>
        <a:xfrm flipV="1">
          <a:off x="2019300" y="61004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57023</xdr:rowOff>
    </xdr:from>
    <xdr:to>
      <xdr:col>2</xdr:col>
      <xdr:colOff>638175</xdr:colOff>
      <xdr:row>35</xdr:row>
      <xdr:rowOff>106553</xdr:rowOff>
    </xdr:to>
    <xdr:cxnSp macro="">
      <xdr:nvCxnSpPr>
        <xdr:cNvPr id="70" name="直線コネクタ 69"/>
        <xdr:cNvCxnSpPr/>
      </xdr:nvCxnSpPr>
      <xdr:spPr>
        <a:xfrm>
          <a:off x="1130300" y="605777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76708</xdr:rowOff>
    </xdr:from>
    <xdr:to>
      <xdr:col>6</xdr:col>
      <xdr:colOff>561975</xdr:colOff>
      <xdr:row>36</xdr:row>
      <xdr:rowOff>6858</xdr:rowOff>
    </xdr:to>
    <xdr:sp macro="" textlink="">
      <xdr:nvSpPr>
        <xdr:cNvPr id="80" name="円/楕円 79"/>
        <xdr:cNvSpPr/>
      </xdr:nvSpPr>
      <xdr:spPr>
        <a:xfrm>
          <a:off x="45847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55135</xdr:rowOff>
    </xdr:from>
    <xdr:ext cx="469744" cy="259045"/>
    <xdr:sp macro="" textlink="">
      <xdr:nvSpPr>
        <xdr:cNvPr id="81" name="議会費該当値テキスト"/>
        <xdr:cNvSpPr txBox="1"/>
      </xdr:nvSpPr>
      <xdr:spPr>
        <a:xfrm>
          <a:off x="4686300" y="60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160909</xdr:rowOff>
    </xdr:from>
    <xdr:to>
      <xdr:col>5</xdr:col>
      <xdr:colOff>409575</xdr:colOff>
      <xdr:row>35</xdr:row>
      <xdr:rowOff>91059</xdr:rowOff>
    </xdr:to>
    <xdr:sp macro="" textlink="">
      <xdr:nvSpPr>
        <xdr:cNvPr id="82" name="円/楕円 81"/>
        <xdr:cNvSpPr/>
      </xdr:nvSpPr>
      <xdr:spPr>
        <a:xfrm>
          <a:off x="3746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82186</xdr:rowOff>
    </xdr:from>
    <xdr:ext cx="469744" cy="259045"/>
    <xdr:sp macro="" textlink="">
      <xdr:nvSpPr>
        <xdr:cNvPr id="83" name="テキスト ボックス 82"/>
        <xdr:cNvSpPr txBox="1"/>
      </xdr:nvSpPr>
      <xdr:spPr>
        <a:xfrm>
          <a:off x="3562427"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48895</xdr:rowOff>
    </xdr:from>
    <xdr:to>
      <xdr:col>4</xdr:col>
      <xdr:colOff>206375</xdr:colOff>
      <xdr:row>35</xdr:row>
      <xdr:rowOff>150495</xdr:rowOff>
    </xdr:to>
    <xdr:sp macro="" textlink="">
      <xdr:nvSpPr>
        <xdr:cNvPr id="84" name="円/楕円 83"/>
        <xdr:cNvSpPr/>
      </xdr:nvSpPr>
      <xdr:spPr>
        <a:xfrm>
          <a:off x="2857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141622</xdr:rowOff>
    </xdr:from>
    <xdr:ext cx="469744" cy="259045"/>
    <xdr:sp macro="" textlink="">
      <xdr:nvSpPr>
        <xdr:cNvPr id="85" name="テキスト ボックス 84"/>
        <xdr:cNvSpPr txBox="1"/>
      </xdr:nvSpPr>
      <xdr:spPr>
        <a:xfrm>
          <a:off x="2673427"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55753</xdr:rowOff>
    </xdr:from>
    <xdr:to>
      <xdr:col>3</xdr:col>
      <xdr:colOff>3175</xdr:colOff>
      <xdr:row>35</xdr:row>
      <xdr:rowOff>157353</xdr:rowOff>
    </xdr:to>
    <xdr:sp macro="" textlink="">
      <xdr:nvSpPr>
        <xdr:cNvPr id="86" name="円/楕円 85"/>
        <xdr:cNvSpPr/>
      </xdr:nvSpPr>
      <xdr:spPr>
        <a:xfrm>
          <a:off x="1968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148480</xdr:rowOff>
    </xdr:from>
    <xdr:ext cx="469744" cy="259045"/>
    <xdr:sp macro="" textlink="">
      <xdr:nvSpPr>
        <xdr:cNvPr id="87" name="テキスト ボックス 86"/>
        <xdr:cNvSpPr txBox="1"/>
      </xdr:nvSpPr>
      <xdr:spPr>
        <a:xfrm>
          <a:off x="1784427"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6223</xdr:rowOff>
    </xdr:from>
    <xdr:to>
      <xdr:col>1</xdr:col>
      <xdr:colOff>485775</xdr:colOff>
      <xdr:row>35</xdr:row>
      <xdr:rowOff>107823</xdr:rowOff>
    </xdr:to>
    <xdr:sp macro="" textlink="">
      <xdr:nvSpPr>
        <xdr:cNvPr id="88" name="円/楕円 87"/>
        <xdr:cNvSpPr/>
      </xdr:nvSpPr>
      <xdr:spPr>
        <a:xfrm>
          <a:off x="1079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98950</xdr:rowOff>
    </xdr:from>
    <xdr:ext cx="469744" cy="259045"/>
    <xdr:sp macro="" textlink="">
      <xdr:nvSpPr>
        <xdr:cNvPr id="89" name="テキスト ボックス 88"/>
        <xdr:cNvSpPr txBox="1"/>
      </xdr:nvSpPr>
      <xdr:spPr>
        <a:xfrm>
          <a:off x="895427"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19334</xdr:rowOff>
    </xdr:from>
    <xdr:to>
      <xdr:col>6</xdr:col>
      <xdr:colOff>511175</xdr:colOff>
      <xdr:row>56</xdr:row>
      <xdr:rowOff>55400</xdr:rowOff>
    </xdr:to>
    <xdr:cxnSp macro="">
      <xdr:nvCxnSpPr>
        <xdr:cNvPr id="118" name="直線コネクタ 117"/>
        <xdr:cNvCxnSpPr/>
      </xdr:nvCxnSpPr>
      <xdr:spPr>
        <a:xfrm flipV="1">
          <a:off x="3797300" y="9620534"/>
          <a:ext cx="8382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55400</xdr:rowOff>
    </xdr:from>
    <xdr:to>
      <xdr:col>5</xdr:col>
      <xdr:colOff>358775</xdr:colOff>
      <xdr:row>56</xdr:row>
      <xdr:rowOff>143762</xdr:rowOff>
    </xdr:to>
    <xdr:cxnSp macro="">
      <xdr:nvCxnSpPr>
        <xdr:cNvPr id="121" name="直線コネクタ 120"/>
        <xdr:cNvCxnSpPr/>
      </xdr:nvCxnSpPr>
      <xdr:spPr>
        <a:xfrm flipV="1">
          <a:off x="2908300" y="9656600"/>
          <a:ext cx="889000" cy="8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129695</xdr:rowOff>
    </xdr:from>
    <xdr:to>
      <xdr:col>4</xdr:col>
      <xdr:colOff>155575</xdr:colOff>
      <xdr:row>56</xdr:row>
      <xdr:rowOff>143762</xdr:rowOff>
    </xdr:to>
    <xdr:cxnSp macro="">
      <xdr:nvCxnSpPr>
        <xdr:cNvPr id="124" name="直線コネクタ 123"/>
        <xdr:cNvCxnSpPr/>
      </xdr:nvCxnSpPr>
      <xdr:spPr>
        <a:xfrm>
          <a:off x="2019300" y="9730895"/>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104427</xdr:rowOff>
    </xdr:from>
    <xdr:to>
      <xdr:col>2</xdr:col>
      <xdr:colOff>638175</xdr:colOff>
      <xdr:row>56</xdr:row>
      <xdr:rowOff>129695</xdr:rowOff>
    </xdr:to>
    <xdr:cxnSp macro="">
      <xdr:nvCxnSpPr>
        <xdr:cNvPr id="127" name="直線コネクタ 126"/>
        <xdr:cNvCxnSpPr/>
      </xdr:nvCxnSpPr>
      <xdr:spPr>
        <a:xfrm>
          <a:off x="1130300" y="9705627"/>
          <a:ext cx="889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139984</xdr:rowOff>
    </xdr:from>
    <xdr:to>
      <xdr:col>6</xdr:col>
      <xdr:colOff>561975</xdr:colOff>
      <xdr:row>56</xdr:row>
      <xdr:rowOff>70134</xdr:rowOff>
    </xdr:to>
    <xdr:sp macro="" textlink="">
      <xdr:nvSpPr>
        <xdr:cNvPr id="137" name="円/楕円 136"/>
        <xdr:cNvSpPr/>
      </xdr:nvSpPr>
      <xdr:spPr>
        <a:xfrm>
          <a:off x="4584700" y="95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162861</xdr:rowOff>
    </xdr:from>
    <xdr:ext cx="534377" cy="259045"/>
    <xdr:sp macro="" textlink="">
      <xdr:nvSpPr>
        <xdr:cNvPr id="138" name="総務費該当値テキスト"/>
        <xdr:cNvSpPr txBox="1"/>
      </xdr:nvSpPr>
      <xdr:spPr>
        <a:xfrm>
          <a:off x="4686300" y="94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4600</xdr:rowOff>
    </xdr:from>
    <xdr:to>
      <xdr:col>5</xdr:col>
      <xdr:colOff>409575</xdr:colOff>
      <xdr:row>56</xdr:row>
      <xdr:rowOff>106200</xdr:rowOff>
    </xdr:to>
    <xdr:sp macro="" textlink="">
      <xdr:nvSpPr>
        <xdr:cNvPr id="139" name="円/楕円 138"/>
        <xdr:cNvSpPr/>
      </xdr:nvSpPr>
      <xdr:spPr>
        <a:xfrm>
          <a:off x="3746500" y="960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122727</xdr:rowOff>
    </xdr:from>
    <xdr:ext cx="534377" cy="259045"/>
    <xdr:sp macro="" textlink="">
      <xdr:nvSpPr>
        <xdr:cNvPr id="140" name="テキスト ボックス 139"/>
        <xdr:cNvSpPr txBox="1"/>
      </xdr:nvSpPr>
      <xdr:spPr>
        <a:xfrm>
          <a:off x="3530111" y="93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92962</xdr:rowOff>
    </xdr:from>
    <xdr:to>
      <xdr:col>4</xdr:col>
      <xdr:colOff>206375</xdr:colOff>
      <xdr:row>57</xdr:row>
      <xdr:rowOff>23112</xdr:rowOff>
    </xdr:to>
    <xdr:sp macro="" textlink="">
      <xdr:nvSpPr>
        <xdr:cNvPr id="141" name="円/楕円 140"/>
        <xdr:cNvSpPr/>
      </xdr:nvSpPr>
      <xdr:spPr>
        <a:xfrm>
          <a:off x="2857500" y="9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39639</xdr:rowOff>
    </xdr:from>
    <xdr:ext cx="534377" cy="259045"/>
    <xdr:sp macro="" textlink="">
      <xdr:nvSpPr>
        <xdr:cNvPr id="142" name="テキスト ボックス 141"/>
        <xdr:cNvSpPr txBox="1"/>
      </xdr:nvSpPr>
      <xdr:spPr>
        <a:xfrm>
          <a:off x="2641111" y="94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78895</xdr:rowOff>
    </xdr:from>
    <xdr:to>
      <xdr:col>3</xdr:col>
      <xdr:colOff>3175</xdr:colOff>
      <xdr:row>57</xdr:row>
      <xdr:rowOff>9045</xdr:rowOff>
    </xdr:to>
    <xdr:sp macro="" textlink="">
      <xdr:nvSpPr>
        <xdr:cNvPr id="143" name="円/楕円 142"/>
        <xdr:cNvSpPr/>
      </xdr:nvSpPr>
      <xdr:spPr>
        <a:xfrm>
          <a:off x="1968500" y="96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25572</xdr:rowOff>
    </xdr:from>
    <xdr:ext cx="534377" cy="259045"/>
    <xdr:sp macro="" textlink="">
      <xdr:nvSpPr>
        <xdr:cNvPr id="144" name="テキスト ボックス 143"/>
        <xdr:cNvSpPr txBox="1"/>
      </xdr:nvSpPr>
      <xdr:spPr>
        <a:xfrm>
          <a:off x="1752111" y="94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53627</xdr:rowOff>
    </xdr:from>
    <xdr:to>
      <xdr:col>1</xdr:col>
      <xdr:colOff>485775</xdr:colOff>
      <xdr:row>56</xdr:row>
      <xdr:rowOff>155227</xdr:rowOff>
    </xdr:to>
    <xdr:sp macro="" textlink="">
      <xdr:nvSpPr>
        <xdr:cNvPr id="145" name="円/楕円 144"/>
        <xdr:cNvSpPr/>
      </xdr:nvSpPr>
      <xdr:spPr>
        <a:xfrm>
          <a:off x="1079500" y="96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304</xdr:rowOff>
    </xdr:from>
    <xdr:ext cx="534377" cy="259045"/>
    <xdr:sp macro="" textlink="">
      <xdr:nvSpPr>
        <xdr:cNvPr id="146" name="テキスト ボックス 145"/>
        <xdr:cNvSpPr txBox="1"/>
      </xdr:nvSpPr>
      <xdr:spPr>
        <a:xfrm>
          <a:off x="863111" y="94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145067</xdr:rowOff>
    </xdr:from>
    <xdr:to>
      <xdr:col>6</xdr:col>
      <xdr:colOff>511175</xdr:colOff>
      <xdr:row>78</xdr:row>
      <xdr:rowOff>4412</xdr:rowOff>
    </xdr:to>
    <xdr:cxnSp macro="">
      <xdr:nvCxnSpPr>
        <xdr:cNvPr id="178" name="直線コネクタ 177"/>
        <xdr:cNvCxnSpPr/>
      </xdr:nvCxnSpPr>
      <xdr:spPr>
        <a:xfrm flipV="1">
          <a:off x="3797300" y="13346717"/>
          <a:ext cx="8382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149334</xdr:rowOff>
    </xdr:from>
    <xdr:to>
      <xdr:col>5</xdr:col>
      <xdr:colOff>358775</xdr:colOff>
      <xdr:row>78</xdr:row>
      <xdr:rowOff>4412</xdr:rowOff>
    </xdr:to>
    <xdr:cxnSp macro="">
      <xdr:nvCxnSpPr>
        <xdr:cNvPr id="181" name="直線コネクタ 180"/>
        <xdr:cNvCxnSpPr/>
      </xdr:nvCxnSpPr>
      <xdr:spPr>
        <a:xfrm>
          <a:off x="2908300" y="13350984"/>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149334</xdr:rowOff>
    </xdr:from>
    <xdr:to>
      <xdr:col>4</xdr:col>
      <xdr:colOff>155575</xdr:colOff>
      <xdr:row>79</xdr:row>
      <xdr:rowOff>45746</xdr:rowOff>
    </xdr:to>
    <xdr:cxnSp macro="">
      <xdr:nvCxnSpPr>
        <xdr:cNvPr id="184" name="直線コネクタ 183"/>
        <xdr:cNvCxnSpPr/>
      </xdr:nvCxnSpPr>
      <xdr:spPr>
        <a:xfrm flipV="1">
          <a:off x="2019300" y="13350984"/>
          <a:ext cx="889000" cy="23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45746</xdr:rowOff>
    </xdr:from>
    <xdr:to>
      <xdr:col>2</xdr:col>
      <xdr:colOff>638175</xdr:colOff>
      <xdr:row>79</xdr:row>
      <xdr:rowOff>53550</xdr:rowOff>
    </xdr:to>
    <xdr:cxnSp macro="">
      <xdr:nvCxnSpPr>
        <xdr:cNvPr id="187" name="直線コネクタ 186"/>
        <xdr:cNvCxnSpPr/>
      </xdr:nvCxnSpPr>
      <xdr:spPr>
        <a:xfrm flipV="1">
          <a:off x="1130300" y="13590296"/>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94267</xdr:rowOff>
    </xdr:from>
    <xdr:to>
      <xdr:col>6</xdr:col>
      <xdr:colOff>561975</xdr:colOff>
      <xdr:row>78</xdr:row>
      <xdr:rowOff>24417</xdr:rowOff>
    </xdr:to>
    <xdr:sp macro="" textlink="">
      <xdr:nvSpPr>
        <xdr:cNvPr id="197" name="円/楕円 196"/>
        <xdr:cNvSpPr/>
      </xdr:nvSpPr>
      <xdr:spPr>
        <a:xfrm>
          <a:off x="4584700" y="132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72694</xdr:rowOff>
    </xdr:from>
    <xdr:ext cx="599010" cy="259045"/>
    <xdr:sp macro="" textlink="">
      <xdr:nvSpPr>
        <xdr:cNvPr id="198" name="民生費該当値テキスト"/>
        <xdr:cNvSpPr txBox="1"/>
      </xdr:nvSpPr>
      <xdr:spPr>
        <a:xfrm>
          <a:off x="4686300" y="132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125062</xdr:rowOff>
    </xdr:from>
    <xdr:to>
      <xdr:col>5</xdr:col>
      <xdr:colOff>409575</xdr:colOff>
      <xdr:row>78</xdr:row>
      <xdr:rowOff>55212</xdr:rowOff>
    </xdr:to>
    <xdr:sp macro="" textlink="">
      <xdr:nvSpPr>
        <xdr:cNvPr id="199" name="円/楕円 198"/>
        <xdr:cNvSpPr/>
      </xdr:nvSpPr>
      <xdr:spPr>
        <a:xfrm>
          <a:off x="3746500" y="133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46339</xdr:rowOff>
    </xdr:from>
    <xdr:ext cx="599010" cy="259045"/>
    <xdr:sp macro="" textlink="">
      <xdr:nvSpPr>
        <xdr:cNvPr id="200" name="テキスト ボックス 199"/>
        <xdr:cNvSpPr txBox="1"/>
      </xdr:nvSpPr>
      <xdr:spPr>
        <a:xfrm>
          <a:off x="3497794" y="134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98534</xdr:rowOff>
    </xdr:from>
    <xdr:to>
      <xdr:col>4</xdr:col>
      <xdr:colOff>206375</xdr:colOff>
      <xdr:row>78</xdr:row>
      <xdr:rowOff>28684</xdr:rowOff>
    </xdr:to>
    <xdr:sp macro="" textlink="">
      <xdr:nvSpPr>
        <xdr:cNvPr id="201" name="円/楕円 200"/>
        <xdr:cNvSpPr/>
      </xdr:nvSpPr>
      <xdr:spPr>
        <a:xfrm>
          <a:off x="28575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45211</xdr:rowOff>
    </xdr:from>
    <xdr:ext cx="599010" cy="259045"/>
    <xdr:sp macro="" textlink="">
      <xdr:nvSpPr>
        <xdr:cNvPr id="202" name="テキスト ボックス 201"/>
        <xdr:cNvSpPr txBox="1"/>
      </xdr:nvSpPr>
      <xdr:spPr>
        <a:xfrm>
          <a:off x="2608794" y="130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166396</xdr:rowOff>
    </xdr:from>
    <xdr:to>
      <xdr:col>3</xdr:col>
      <xdr:colOff>3175</xdr:colOff>
      <xdr:row>79</xdr:row>
      <xdr:rowOff>96546</xdr:rowOff>
    </xdr:to>
    <xdr:sp macro="" textlink="">
      <xdr:nvSpPr>
        <xdr:cNvPr id="203" name="円/楕円 202"/>
        <xdr:cNvSpPr/>
      </xdr:nvSpPr>
      <xdr:spPr>
        <a:xfrm>
          <a:off x="1968500" y="135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87673</xdr:rowOff>
    </xdr:from>
    <xdr:ext cx="534377" cy="259045"/>
    <xdr:sp macro="" textlink="">
      <xdr:nvSpPr>
        <xdr:cNvPr id="204" name="テキスト ボックス 203"/>
        <xdr:cNvSpPr txBox="1"/>
      </xdr:nvSpPr>
      <xdr:spPr>
        <a:xfrm>
          <a:off x="1752111" y="136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2750</xdr:rowOff>
    </xdr:from>
    <xdr:to>
      <xdr:col>1</xdr:col>
      <xdr:colOff>485775</xdr:colOff>
      <xdr:row>79</xdr:row>
      <xdr:rowOff>104350</xdr:rowOff>
    </xdr:to>
    <xdr:sp macro="" textlink="">
      <xdr:nvSpPr>
        <xdr:cNvPr id="205" name="円/楕円 204"/>
        <xdr:cNvSpPr/>
      </xdr:nvSpPr>
      <xdr:spPr>
        <a:xfrm>
          <a:off x="1079500" y="135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95477</xdr:rowOff>
    </xdr:from>
    <xdr:ext cx="534377" cy="259045"/>
    <xdr:sp macro="" textlink="">
      <xdr:nvSpPr>
        <xdr:cNvPr id="206" name="テキスト ボックス 205"/>
        <xdr:cNvSpPr txBox="1"/>
      </xdr:nvSpPr>
      <xdr:spPr>
        <a:xfrm>
          <a:off x="863111" y="13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169475</xdr:rowOff>
    </xdr:from>
    <xdr:to>
      <xdr:col>6</xdr:col>
      <xdr:colOff>511175</xdr:colOff>
      <xdr:row>98</xdr:row>
      <xdr:rowOff>25324</xdr:rowOff>
    </xdr:to>
    <xdr:cxnSp macro="">
      <xdr:nvCxnSpPr>
        <xdr:cNvPr id="235" name="直線コネクタ 234"/>
        <xdr:cNvCxnSpPr/>
      </xdr:nvCxnSpPr>
      <xdr:spPr>
        <a:xfrm>
          <a:off x="3797300" y="16800125"/>
          <a:ext cx="8382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169475</xdr:rowOff>
    </xdr:from>
    <xdr:to>
      <xdr:col>5</xdr:col>
      <xdr:colOff>358775</xdr:colOff>
      <xdr:row>98</xdr:row>
      <xdr:rowOff>23008</xdr:rowOff>
    </xdr:to>
    <xdr:cxnSp macro="">
      <xdr:nvCxnSpPr>
        <xdr:cNvPr id="238" name="直線コネクタ 237"/>
        <xdr:cNvCxnSpPr/>
      </xdr:nvCxnSpPr>
      <xdr:spPr>
        <a:xfrm flipV="1">
          <a:off x="2908300" y="16800125"/>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18980</xdr:rowOff>
    </xdr:from>
    <xdr:to>
      <xdr:col>4</xdr:col>
      <xdr:colOff>155575</xdr:colOff>
      <xdr:row>98</xdr:row>
      <xdr:rowOff>23008</xdr:rowOff>
    </xdr:to>
    <xdr:cxnSp macro="">
      <xdr:nvCxnSpPr>
        <xdr:cNvPr id="241" name="直線コネクタ 240"/>
        <xdr:cNvCxnSpPr/>
      </xdr:nvCxnSpPr>
      <xdr:spPr>
        <a:xfrm>
          <a:off x="2019300" y="1682108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18980</xdr:rowOff>
    </xdr:from>
    <xdr:to>
      <xdr:col>2</xdr:col>
      <xdr:colOff>638175</xdr:colOff>
      <xdr:row>98</xdr:row>
      <xdr:rowOff>22462</xdr:rowOff>
    </xdr:to>
    <xdr:cxnSp macro="">
      <xdr:nvCxnSpPr>
        <xdr:cNvPr id="244" name="直線コネクタ 243"/>
        <xdr:cNvCxnSpPr/>
      </xdr:nvCxnSpPr>
      <xdr:spPr>
        <a:xfrm flipV="1">
          <a:off x="1130300" y="16821080"/>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145974</xdr:rowOff>
    </xdr:from>
    <xdr:to>
      <xdr:col>6</xdr:col>
      <xdr:colOff>561975</xdr:colOff>
      <xdr:row>98</xdr:row>
      <xdr:rowOff>76124</xdr:rowOff>
    </xdr:to>
    <xdr:sp macro="" textlink="">
      <xdr:nvSpPr>
        <xdr:cNvPr id="254" name="円/楕円 253"/>
        <xdr:cNvSpPr/>
      </xdr:nvSpPr>
      <xdr:spPr>
        <a:xfrm>
          <a:off x="4584700" y="167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105351</xdr:rowOff>
    </xdr:from>
    <xdr:ext cx="534377" cy="259045"/>
    <xdr:sp macro="" textlink="">
      <xdr:nvSpPr>
        <xdr:cNvPr id="255" name="衛生費該当値テキスト"/>
        <xdr:cNvSpPr txBox="1"/>
      </xdr:nvSpPr>
      <xdr:spPr>
        <a:xfrm>
          <a:off x="4686300" y="165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118675</xdr:rowOff>
    </xdr:from>
    <xdr:to>
      <xdr:col>5</xdr:col>
      <xdr:colOff>409575</xdr:colOff>
      <xdr:row>98</xdr:row>
      <xdr:rowOff>48825</xdr:rowOff>
    </xdr:to>
    <xdr:sp macro="" textlink="">
      <xdr:nvSpPr>
        <xdr:cNvPr id="256" name="円/楕円 255"/>
        <xdr:cNvSpPr/>
      </xdr:nvSpPr>
      <xdr:spPr>
        <a:xfrm>
          <a:off x="3746500" y="167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65352</xdr:rowOff>
    </xdr:from>
    <xdr:ext cx="534377" cy="259045"/>
    <xdr:sp macro="" textlink="">
      <xdr:nvSpPr>
        <xdr:cNvPr id="257" name="テキスト ボックス 256"/>
        <xdr:cNvSpPr txBox="1"/>
      </xdr:nvSpPr>
      <xdr:spPr>
        <a:xfrm>
          <a:off x="3530111" y="165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143658</xdr:rowOff>
    </xdr:from>
    <xdr:to>
      <xdr:col>4</xdr:col>
      <xdr:colOff>206375</xdr:colOff>
      <xdr:row>98</xdr:row>
      <xdr:rowOff>73808</xdr:rowOff>
    </xdr:to>
    <xdr:sp macro="" textlink="">
      <xdr:nvSpPr>
        <xdr:cNvPr id="258" name="円/楕円 257"/>
        <xdr:cNvSpPr/>
      </xdr:nvSpPr>
      <xdr:spPr>
        <a:xfrm>
          <a:off x="2857500" y="167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90335</xdr:rowOff>
    </xdr:from>
    <xdr:ext cx="534377" cy="259045"/>
    <xdr:sp macro="" textlink="">
      <xdr:nvSpPr>
        <xdr:cNvPr id="259" name="テキスト ボックス 258"/>
        <xdr:cNvSpPr txBox="1"/>
      </xdr:nvSpPr>
      <xdr:spPr>
        <a:xfrm>
          <a:off x="2641111" y="165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139630</xdr:rowOff>
    </xdr:from>
    <xdr:to>
      <xdr:col>3</xdr:col>
      <xdr:colOff>3175</xdr:colOff>
      <xdr:row>98</xdr:row>
      <xdr:rowOff>69780</xdr:rowOff>
    </xdr:to>
    <xdr:sp macro="" textlink="">
      <xdr:nvSpPr>
        <xdr:cNvPr id="260" name="円/楕円 259"/>
        <xdr:cNvSpPr/>
      </xdr:nvSpPr>
      <xdr:spPr>
        <a:xfrm>
          <a:off x="1968500" y="167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86307</xdr:rowOff>
    </xdr:from>
    <xdr:ext cx="534377" cy="259045"/>
    <xdr:sp macro="" textlink="">
      <xdr:nvSpPr>
        <xdr:cNvPr id="261" name="テキスト ボックス 260"/>
        <xdr:cNvSpPr txBox="1"/>
      </xdr:nvSpPr>
      <xdr:spPr>
        <a:xfrm>
          <a:off x="1752111" y="165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143112</xdr:rowOff>
    </xdr:from>
    <xdr:to>
      <xdr:col>1</xdr:col>
      <xdr:colOff>485775</xdr:colOff>
      <xdr:row>98</xdr:row>
      <xdr:rowOff>73262</xdr:rowOff>
    </xdr:to>
    <xdr:sp macro="" textlink="">
      <xdr:nvSpPr>
        <xdr:cNvPr id="262" name="円/楕円 261"/>
        <xdr:cNvSpPr/>
      </xdr:nvSpPr>
      <xdr:spPr>
        <a:xfrm>
          <a:off x="1079500" y="167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89789</xdr:rowOff>
    </xdr:from>
    <xdr:ext cx="534377" cy="259045"/>
    <xdr:sp macro="" textlink="">
      <xdr:nvSpPr>
        <xdr:cNvPr id="263" name="テキスト ボックス 262"/>
        <xdr:cNvSpPr txBox="1"/>
      </xdr:nvSpPr>
      <xdr:spPr>
        <a:xfrm>
          <a:off x="863111" y="165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9779</xdr:rowOff>
    </xdr:from>
    <xdr:to>
      <xdr:col>14</xdr:col>
      <xdr:colOff>28575</xdr:colOff>
      <xdr:row>39</xdr:row>
      <xdr:rowOff>44450</xdr:rowOff>
    </xdr:to>
    <xdr:cxnSp macro="">
      <xdr:nvCxnSpPr>
        <xdr:cNvPr id="295" name="直線コネクタ 294"/>
        <xdr:cNvCxnSpPr/>
      </xdr:nvCxnSpPr>
      <xdr:spPr>
        <a:xfrm>
          <a:off x="8750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129032</xdr:rowOff>
    </xdr:from>
    <xdr:to>
      <xdr:col>12</xdr:col>
      <xdr:colOff>511175</xdr:colOff>
      <xdr:row>39</xdr:row>
      <xdr:rowOff>9779</xdr:rowOff>
    </xdr:to>
    <xdr:cxnSp macro="">
      <xdr:nvCxnSpPr>
        <xdr:cNvPr id="298" name="直線コネクタ 297"/>
        <xdr:cNvCxnSpPr/>
      </xdr:nvCxnSpPr>
      <xdr:spPr>
        <a:xfrm>
          <a:off x="7861300" y="66441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157607</xdr:rowOff>
    </xdr:from>
    <xdr:to>
      <xdr:col>11</xdr:col>
      <xdr:colOff>307975</xdr:colOff>
      <xdr:row>38</xdr:row>
      <xdr:rowOff>129032</xdr:rowOff>
    </xdr:to>
    <xdr:cxnSp macro="">
      <xdr:nvCxnSpPr>
        <xdr:cNvPr id="301" name="直線コネクタ 300"/>
        <xdr:cNvCxnSpPr/>
      </xdr:nvCxnSpPr>
      <xdr:spPr>
        <a:xfrm>
          <a:off x="6972300" y="650125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130429</xdr:rowOff>
    </xdr:from>
    <xdr:to>
      <xdr:col>12</xdr:col>
      <xdr:colOff>561975</xdr:colOff>
      <xdr:row>39</xdr:row>
      <xdr:rowOff>60579</xdr:rowOff>
    </xdr:to>
    <xdr:sp macro="" textlink="">
      <xdr:nvSpPr>
        <xdr:cNvPr id="315" name="円/楕円 314"/>
        <xdr:cNvSpPr/>
      </xdr:nvSpPr>
      <xdr:spPr>
        <a:xfrm>
          <a:off x="8699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51706</xdr:rowOff>
    </xdr:from>
    <xdr:ext cx="313932" cy="259045"/>
    <xdr:sp macro="" textlink="">
      <xdr:nvSpPr>
        <xdr:cNvPr id="316" name="テキスト ボックス 315"/>
        <xdr:cNvSpPr txBox="1"/>
      </xdr:nvSpPr>
      <xdr:spPr>
        <a:xfrm>
          <a:off x="8593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78232</xdr:rowOff>
    </xdr:from>
    <xdr:to>
      <xdr:col>11</xdr:col>
      <xdr:colOff>358775</xdr:colOff>
      <xdr:row>39</xdr:row>
      <xdr:rowOff>8382</xdr:rowOff>
    </xdr:to>
    <xdr:sp macro="" textlink="">
      <xdr:nvSpPr>
        <xdr:cNvPr id="317" name="円/楕円 316"/>
        <xdr:cNvSpPr/>
      </xdr:nvSpPr>
      <xdr:spPr>
        <a:xfrm>
          <a:off x="7810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170959</xdr:rowOff>
    </xdr:from>
    <xdr:ext cx="378565" cy="259045"/>
    <xdr:sp macro="" textlink="">
      <xdr:nvSpPr>
        <xdr:cNvPr id="318" name="テキスト ボックス 317"/>
        <xdr:cNvSpPr txBox="1"/>
      </xdr:nvSpPr>
      <xdr:spPr>
        <a:xfrm>
          <a:off x="7672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106807</xdr:rowOff>
    </xdr:from>
    <xdr:to>
      <xdr:col>10</xdr:col>
      <xdr:colOff>155575</xdr:colOff>
      <xdr:row>38</xdr:row>
      <xdr:rowOff>36957</xdr:rowOff>
    </xdr:to>
    <xdr:sp macro="" textlink="">
      <xdr:nvSpPr>
        <xdr:cNvPr id="319" name="円/楕円 318"/>
        <xdr:cNvSpPr/>
      </xdr:nvSpPr>
      <xdr:spPr>
        <a:xfrm>
          <a:off x="6921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28084</xdr:rowOff>
    </xdr:from>
    <xdr:ext cx="378565" cy="259045"/>
    <xdr:sp macro="" textlink="">
      <xdr:nvSpPr>
        <xdr:cNvPr id="320" name="テキスト ボックス 319"/>
        <xdr:cNvSpPr txBox="1"/>
      </xdr:nvSpPr>
      <xdr:spPr>
        <a:xfrm>
          <a:off x="6783017" y="654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103753</xdr:rowOff>
    </xdr:from>
    <xdr:to>
      <xdr:col>15</xdr:col>
      <xdr:colOff>180975</xdr:colOff>
      <xdr:row>58</xdr:row>
      <xdr:rowOff>111411</xdr:rowOff>
    </xdr:to>
    <xdr:cxnSp macro="">
      <xdr:nvCxnSpPr>
        <xdr:cNvPr id="349" name="直線コネクタ 348"/>
        <xdr:cNvCxnSpPr/>
      </xdr:nvCxnSpPr>
      <xdr:spPr>
        <a:xfrm flipV="1">
          <a:off x="9639300" y="10047853"/>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37573</xdr:rowOff>
    </xdr:from>
    <xdr:to>
      <xdr:col>14</xdr:col>
      <xdr:colOff>28575</xdr:colOff>
      <xdr:row>58</xdr:row>
      <xdr:rowOff>111411</xdr:rowOff>
    </xdr:to>
    <xdr:cxnSp macro="">
      <xdr:nvCxnSpPr>
        <xdr:cNvPr id="352" name="直線コネクタ 351"/>
        <xdr:cNvCxnSpPr/>
      </xdr:nvCxnSpPr>
      <xdr:spPr>
        <a:xfrm>
          <a:off x="8750300" y="9981673"/>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37573</xdr:rowOff>
    </xdr:from>
    <xdr:to>
      <xdr:col>12</xdr:col>
      <xdr:colOff>511175</xdr:colOff>
      <xdr:row>58</xdr:row>
      <xdr:rowOff>80416</xdr:rowOff>
    </xdr:to>
    <xdr:cxnSp macro="">
      <xdr:nvCxnSpPr>
        <xdr:cNvPr id="355" name="直線コネクタ 354"/>
        <xdr:cNvCxnSpPr/>
      </xdr:nvCxnSpPr>
      <xdr:spPr>
        <a:xfrm flipV="1">
          <a:off x="7861300" y="9981673"/>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80416</xdr:rowOff>
    </xdr:from>
    <xdr:to>
      <xdr:col>11</xdr:col>
      <xdr:colOff>307975</xdr:colOff>
      <xdr:row>58</xdr:row>
      <xdr:rowOff>100876</xdr:rowOff>
    </xdr:to>
    <xdr:cxnSp macro="">
      <xdr:nvCxnSpPr>
        <xdr:cNvPr id="358" name="直線コネクタ 357"/>
        <xdr:cNvCxnSpPr/>
      </xdr:nvCxnSpPr>
      <xdr:spPr>
        <a:xfrm flipV="1">
          <a:off x="6972300" y="1002451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52953</xdr:rowOff>
    </xdr:from>
    <xdr:to>
      <xdr:col>15</xdr:col>
      <xdr:colOff>231775</xdr:colOff>
      <xdr:row>58</xdr:row>
      <xdr:rowOff>154553</xdr:rowOff>
    </xdr:to>
    <xdr:sp macro="" textlink="">
      <xdr:nvSpPr>
        <xdr:cNvPr id="368" name="円/楕円 367"/>
        <xdr:cNvSpPr/>
      </xdr:nvSpPr>
      <xdr:spPr>
        <a:xfrm>
          <a:off x="10426700" y="99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139330</xdr:rowOff>
    </xdr:from>
    <xdr:ext cx="469744" cy="259045"/>
    <xdr:sp macro="" textlink="">
      <xdr:nvSpPr>
        <xdr:cNvPr id="369" name="農林水産業費該当値テキスト"/>
        <xdr:cNvSpPr txBox="1"/>
      </xdr:nvSpPr>
      <xdr:spPr>
        <a:xfrm>
          <a:off x="10528300" y="99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60611</xdr:rowOff>
    </xdr:from>
    <xdr:to>
      <xdr:col>14</xdr:col>
      <xdr:colOff>79375</xdr:colOff>
      <xdr:row>58</xdr:row>
      <xdr:rowOff>162211</xdr:rowOff>
    </xdr:to>
    <xdr:sp macro="" textlink="">
      <xdr:nvSpPr>
        <xdr:cNvPr id="370" name="円/楕円 369"/>
        <xdr:cNvSpPr/>
      </xdr:nvSpPr>
      <xdr:spPr>
        <a:xfrm>
          <a:off x="9588500" y="100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153338</xdr:rowOff>
    </xdr:from>
    <xdr:ext cx="469744" cy="259045"/>
    <xdr:sp macro="" textlink="">
      <xdr:nvSpPr>
        <xdr:cNvPr id="371" name="テキスト ボックス 370"/>
        <xdr:cNvSpPr txBox="1"/>
      </xdr:nvSpPr>
      <xdr:spPr>
        <a:xfrm>
          <a:off x="9404427" y="100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158223</xdr:rowOff>
    </xdr:from>
    <xdr:to>
      <xdr:col>12</xdr:col>
      <xdr:colOff>561975</xdr:colOff>
      <xdr:row>58</xdr:row>
      <xdr:rowOff>88373</xdr:rowOff>
    </xdr:to>
    <xdr:sp macro="" textlink="">
      <xdr:nvSpPr>
        <xdr:cNvPr id="372" name="円/楕円 371"/>
        <xdr:cNvSpPr/>
      </xdr:nvSpPr>
      <xdr:spPr>
        <a:xfrm>
          <a:off x="8699500" y="99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79500</xdr:rowOff>
    </xdr:from>
    <xdr:ext cx="469744" cy="259045"/>
    <xdr:sp macro="" textlink="">
      <xdr:nvSpPr>
        <xdr:cNvPr id="373" name="テキスト ボックス 372"/>
        <xdr:cNvSpPr txBox="1"/>
      </xdr:nvSpPr>
      <xdr:spPr>
        <a:xfrm>
          <a:off x="8515427" y="100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29616</xdr:rowOff>
    </xdr:from>
    <xdr:to>
      <xdr:col>11</xdr:col>
      <xdr:colOff>358775</xdr:colOff>
      <xdr:row>58</xdr:row>
      <xdr:rowOff>131216</xdr:rowOff>
    </xdr:to>
    <xdr:sp macro="" textlink="">
      <xdr:nvSpPr>
        <xdr:cNvPr id="374" name="円/楕円 373"/>
        <xdr:cNvSpPr/>
      </xdr:nvSpPr>
      <xdr:spPr>
        <a:xfrm>
          <a:off x="7810500" y="99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122343</xdr:rowOff>
    </xdr:from>
    <xdr:ext cx="469744" cy="259045"/>
    <xdr:sp macro="" textlink="">
      <xdr:nvSpPr>
        <xdr:cNvPr id="375" name="テキスト ボックス 374"/>
        <xdr:cNvSpPr txBox="1"/>
      </xdr:nvSpPr>
      <xdr:spPr>
        <a:xfrm>
          <a:off x="7626427" y="1006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50076</xdr:rowOff>
    </xdr:from>
    <xdr:to>
      <xdr:col>10</xdr:col>
      <xdr:colOff>155575</xdr:colOff>
      <xdr:row>58</xdr:row>
      <xdr:rowOff>151676</xdr:rowOff>
    </xdr:to>
    <xdr:sp macro="" textlink="">
      <xdr:nvSpPr>
        <xdr:cNvPr id="376" name="円/楕円 375"/>
        <xdr:cNvSpPr/>
      </xdr:nvSpPr>
      <xdr:spPr>
        <a:xfrm>
          <a:off x="6921500" y="99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142803</xdr:rowOff>
    </xdr:from>
    <xdr:ext cx="469744" cy="259045"/>
    <xdr:sp macro="" textlink="">
      <xdr:nvSpPr>
        <xdr:cNvPr id="377" name="テキスト ボックス 376"/>
        <xdr:cNvSpPr txBox="1"/>
      </xdr:nvSpPr>
      <xdr:spPr>
        <a:xfrm>
          <a:off x="6737427" y="100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68644</xdr:rowOff>
    </xdr:from>
    <xdr:to>
      <xdr:col>15</xdr:col>
      <xdr:colOff>180975</xdr:colOff>
      <xdr:row>75</xdr:row>
      <xdr:rowOff>131623</xdr:rowOff>
    </xdr:to>
    <xdr:cxnSp macro="">
      <xdr:nvCxnSpPr>
        <xdr:cNvPr id="406" name="直線コネクタ 405"/>
        <xdr:cNvCxnSpPr/>
      </xdr:nvCxnSpPr>
      <xdr:spPr>
        <a:xfrm>
          <a:off x="9639300" y="12755944"/>
          <a:ext cx="8382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68644</xdr:rowOff>
    </xdr:from>
    <xdr:to>
      <xdr:col>14</xdr:col>
      <xdr:colOff>28575</xdr:colOff>
      <xdr:row>75</xdr:row>
      <xdr:rowOff>73216</xdr:rowOff>
    </xdr:to>
    <xdr:cxnSp macro="">
      <xdr:nvCxnSpPr>
        <xdr:cNvPr id="409" name="直線コネクタ 408"/>
        <xdr:cNvCxnSpPr/>
      </xdr:nvCxnSpPr>
      <xdr:spPr>
        <a:xfrm flipV="1">
          <a:off x="8750300" y="1275594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73216</xdr:rowOff>
    </xdr:from>
    <xdr:to>
      <xdr:col>12</xdr:col>
      <xdr:colOff>511175</xdr:colOff>
      <xdr:row>75</xdr:row>
      <xdr:rowOff>91466</xdr:rowOff>
    </xdr:to>
    <xdr:cxnSp macro="">
      <xdr:nvCxnSpPr>
        <xdr:cNvPr id="412" name="直線コネクタ 411"/>
        <xdr:cNvCxnSpPr/>
      </xdr:nvCxnSpPr>
      <xdr:spPr>
        <a:xfrm flipV="1">
          <a:off x="7861300" y="1293196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50660</xdr:rowOff>
    </xdr:from>
    <xdr:to>
      <xdr:col>11</xdr:col>
      <xdr:colOff>307975</xdr:colOff>
      <xdr:row>75</xdr:row>
      <xdr:rowOff>91466</xdr:rowOff>
    </xdr:to>
    <xdr:cxnSp macro="">
      <xdr:nvCxnSpPr>
        <xdr:cNvPr id="415" name="直線コネクタ 414"/>
        <xdr:cNvCxnSpPr/>
      </xdr:nvCxnSpPr>
      <xdr:spPr>
        <a:xfrm>
          <a:off x="6972300" y="12909410"/>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80823</xdr:rowOff>
    </xdr:from>
    <xdr:to>
      <xdr:col>15</xdr:col>
      <xdr:colOff>231775</xdr:colOff>
      <xdr:row>76</xdr:row>
      <xdr:rowOff>10973</xdr:rowOff>
    </xdr:to>
    <xdr:sp macro="" textlink="">
      <xdr:nvSpPr>
        <xdr:cNvPr id="425" name="円/楕円 424"/>
        <xdr:cNvSpPr/>
      </xdr:nvSpPr>
      <xdr:spPr>
        <a:xfrm>
          <a:off x="10426700" y="129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103700</xdr:rowOff>
    </xdr:from>
    <xdr:ext cx="534377" cy="259045"/>
    <xdr:sp macro="" textlink="">
      <xdr:nvSpPr>
        <xdr:cNvPr id="426" name="商工費該当値テキスト"/>
        <xdr:cNvSpPr txBox="1"/>
      </xdr:nvSpPr>
      <xdr:spPr>
        <a:xfrm>
          <a:off x="10528300"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17844</xdr:rowOff>
    </xdr:from>
    <xdr:to>
      <xdr:col>14</xdr:col>
      <xdr:colOff>79375</xdr:colOff>
      <xdr:row>74</xdr:row>
      <xdr:rowOff>119444</xdr:rowOff>
    </xdr:to>
    <xdr:sp macro="" textlink="">
      <xdr:nvSpPr>
        <xdr:cNvPr id="427" name="円/楕円 426"/>
        <xdr:cNvSpPr/>
      </xdr:nvSpPr>
      <xdr:spPr>
        <a:xfrm>
          <a:off x="9588500" y="127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135971</xdr:rowOff>
    </xdr:from>
    <xdr:ext cx="534377" cy="259045"/>
    <xdr:sp macro="" textlink="">
      <xdr:nvSpPr>
        <xdr:cNvPr id="428" name="テキスト ボックス 427"/>
        <xdr:cNvSpPr txBox="1"/>
      </xdr:nvSpPr>
      <xdr:spPr>
        <a:xfrm>
          <a:off x="9372111" y="124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22416</xdr:rowOff>
    </xdr:from>
    <xdr:to>
      <xdr:col>12</xdr:col>
      <xdr:colOff>561975</xdr:colOff>
      <xdr:row>75</xdr:row>
      <xdr:rowOff>124016</xdr:rowOff>
    </xdr:to>
    <xdr:sp macro="" textlink="">
      <xdr:nvSpPr>
        <xdr:cNvPr id="429" name="円/楕円 428"/>
        <xdr:cNvSpPr/>
      </xdr:nvSpPr>
      <xdr:spPr>
        <a:xfrm>
          <a:off x="8699500" y="128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140543</xdr:rowOff>
    </xdr:from>
    <xdr:ext cx="534377" cy="259045"/>
    <xdr:sp macro="" textlink="">
      <xdr:nvSpPr>
        <xdr:cNvPr id="430" name="テキスト ボックス 429"/>
        <xdr:cNvSpPr txBox="1"/>
      </xdr:nvSpPr>
      <xdr:spPr>
        <a:xfrm>
          <a:off x="8483111" y="126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40666</xdr:rowOff>
    </xdr:from>
    <xdr:to>
      <xdr:col>11</xdr:col>
      <xdr:colOff>358775</xdr:colOff>
      <xdr:row>75</xdr:row>
      <xdr:rowOff>142266</xdr:rowOff>
    </xdr:to>
    <xdr:sp macro="" textlink="">
      <xdr:nvSpPr>
        <xdr:cNvPr id="431" name="円/楕円 430"/>
        <xdr:cNvSpPr/>
      </xdr:nvSpPr>
      <xdr:spPr>
        <a:xfrm>
          <a:off x="78105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158793</xdr:rowOff>
    </xdr:from>
    <xdr:ext cx="534377" cy="259045"/>
    <xdr:sp macro="" textlink="">
      <xdr:nvSpPr>
        <xdr:cNvPr id="432" name="テキスト ボックス 431"/>
        <xdr:cNvSpPr txBox="1"/>
      </xdr:nvSpPr>
      <xdr:spPr>
        <a:xfrm>
          <a:off x="7594111" y="126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171310</xdr:rowOff>
    </xdr:from>
    <xdr:to>
      <xdr:col>10</xdr:col>
      <xdr:colOff>155575</xdr:colOff>
      <xdr:row>75</xdr:row>
      <xdr:rowOff>101460</xdr:rowOff>
    </xdr:to>
    <xdr:sp macro="" textlink="">
      <xdr:nvSpPr>
        <xdr:cNvPr id="433" name="円/楕円 432"/>
        <xdr:cNvSpPr/>
      </xdr:nvSpPr>
      <xdr:spPr>
        <a:xfrm>
          <a:off x="6921500" y="128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117987</xdr:rowOff>
    </xdr:from>
    <xdr:ext cx="534377" cy="259045"/>
    <xdr:sp macro="" textlink="">
      <xdr:nvSpPr>
        <xdr:cNvPr id="434" name="テキスト ボックス 433"/>
        <xdr:cNvSpPr txBox="1"/>
      </xdr:nvSpPr>
      <xdr:spPr>
        <a:xfrm>
          <a:off x="6705111" y="126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167094</xdr:rowOff>
    </xdr:from>
    <xdr:to>
      <xdr:col>15</xdr:col>
      <xdr:colOff>180975</xdr:colOff>
      <xdr:row>97</xdr:row>
      <xdr:rowOff>89360</xdr:rowOff>
    </xdr:to>
    <xdr:cxnSp macro="">
      <xdr:nvCxnSpPr>
        <xdr:cNvPr id="467" name="直線コネクタ 466"/>
        <xdr:cNvCxnSpPr/>
      </xdr:nvCxnSpPr>
      <xdr:spPr>
        <a:xfrm flipV="1">
          <a:off x="9639300" y="16626294"/>
          <a:ext cx="838200" cy="9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89360</xdr:rowOff>
    </xdr:from>
    <xdr:to>
      <xdr:col>14</xdr:col>
      <xdr:colOff>28575</xdr:colOff>
      <xdr:row>97</xdr:row>
      <xdr:rowOff>92475</xdr:rowOff>
    </xdr:to>
    <xdr:cxnSp macro="">
      <xdr:nvCxnSpPr>
        <xdr:cNvPr id="470" name="直線コネクタ 469"/>
        <xdr:cNvCxnSpPr/>
      </xdr:nvCxnSpPr>
      <xdr:spPr>
        <a:xfrm flipV="1">
          <a:off x="8750300" y="16720010"/>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58728</xdr:rowOff>
    </xdr:from>
    <xdr:to>
      <xdr:col>12</xdr:col>
      <xdr:colOff>511175</xdr:colOff>
      <xdr:row>97</xdr:row>
      <xdr:rowOff>92475</xdr:rowOff>
    </xdr:to>
    <xdr:cxnSp macro="">
      <xdr:nvCxnSpPr>
        <xdr:cNvPr id="473" name="直線コネクタ 472"/>
        <xdr:cNvCxnSpPr/>
      </xdr:nvCxnSpPr>
      <xdr:spPr>
        <a:xfrm>
          <a:off x="7861300" y="16689378"/>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84046</xdr:rowOff>
    </xdr:from>
    <xdr:to>
      <xdr:col>11</xdr:col>
      <xdr:colOff>307975</xdr:colOff>
      <xdr:row>97</xdr:row>
      <xdr:rowOff>58728</xdr:rowOff>
    </xdr:to>
    <xdr:cxnSp macro="">
      <xdr:nvCxnSpPr>
        <xdr:cNvPr id="476" name="直線コネクタ 475"/>
        <xdr:cNvCxnSpPr/>
      </xdr:nvCxnSpPr>
      <xdr:spPr>
        <a:xfrm>
          <a:off x="6972300" y="16543246"/>
          <a:ext cx="889000" cy="1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116294</xdr:rowOff>
    </xdr:from>
    <xdr:to>
      <xdr:col>15</xdr:col>
      <xdr:colOff>231775</xdr:colOff>
      <xdr:row>97</xdr:row>
      <xdr:rowOff>46444</xdr:rowOff>
    </xdr:to>
    <xdr:sp macro="" textlink="">
      <xdr:nvSpPr>
        <xdr:cNvPr id="486" name="円/楕円 485"/>
        <xdr:cNvSpPr/>
      </xdr:nvSpPr>
      <xdr:spPr>
        <a:xfrm>
          <a:off x="10426700" y="165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139171</xdr:rowOff>
    </xdr:from>
    <xdr:ext cx="534377" cy="259045"/>
    <xdr:sp macro="" textlink="">
      <xdr:nvSpPr>
        <xdr:cNvPr id="487" name="土木費該当値テキスト"/>
        <xdr:cNvSpPr txBox="1"/>
      </xdr:nvSpPr>
      <xdr:spPr>
        <a:xfrm>
          <a:off x="10528300" y="164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38560</xdr:rowOff>
    </xdr:from>
    <xdr:to>
      <xdr:col>14</xdr:col>
      <xdr:colOff>79375</xdr:colOff>
      <xdr:row>97</xdr:row>
      <xdr:rowOff>140160</xdr:rowOff>
    </xdr:to>
    <xdr:sp macro="" textlink="">
      <xdr:nvSpPr>
        <xdr:cNvPr id="488" name="円/楕円 487"/>
        <xdr:cNvSpPr/>
      </xdr:nvSpPr>
      <xdr:spPr>
        <a:xfrm>
          <a:off x="9588500" y="166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156687</xdr:rowOff>
    </xdr:from>
    <xdr:ext cx="534377" cy="259045"/>
    <xdr:sp macro="" textlink="">
      <xdr:nvSpPr>
        <xdr:cNvPr id="489" name="テキスト ボックス 488"/>
        <xdr:cNvSpPr txBox="1"/>
      </xdr:nvSpPr>
      <xdr:spPr>
        <a:xfrm>
          <a:off x="9372111" y="164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41675</xdr:rowOff>
    </xdr:from>
    <xdr:to>
      <xdr:col>12</xdr:col>
      <xdr:colOff>561975</xdr:colOff>
      <xdr:row>97</xdr:row>
      <xdr:rowOff>143275</xdr:rowOff>
    </xdr:to>
    <xdr:sp macro="" textlink="">
      <xdr:nvSpPr>
        <xdr:cNvPr id="490" name="円/楕円 489"/>
        <xdr:cNvSpPr/>
      </xdr:nvSpPr>
      <xdr:spPr>
        <a:xfrm>
          <a:off x="8699500" y="166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159802</xdr:rowOff>
    </xdr:from>
    <xdr:ext cx="534377" cy="259045"/>
    <xdr:sp macro="" textlink="">
      <xdr:nvSpPr>
        <xdr:cNvPr id="491" name="テキスト ボックス 490"/>
        <xdr:cNvSpPr txBox="1"/>
      </xdr:nvSpPr>
      <xdr:spPr>
        <a:xfrm>
          <a:off x="8483111" y="164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7928</xdr:rowOff>
    </xdr:from>
    <xdr:to>
      <xdr:col>11</xdr:col>
      <xdr:colOff>358775</xdr:colOff>
      <xdr:row>97</xdr:row>
      <xdr:rowOff>109528</xdr:rowOff>
    </xdr:to>
    <xdr:sp macro="" textlink="">
      <xdr:nvSpPr>
        <xdr:cNvPr id="492" name="円/楕円 491"/>
        <xdr:cNvSpPr/>
      </xdr:nvSpPr>
      <xdr:spPr>
        <a:xfrm>
          <a:off x="7810500" y="166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126055</xdr:rowOff>
    </xdr:from>
    <xdr:ext cx="534377" cy="259045"/>
    <xdr:sp macro="" textlink="">
      <xdr:nvSpPr>
        <xdr:cNvPr id="493" name="テキスト ボックス 492"/>
        <xdr:cNvSpPr txBox="1"/>
      </xdr:nvSpPr>
      <xdr:spPr>
        <a:xfrm>
          <a:off x="7594111" y="164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33246</xdr:rowOff>
    </xdr:from>
    <xdr:to>
      <xdr:col>10</xdr:col>
      <xdr:colOff>155575</xdr:colOff>
      <xdr:row>96</xdr:row>
      <xdr:rowOff>134846</xdr:rowOff>
    </xdr:to>
    <xdr:sp macro="" textlink="">
      <xdr:nvSpPr>
        <xdr:cNvPr id="494" name="円/楕円 493"/>
        <xdr:cNvSpPr/>
      </xdr:nvSpPr>
      <xdr:spPr>
        <a:xfrm>
          <a:off x="6921500" y="164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151373</xdr:rowOff>
    </xdr:from>
    <xdr:ext cx="534377" cy="259045"/>
    <xdr:sp macro="" textlink="">
      <xdr:nvSpPr>
        <xdr:cNvPr id="495" name="テキスト ボックス 494"/>
        <xdr:cNvSpPr txBox="1"/>
      </xdr:nvSpPr>
      <xdr:spPr>
        <a:xfrm>
          <a:off x="6705111" y="162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50957</xdr:rowOff>
    </xdr:from>
    <xdr:to>
      <xdr:col>23</xdr:col>
      <xdr:colOff>517525</xdr:colOff>
      <xdr:row>36</xdr:row>
      <xdr:rowOff>142352</xdr:rowOff>
    </xdr:to>
    <xdr:cxnSp macro="">
      <xdr:nvCxnSpPr>
        <xdr:cNvPr id="523" name="直線コネクタ 522"/>
        <xdr:cNvCxnSpPr/>
      </xdr:nvCxnSpPr>
      <xdr:spPr>
        <a:xfrm flipV="1">
          <a:off x="15481300" y="6223157"/>
          <a:ext cx="838200" cy="9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137185</xdr:rowOff>
    </xdr:from>
    <xdr:to>
      <xdr:col>22</xdr:col>
      <xdr:colOff>365125</xdr:colOff>
      <xdr:row>36</xdr:row>
      <xdr:rowOff>142352</xdr:rowOff>
    </xdr:to>
    <xdr:cxnSp macro="">
      <xdr:nvCxnSpPr>
        <xdr:cNvPr id="526" name="直線コネクタ 525"/>
        <xdr:cNvCxnSpPr/>
      </xdr:nvCxnSpPr>
      <xdr:spPr>
        <a:xfrm>
          <a:off x="14592300" y="630938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133436</xdr:rowOff>
    </xdr:from>
    <xdr:to>
      <xdr:col>21</xdr:col>
      <xdr:colOff>161925</xdr:colOff>
      <xdr:row>36</xdr:row>
      <xdr:rowOff>137185</xdr:rowOff>
    </xdr:to>
    <xdr:cxnSp macro="">
      <xdr:nvCxnSpPr>
        <xdr:cNvPr id="529" name="直線コネクタ 528"/>
        <xdr:cNvCxnSpPr/>
      </xdr:nvCxnSpPr>
      <xdr:spPr>
        <a:xfrm>
          <a:off x="13703300" y="630563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133436</xdr:rowOff>
    </xdr:from>
    <xdr:to>
      <xdr:col>19</xdr:col>
      <xdr:colOff>644525</xdr:colOff>
      <xdr:row>37</xdr:row>
      <xdr:rowOff>15570</xdr:rowOff>
    </xdr:to>
    <xdr:cxnSp macro="">
      <xdr:nvCxnSpPr>
        <xdr:cNvPr id="532" name="直線コネクタ 531"/>
        <xdr:cNvCxnSpPr/>
      </xdr:nvCxnSpPr>
      <xdr:spPr>
        <a:xfrm flipV="1">
          <a:off x="12814300" y="6305636"/>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157</xdr:rowOff>
    </xdr:from>
    <xdr:to>
      <xdr:col>23</xdr:col>
      <xdr:colOff>568325</xdr:colOff>
      <xdr:row>36</xdr:row>
      <xdr:rowOff>101757</xdr:rowOff>
    </xdr:to>
    <xdr:sp macro="" textlink="">
      <xdr:nvSpPr>
        <xdr:cNvPr id="542" name="円/楕円 541"/>
        <xdr:cNvSpPr/>
      </xdr:nvSpPr>
      <xdr:spPr>
        <a:xfrm>
          <a:off x="16268700" y="61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23034</xdr:rowOff>
    </xdr:from>
    <xdr:ext cx="534377" cy="259045"/>
    <xdr:sp macro="" textlink="">
      <xdr:nvSpPr>
        <xdr:cNvPr id="543" name="消防費該当値テキスト"/>
        <xdr:cNvSpPr txBox="1"/>
      </xdr:nvSpPr>
      <xdr:spPr>
        <a:xfrm>
          <a:off x="16370300" y="60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91552</xdr:rowOff>
    </xdr:from>
    <xdr:to>
      <xdr:col>22</xdr:col>
      <xdr:colOff>415925</xdr:colOff>
      <xdr:row>37</xdr:row>
      <xdr:rowOff>21702</xdr:rowOff>
    </xdr:to>
    <xdr:sp macro="" textlink="">
      <xdr:nvSpPr>
        <xdr:cNvPr id="544" name="円/楕円 543"/>
        <xdr:cNvSpPr/>
      </xdr:nvSpPr>
      <xdr:spPr>
        <a:xfrm>
          <a:off x="15430500" y="62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38229</xdr:rowOff>
    </xdr:from>
    <xdr:ext cx="534377" cy="259045"/>
    <xdr:sp macro="" textlink="">
      <xdr:nvSpPr>
        <xdr:cNvPr id="545" name="テキスト ボックス 544"/>
        <xdr:cNvSpPr txBox="1"/>
      </xdr:nvSpPr>
      <xdr:spPr>
        <a:xfrm>
          <a:off x="15214111" y="60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86385</xdr:rowOff>
    </xdr:from>
    <xdr:to>
      <xdr:col>21</xdr:col>
      <xdr:colOff>212725</xdr:colOff>
      <xdr:row>37</xdr:row>
      <xdr:rowOff>16535</xdr:rowOff>
    </xdr:to>
    <xdr:sp macro="" textlink="">
      <xdr:nvSpPr>
        <xdr:cNvPr id="546" name="円/楕円 545"/>
        <xdr:cNvSpPr/>
      </xdr:nvSpPr>
      <xdr:spPr>
        <a:xfrm>
          <a:off x="14541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33062</xdr:rowOff>
    </xdr:from>
    <xdr:ext cx="534377" cy="259045"/>
    <xdr:sp macro="" textlink="">
      <xdr:nvSpPr>
        <xdr:cNvPr id="547" name="テキスト ボックス 546"/>
        <xdr:cNvSpPr txBox="1"/>
      </xdr:nvSpPr>
      <xdr:spPr>
        <a:xfrm>
          <a:off x="14325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82636</xdr:rowOff>
    </xdr:from>
    <xdr:to>
      <xdr:col>20</xdr:col>
      <xdr:colOff>9525</xdr:colOff>
      <xdr:row>37</xdr:row>
      <xdr:rowOff>12786</xdr:rowOff>
    </xdr:to>
    <xdr:sp macro="" textlink="">
      <xdr:nvSpPr>
        <xdr:cNvPr id="548" name="円/楕円 547"/>
        <xdr:cNvSpPr/>
      </xdr:nvSpPr>
      <xdr:spPr>
        <a:xfrm>
          <a:off x="13652500" y="62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29313</xdr:rowOff>
    </xdr:from>
    <xdr:ext cx="534377" cy="259045"/>
    <xdr:sp macro="" textlink="">
      <xdr:nvSpPr>
        <xdr:cNvPr id="549" name="テキスト ボックス 548"/>
        <xdr:cNvSpPr txBox="1"/>
      </xdr:nvSpPr>
      <xdr:spPr>
        <a:xfrm>
          <a:off x="13436111" y="60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136220</xdr:rowOff>
    </xdr:from>
    <xdr:to>
      <xdr:col>18</xdr:col>
      <xdr:colOff>492125</xdr:colOff>
      <xdr:row>37</xdr:row>
      <xdr:rowOff>66370</xdr:rowOff>
    </xdr:to>
    <xdr:sp macro="" textlink="">
      <xdr:nvSpPr>
        <xdr:cNvPr id="550" name="円/楕円 549"/>
        <xdr:cNvSpPr/>
      </xdr:nvSpPr>
      <xdr:spPr>
        <a:xfrm>
          <a:off x="12763500" y="6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82897</xdr:rowOff>
    </xdr:from>
    <xdr:ext cx="534377" cy="259045"/>
    <xdr:sp macro="" textlink="">
      <xdr:nvSpPr>
        <xdr:cNvPr id="551" name="テキスト ボックス 550"/>
        <xdr:cNvSpPr txBox="1"/>
      </xdr:nvSpPr>
      <xdr:spPr>
        <a:xfrm>
          <a:off x="12547111" y="60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14177</xdr:rowOff>
    </xdr:from>
    <xdr:to>
      <xdr:col>23</xdr:col>
      <xdr:colOff>517525</xdr:colOff>
      <xdr:row>56</xdr:row>
      <xdr:rowOff>20306</xdr:rowOff>
    </xdr:to>
    <xdr:cxnSp macro="">
      <xdr:nvCxnSpPr>
        <xdr:cNvPr id="582" name="直線コネクタ 581"/>
        <xdr:cNvCxnSpPr/>
      </xdr:nvCxnSpPr>
      <xdr:spPr>
        <a:xfrm>
          <a:off x="15481300" y="9615377"/>
          <a:ext cx="8382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14177</xdr:rowOff>
    </xdr:from>
    <xdr:to>
      <xdr:col>22</xdr:col>
      <xdr:colOff>365125</xdr:colOff>
      <xdr:row>56</xdr:row>
      <xdr:rowOff>77804</xdr:rowOff>
    </xdr:to>
    <xdr:cxnSp macro="">
      <xdr:nvCxnSpPr>
        <xdr:cNvPr id="585" name="直線コネクタ 584"/>
        <xdr:cNvCxnSpPr/>
      </xdr:nvCxnSpPr>
      <xdr:spPr>
        <a:xfrm flipV="1">
          <a:off x="14592300" y="9615377"/>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77804</xdr:rowOff>
    </xdr:from>
    <xdr:to>
      <xdr:col>21</xdr:col>
      <xdr:colOff>161925</xdr:colOff>
      <xdr:row>56</xdr:row>
      <xdr:rowOff>88080</xdr:rowOff>
    </xdr:to>
    <xdr:cxnSp macro="">
      <xdr:nvCxnSpPr>
        <xdr:cNvPr id="588" name="直線コネクタ 587"/>
        <xdr:cNvCxnSpPr/>
      </xdr:nvCxnSpPr>
      <xdr:spPr>
        <a:xfrm flipV="1">
          <a:off x="13703300" y="967900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88080</xdr:rowOff>
    </xdr:from>
    <xdr:to>
      <xdr:col>19</xdr:col>
      <xdr:colOff>644525</xdr:colOff>
      <xdr:row>56</xdr:row>
      <xdr:rowOff>110657</xdr:rowOff>
    </xdr:to>
    <xdr:cxnSp macro="">
      <xdr:nvCxnSpPr>
        <xdr:cNvPr id="591" name="直線コネクタ 590"/>
        <xdr:cNvCxnSpPr/>
      </xdr:nvCxnSpPr>
      <xdr:spPr>
        <a:xfrm flipV="1">
          <a:off x="12814300" y="9689280"/>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140956</xdr:rowOff>
    </xdr:from>
    <xdr:to>
      <xdr:col>23</xdr:col>
      <xdr:colOff>568325</xdr:colOff>
      <xdr:row>56</xdr:row>
      <xdr:rowOff>71106</xdr:rowOff>
    </xdr:to>
    <xdr:sp macro="" textlink="">
      <xdr:nvSpPr>
        <xdr:cNvPr id="601" name="円/楕円 600"/>
        <xdr:cNvSpPr/>
      </xdr:nvSpPr>
      <xdr:spPr>
        <a:xfrm>
          <a:off x="16268700" y="95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163833</xdr:rowOff>
    </xdr:from>
    <xdr:ext cx="534377" cy="259045"/>
    <xdr:sp macro="" textlink="">
      <xdr:nvSpPr>
        <xdr:cNvPr id="602" name="教育費該当値テキスト"/>
        <xdr:cNvSpPr txBox="1"/>
      </xdr:nvSpPr>
      <xdr:spPr>
        <a:xfrm>
          <a:off x="16370300" y="94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54,468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134827</xdr:rowOff>
    </xdr:from>
    <xdr:to>
      <xdr:col>22</xdr:col>
      <xdr:colOff>415925</xdr:colOff>
      <xdr:row>56</xdr:row>
      <xdr:rowOff>64977</xdr:rowOff>
    </xdr:to>
    <xdr:sp macro="" textlink="">
      <xdr:nvSpPr>
        <xdr:cNvPr id="603" name="円/楕円 602"/>
        <xdr:cNvSpPr/>
      </xdr:nvSpPr>
      <xdr:spPr>
        <a:xfrm>
          <a:off x="15430500" y="9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81504</xdr:rowOff>
    </xdr:from>
    <xdr:ext cx="534377" cy="259045"/>
    <xdr:sp macro="" textlink="">
      <xdr:nvSpPr>
        <xdr:cNvPr id="604" name="テキスト ボックス 603"/>
        <xdr:cNvSpPr txBox="1"/>
      </xdr:nvSpPr>
      <xdr:spPr>
        <a:xfrm>
          <a:off x="15214111" y="93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27004</xdr:rowOff>
    </xdr:from>
    <xdr:to>
      <xdr:col>21</xdr:col>
      <xdr:colOff>212725</xdr:colOff>
      <xdr:row>56</xdr:row>
      <xdr:rowOff>128604</xdr:rowOff>
    </xdr:to>
    <xdr:sp macro="" textlink="">
      <xdr:nvSpPr>
        <xdr:cNvPr id="605" name="円/楕円 604"/>
        <xdr:cNvSpPr/>
      </xdr:nvSpPr>
      <xdr:spPr>
        <a:xfrm>
          <a:off x="14541500" y="96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145131</xdr:rowOff>
    </xdr:from>
    <xdr:ext cx="534377" cy="259045"/>
    <xdr:sp macro="" textlink="">
      <xdr:nvSpPr>
        <xdr:cNvPr id="606" name="テキスト ボックス 605"/>
        <xdr:cNvSpPr txBox="1"/>
      </xdr:nvSpPr>
      <xdr:spPr>
        <a:xfrm>
          <a:off x="14325111" y="94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37280</xdr:rowOff>
    </xdr:from>
    <xdr:to>
      <xdr:col>20</xdr:col>
      <xdr:colOff>9525</xdr:colOff>
      <xdr:row>56</xdr:row>
      <xdr:rowOff>138880</xdr:rowOff>
    </xdr:to>
    <xdr:sp macro="" textlink="">
      <xdr:nvSpPr>
        <xdr:cNvPr id="607" name="円/楕円 606"/>
        <xdr:cNvSpPr/>
      </xdr:nvSpPr>
      <xdr:spPr>
        <a:xfrm>
          <a:off x="13652500" y="96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155407</xdr:rowOff>
    </xdr:from>
    <xdr:ext cx="534377" cy="259045"/>
    <xdr:sp macro="" textlink="">
      <xdr:nvSpPr>
        <xdr:cNvPr id="608" name="テキスト ボックス 607"/>
        <xdr:cNvSpPr txBox="1"/>
      </xdr:nvSpPr>
      <xdr:spPr>
        <a:xfrm>
          <a:off x="13436111" y="94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59857</xdr:rowOff>
    </xdr:from>
    <xdr:to>
      <xdr:col>18</xdr:col>
      <xdr:colOff>492125</xdr:colOff>
      <xdr:row>56</xdr:row>
      <xdr:rowOff>161457</xdr:rowOff>
    </xdr:to>
    <xdr:sp macro="" textlink="">
      <xdr:nvSpPr>
        <xdr:cNvPr id="609" name="円/楕円 608"/>
        <xdr:cNvSpPr/>
      </xdr:nvSpPr>
      <xdr:spPr>
        <a:xfrm>
          <a:off x="12763500" y="96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6534</xdr:rowOff>
    </xdr:from>
    <xdr:ext cx="534377" cy="259045"/>
    <xdr:sp macro="" textlink="">
      <xdr:nvSpPr>
        <xdr:cNvPr id="610" name="テキスト ボックス 609"/>
        <xdr:cNvSpPr txBox="1"/>
      </xdr:nvSpPr>
      <xdr:spPr>
        <a:xfrm>
          <a:off x="12547111" y="943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5207</xdr:rowOff>
    </xdr:from>
    <xdr:to>
      <xdr:col>23</xdr:col>
      <xdr:colOff>517525</xdr:colOff>
      <xdr:row>96</xdr:row>
      <xdr:rowOff>7482</xdr:rowOff>
    </xdr:to>
    <xdr:cxnSp macro="">
      <xdr:nvCxnSpPr>
        <xdr:cNvPr id="698" name="直線コネクタ 697"/>
        <xdr:cNvCxnSpPr/>
      </xdr:nvCxnSpPr>
      <xdr:spPr>
        <a:xfrm>
          <a:off x="15481300" y="16464407"/>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5207</xdr:rowOff>
    </xdr:from>
    <xdr:to>
      <xdr:col>22</xdr:col>
      <xdr:colOff>365125</xdr:colOff>
      <xdr:row>96</xdr:row>
      <xdr:rowOff>9779</xdr:rowOff>
    </xdr:to>
    <xdr:cxnSp macro="">
      <xdr:nvCxnSpPr>
        <xdr:cNvPr id="701" name="直線コネクタ 700"/>
        <xdr:cNvCxnSpPr/>
      </xdr:nvCxnSpPr>
      <xdr:spPr>
        <a:xfrm flipV="1">
          <a:off x="14592300" y="164644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171431</xdr:rowOff>
    </xdr:from>
    <xdr:to>
      <xdr:col>21</xdr:col>
      <xdr:colOff>161925</xdr:colOff>
      <xdr:row>96</xdr:row>
      <xdr:rowOff>9779</xdr:rowOff>
    </xdr:to>
    <xdr:cxnSp macro="">
      <xdr:nvCxnSpPr>
        <xdr:cNvPr id="704" name="直線コネクタ 703"/>
        <xdr:cNvCxnSpPr/>
      </xdr:nvCxnSpPr>
      <xdr:spPr>
        <a:xfrm>
          <a:off x="13703300" y="164591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171431</xdr:rowOff>
    </xdr:from>
    <xdr:to>
      <xdr:col>19</xdr:col>
      <xdr:colOff>644525</xdr:colOff>
      <xdr:row>96</xdr:row>
      <xdr:rowOff>25465</xdr:rowOff>
    </xdr:to>
    <xdr:cxnSp macro="">
      <xdr:nvCxnSpPr>
        <xdr:cNvPr id="707" name="直線コネクタ 706"/>
        <xdr:cNvCxnSpPr/>
      </xdr:nvCxnSpPr>
      <xdr:spPr>
        <a:xfrm flipV="1">
          <a:off x="12814300" y="16459181"/>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128132</xdr:rowOff>
    </xdr:from>
    <xdr:to>
      <xdr:col>23</xdr:col>
      <xdr:colOff>568325</xdr:colOff>
      <xdr:row>96</xdr:row>
      <xdr:rowOff>58282</xdr:rowOff>
    </xdr:to>
    <xdr:sp macro="" textlink="">
      <xdr:nvSpPr>
        <xdr:cNvPr id="717" name="円/楕円 716"/>
        <xdr:cNvSpPr/>
      </xdr:nvSpPr>
      <xdr:spPr>
        <a:xfrm>
          <a:off x="16268700" y="164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151009</xdr:rowOff>
    </xdr:from>
    <xdr:ext cx="534377" cy="259045"/>
    <xdr:sp macro="" textlink="">
      <xdr:nvSpPr>
        <xdr:cNvPr id="718" name="公債費該当値テキスト"/>
        <xdr:cNvSpPr txBox="1"/>
      </xdr:nvSpPr>
      <xdr:spPr>
        <a:xfrm>
          <a:off x="16370300" y="162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125857</xdr:rowOff>
    </xdr:from>
    <xdr:to>
      <xdr:col>22</xdr:col>
      <xdr:colOff>415925</xdr:colOff>
      <xdr:row>96</xdr:row>
      <xdr:rowOff>56007</xdr:rowOff>
    </xdr:to>
    <xdr:sp macro="" textlink="">
      <xdr:nvSpPr>
        <xdr:cNvPr id="719" name="円/楕円 718"/>
        <xdr:cNvSpPr/>
      </xdr:nvSpPr>
      <xdr:spPr>
        <a:xfrm>
          <a:off x="15430500" y="164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72534</xdr:rowOff>
    </xdr:from>
    <xdr:ext cx="534377" cy="259045"/>
    <xdr:sp macro="" textlink="">
      <xdr:nvSpPr>
        <xdr:cNvPr id="720" name="テキスト ボックス 719"/>
        <xdr:cNvSpPr txBox="1"/>
      </xdr:nvSpPr>
      <xdr:spPr>
        <a:xfrm>
          <a:off x="15214111" y="161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130429</xdr:rowOff>
    </xdr:from>
    <xdr:to>
      <xdr:col>21</xdr:col>
      <xdr:colOff>212725</xdr:colOff>
      <xdr:row>96</xdr:row>
      <xdr:rowOff>60579</xdr:rowOff>
    </xdr:to>
    <xdr:sp macro="" textlink="">
      <xdr:nvSpPr>
        <xdr:cNvPr id="721" name="円/楕円 720"/>
        <xdr:cNvSpPr/>
      </xdr:nvSpPr>
      <xdr:spPr>
        <a:xfrm>
          <a:off x="14541500" y="164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77106</xdr:rowOff>
    </xdr:from>
    <xdr:ext cx="534377" cy="259045"/>
    <xdr:sp macro="" textlink="">
      <xdr:nvSpPr>
        <xdr:cNvPr id="722" name="テキスト ボックス 721"/>
        <xdr:cNvSpPr txBox="1"/>
      </xdr:nvSpPr>
      <xdr:spPr>
        <a:xfrm>
          <a:off x="14325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120631</xdr:rowOff>
    </xdr:from>
    <xdr:to>
      <xdr:col>20</xdr:col>
      <xdr:colOff>9525</xdr:colOff>
      <xdr:row>96</xdr:row>
      <xdr:rowOff>50781</xdr:rowOff>
    </xdr:to>
    <xdr:sp macro="" textlink="">
      <xdr:nvSpPr>
        <xdr:cNvPr id="723" name="円/楕円 722"/>
        <xdr:cNvSpPr/>
      </xdr:nvSpPr>
      <xdr:spPr>
        <a:xfrm>
          <a:off x="13652500" y="164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67308</xdr:rowOff>
    </xdr:from>
    <xdr:ext cx="534377" cy="259045"/>
    <xdr:sp macro="" textlink="">
      <xdr:nvSpPr>
        <xdr:cNvPr id="724" name="テキスト ボックス 723"/>
        <xdr:cNvSpPr txBox="1"/>
      </xdr:nvSpPr>
      <xdr:spPr>
        <a:xfrm>
          <a:off x="13436111" y="161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146115</xdr:rowOff>
    </xdr:from>
    <xdr:to>
      <xdr:col>18</xdr:col>
      <xdr:colOff>492125</xdr:colOff>
      <xdr:row>96</xdr:row>
      <xdr:rowOff>76265</xdr:rowOff>
    </xdr:to>
    <xdr:sp macro="" textlink="">
      <xdr:nvSpPr>
        <xdr:cNvPr id="725" name="円/楕円 724"/>
        <xdr:cNvSpPr/>
      </xdr:nvSpPr>
      <xdr:spPr>
        <a:xfrm>
          <a:off x="12763500" y="164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92792</xdr:rowOff>
    </xdr:from>
    <xdr:ext cx="534377" cy="259045"/>
    <xdr:sp macro="" textlink="">
      <xdr:nvSpPr>
        <xdr:cNvPr id="726" name="テキスト ボックス 725"/>
        <xdr:cNvSpPr txBox="1"/>
      </xdr:nvSpPr>
      <xdr:spPr>
        <a:xfrm>
          <a:off x="12547111" y="162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37810</xdr:rowOff>
    </xdr:from>
    <xdr:to>
      <xdr:col>32</xdr:col>
      <xdr:colOff>186689</xdr:colOff>
      <xdr:row>39</xdr:row>
      <xdr:rowOff>98878</xdr:rowOff>
    </xdr:to>
    <xdr:cxnSp macro="">
      <xdr:nvCxnSpPr>
        <xdr:cNvPr id="752" name="直線コネクタ 751"/>
        <xdr:cNvCxnSpPr/>
      </xdr:nvCxnSpPr>
      <xdr:spPr>
        <a:xfrm flipV="1">
          <a:off x="22159595" y="5524210"/>
          <a:ext cx="1269" cy="126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134564</xdr:rowOff>
    </xdr:from>
    <xdr:ext cx="249299" cy="259045"/>
    <xdr:sp macro="" textlink="">
      <xdr:nvSpPr>
        <xdr:cNvPr id="753" name="諸支出金最小値テキスト"/>
        <xdr:cNvSpPr txBox="1"/>
      </xdr:nvSpPr>
      <xdr:spPr>
        <a:xfrm>
          <a:off x="22212300" y="6821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155937</xdr:rowOff>
    </xdr:from>
    <xdr:ext cx="469744" cy="259045"/>
    <xdr:sp macro="" textlink="">
      <xdr:nvSpPr>
        <xdr:cNvPr id="755" name="諸支出金最大値テキスト"/>
        <xdr:cNvSpPr txBox="1"/>
      </xdr:nvSpPr>
      <xdr:spPr>
        <a:xfrm>
          <a:off x="22212300" y="52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32</xdr:row>
      <xdr:rowOff>37810</xdr:rowOff>
    </xdr:from>
    <xdr:to>
      <xdr:col>32</xdr:col>
      <xdr:colOff>276225</xdr:colOff>
      <xdr:row>32</xdr:row>
      <xdr:rowOff>37810</xdr:rowOff>
    </xdr:to>
    <xdr:cxnSp macro="">
      <xdr:nvCxnSpPr>
        <xdr:cNvPr id="756" name="直線コネクタ 755"/>
        <xdr:cNvCxnSpPr/>
      </xdr:nvCxnSpPr>
      <xdr:spPr>
        <a:xfrm>
          <a:off x="22072600" y="55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54139</xdr:rowOff>
    </xdr:from>
    <xdr:to>
      <xdr:col>32</xdr:col>
      <xdr:colOff>187325</xdr:colOff>
      <xdr:row>38</xdr:row>
      <xdr:rowOff>54465</xdr:rowOff>
    </xdr:to>
    <xdr:cxnSp macro="">
      <xdr:nvCxnSpPr>
        <xdr:cNvPr id="757" name="直線コネクタ 756"/>
        <xdr:cNvCxnSpPr/>
      </xdr:nvCxnSpPr>
      <xdr:spPr>
        <a:xfrm>
          <a:off x="21323300" y="656923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7565</xdr:rowOff>
    </xdr:from>
    <xdr:ext cx="313932" cy="259045"/>
    <xdr:sp macro="" textlink="">
      <xdr:nvSpPr>
        <xdr:cNvPr id="758" name="諸支出金平均値テキスト"/>
        <xdr:cNvSpPr txBox="1"/>
      </xdr:nvSpPr>
      <xdr:spPr>
        <a:xfrm>
          <a:off x="22212300" y="66941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29138</xdr:rowOff>
    </xdr:from>
    <xdr:to>
      <xdr:col>32</xdr:col>
      <xdr:colOff>238125</xdr:colOff>
      <xdr:row>39</xdr:row>
      <xdr:rowOff>130738</xdr:rowOff>
    </xdr:to>
    <xdr:sp macro="" textlink="">
      <xdr:nvSpPr>
        <xdr:cNvPr id="759" name="フローチャート : 判断 758"/>
        <xdr:cNvSpPr/>
      </xdr:nvSpPr>
      <xdr:spPr>
        <a:xfrm>
          <a:off x="221107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45321</xdr:rowOff>
    </xdr:from>
    <xdr:to>
      <xdr:col>31</xdr:col>
      <xdr:colOff>34925</xdr:colOff>
      <xdr:row>38</xdr:row>
      <xdr:rowOff>54139</xdr:rowOff>
    </xdr:to>
    <xdr:cxnSp macro="">
      <xdr:nvCxnSpPr>
        <xdr:cNvPr id="760" name="直線コネクタ 759"/>
        <xdr:cNvCxnSpPr/>
      </xdr:nvCxnSpPr>
      <xdr:spPr>
        <a:xfrm>
          <a:off x="20434300" y="6388971"/>
          <a:ext cx="8890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24892</xdr:rowOff>
    </xdr:from>
    <xdr:to>
      <xdr:col>31</xdr:col>
      <xdr:colOff>85725</xdr:colOff>
      <xdr:row>39</xdr:row>
      <xdr:rowOff>126492</xdr:rowOff>
    </xdr:to>
    <xdr:sp macro="" textlink="">
      <xdr:nvSpPr>
        <xdr:cNvPr id="761" name="フローチャート : 判断 760"/>
        <xdr:cNvSpPr/>
      </xdr:nvSpPr>
      <xdr:spPr>
        <a:xfrm>
          <a:off x="21272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117619</xdr:rowOff>
    </xdr:from>
    <xdr:ext cx="313932" cy="259045"/>
    <xdr:sp macro="" textlink="">
      <xdr:nvSpPr>
        <xdr:cNvPr id="762" name="テキスト ボックス 761"/>
        <xdr:cNvSpPr txBox="1"/>
      </xdr:nvSpPr>
      <xdr:spPr>
        <a:xfrm>
          <a:off x="21166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149497</xdr:rowOff>
    </xdr:from>
    <xdr:to>
      <xdr:col>29</xdr:col>
      <xdr:colOff>517525</xdr:colOff>
      <xdr:row>37</xdr:row>
      <xdr:rowOff>45321</xdr:rowOff>
    </xdr:to>
    <xdr:cxnSp macro="">
      <xdr:nvCxnSpPr>
        <xdr:cNvPr id="763" name="直線コネクタ 762"/>
        <xdr:cNvCxnSpPr/>
      </xdr:nvCxnSpPr>
      <xdr:spPr>
        <a:xfrm>
          <a:off x="19545300" y="5635897"/>
          <a:ext cx="889000" cy="7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167277</xdr:rowOff>
    </xdr:from>
    <xdr:to>
      <xdr:col>29</xdr:col>
      <xdr:colOff>568325</xdr:colOff>
      <xdr:row>39</xdr:row>
      <xdr:rowOff>97427</xdr:rowOff>
    </xdr:to>
    <xdr:sp macro="" textlink="">
      <xdr:nvSpPr>
        <xdr:cNvPr id="764" name="フローチャート : 判断 763"/>
        <xdr:cNvSpPr/>
      </xdr:nvSpPr>
      <xdr:spPr>
        <a:xfrm>
          <a:off x="2038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88554</xdr:rowOff>
    </xdr:from>
    <xdr:ext cx="378565" cy="259045"/>
    <xdr:sp macro="" textlink="">
      <xdr:nvSpPr>
        <xdr:cNvPr id="765" name="テキスト ボックス 764"/>
        <xdr:cNvSpPr txBox="1"/>
      </xdr:nvSpPr>
      <xdr:spPr>
        <a:xfrm>
          <a:off x="20245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116513</xdr:rowOff>
    </xdr:from>
    <xdr:to>
      <xdr:col>28</xdr:col>
      <xdr:colOff>314325</xdr:colOff>
      <xdr:row>32</xdr:row>
      <xdr:rowOff>149497</xdr:rowOff>
    </xdr:to>
    <xdr:cxnSp macro="">
      <xdr:nvCxnSpPr>
        <xdr:cNvPr id="766" name="直線コネクタ 765"/>
        <xdr:cNvCxnSpPr/>
      </xdr:nvCxnSpPr>
      <xdr:spPr>
        <a:xfrm>
          <a:off x="18656300" y="5260013"/>
          <a:ext cx="889000" cy="3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143438</xdr:rowOff>
    </xdr:from>
    <xdr:to>
      <xdr:col>28</xdr:col>
      <xdr:colOff>365125</xdr:colOff>
      <xdr:row>39</xdr:row>
      <xdr:rowOff>73588</xdr:rowOff>
    </xdr:to>
    <xdr:sp macro="" textlink="">
      <xdr:nvSpPr>
        <xdr:cNvPr id="767" name="フローチャート : 判断 766"/>
        <xdr:cNvSpPr/>
      </xdr:nvSpPr>
      <xdr:spPr>
        <a:xfrm>
          <a:off x="19494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64715</xdr:rowOff>
    </xdr:from>
    <xdr:ext cx="378565" cy="259045"/>
    <xdr:sp macro="" textlink="">
      <xdr:nvSpPr>
        <xdr:cNvPr id="768" name="テキスト ボックス 767"/>
        <xdr:cNvSpPr txBox="1"/>
      </xdr:nvSpPr>
      <xdr:spPr>
        <a:xfrm>
          <a:off x="19356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154867</xdr:rowOff>
    </xdr:from>
    <xdr:to>
      <xdr:col>27</xdr:col>
      <xdr:colOff>161925</xdr:colOff>
      <xdr:row>39</xdr:row>
      <xdr:rowOff>85017</xdr:rowOff>
    </xdr:to>
    <xdr:sp macro="" textlink="">
      <xdr:nvSpPr>
        <xdr:cNvPr id="769" name="フローチャート : 判断 768"/>
        <xdr:cNvSpPr/>
      </xdr:nvSpPr>
      <xdr:spPr>
        <a:xfrm>
          <a:off x="18605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76144</xdr:rowOff>
    </xdr:from>
    <xdr:ext cx="378565" cy="259045"/>
    <xdr:sp macro="" textlink="">
      <xdr:nvSpPr>
        <xdr:cNvPr id="770" name="テキスト ボックス 769"/>
        <xdr:cNvSpPr txBox="1"/>
      </xdr:nvSpPr>
      <xdr:spPr>
        <a:xfrm>
          <a:off x="18467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76" name="円/楕円 775"/>
        <xdr:cNvSpPr/>
      </xdr:nvSpPr>
      <xdr:spPr>
        <a:xfrm>
          <a:off x="22110700" y="6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26542</xdr:rowOff>
    </xdr:from>
    <xdr:ext cx="378565" cy="259045"/>
    <xdr:sp macro="" textlink="">
      <xdr:nvSpPr>
        <xdr:cNvPr id="777" name="諸支出金該当値テキスト"/>
        <xdr:cNvSpPr txBox="1"/>
      </xdr:nvSpPr>
      <xdr:spPr>
        <a:xfrm>
          <a:off x="22212300" y="637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3339</xdr:rowOff>
    </xdr:from>
    <xdr:to>
      <xdr:col>31</xdr:col>
      <xdr:colOff>85725</xdr:colOff>
      <xdr:row>38</xdr:row>
      <xdr:rowOff>104939</xdr:rowOff>
    </xdr:to>
    <xdr:sp macro="" textlink="">
      <xdr:nvSpPr>
        <xdr:cNvPr id="778" name="円/楕円 777"/>
        <xdr:cNvSpPr/>
      </xdr:nvSpPr>
      <xdr:spPr>
        <a:xfrm>
          <a:off x="21272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121465</xdr:rowOff>
    </xdr:from>
    <xdr:ext cx="378565" cy="259045"/>
    <xdr:sp macro="" textlink="">
      <xdr:nvSpPr>
        <xdr:cNvPr id="779" name="テキスト ボックス 778"/>
        <xdr:cNvSpPr txBox="1"/>
      </xdr:nvSpPr>
      <xdr:spPr>
        <a:xfrm>
          <a:off x="21134017" y="629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165971</xdr:rowOff>
    </xdr:from>
    <xdr:to>
      <xdr:col>29</xdr:col>
      <xdr:colOff>568325</xdr:colOff>
      <xdr:row>37</xdr:row>
      <xdr:rowOff>96121</xdr:rowOff>
    </xdr:to>
    <xdr:sp macro="" textlink="">
      <xdr:nvSpPr>
        <xdr:cNvPr id="780" name="円/楕円 779"/>
        <xdr:cNvSpPr/>
      </xdr:nvSpPr>
      <xdr:spPr>
        <a:xfrm>
          <a:off x="20383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112648</xdr:rowOff>
    </xdr:from>
    <xdr:ext cx="469744" cy="259045"/>
    <xdr:sp macro="" textlink="">
      <xdr:nvSpPr>
        <xdr:cNvPr id="781" name="テキスト ボックス 780"/>
        <xdr:cNvSpPr txBox="1"/>
      </xdr:nvSpPr>
      <xdr:spPr>
        <a:xfrm>
          <a:off x="20199427" y="611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98697</xdr:rowOff>
    </xdr:from>
    <xdr:to>
      <xdr:col>28</xdr:col>
      <xdr:colOff>365125</xdr:colOff>
      <xdr:row>33</xdr:row>
      <xdr:rowOff>28847</xdr:rowOff>
    </xdr:to>
    <xdr:sp macro="" textlink="">
      <xdr:nvSpPr>
        <xdr:cNvPr id="782" name="円/楕円 781"/>
        <xdr:cNvSpPr/>
      </xdr:nvSpPr>
      <xdr:spPr>
        <a:xfrm>
          <a:off x="19494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45374</xdr:rowOff>
    </xdr:from>
    <xdr:ext cx="469744" cy="259045"/>
    <xdr:sp macro="" textlink="">
      <xdr:nvSpPr>
        <xdr:cNvPr id="783" name="テキスト ボックス 782"/>
        <xdr:cNvSpPr txBox="1"/>
      </xdr:nvSpPr>
      <xdr:spPr>
        <a:xfrm>
          <a:off x="19310427"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65713</xdr:rowOff>
    </xdr:from>
    <xdr:to>
      <xdr:col>27</xdr:col>
      <xdr:colOff>161925</xdr:colOff>
      <xdr:row>30</xdr:row>
      <xdr:rowOff>167313</xdr:rowOff>
    </xdr:to>
    <xdr:sp macro="" textlink="">
      <xdr:nvSpPr>
        <xdr:cNvPr id="784" name="円/楕円 783"/>
        <xdr:cNvSpPr/>
      </xdr:nvSpPr>
      <xdr:spPr>
        <a:xfrm>
          <a:off x="18605500" y="52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12390</xdr:rowOff>
    </xdr:from>
    <xdr:ext cx="469744" cy="259045"/>
    <xdr:sp macro="" textlink="">
      <xdr:nvSpPr>
        <xdr:cNvPr id="785" name="テキスト ボックス 784"/>
        <xdr:cNvSpPr txBox="1"/>
      </xdr:nvSpPr>
      <xdr:spPr>
        <a:xfrm>
          <a:off x="18421427" y="49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総務費は、住民１人あたり</a:t>
          </a:r>
          <a:r>
            <a:rPr kumimoji="1" lang="ja-JP" altLang="en-US" sz="1100">
              <a:solidFill>
                <a:schemeClr val="dk1"/>
              </a:solidFill>
              <a:effectLst/>
              <a:latin typeface="+mn-lt"/>
              <a:ea typeface="+mn-ea"/>
              <a:cs typeface="+mn-cs"/>
            </a:rPr>
            <a:t>７０，７９６</a:t>
          </a:r>
          <a:r>
            <a:rPr kumimoji="1" lang="ja-JP" altLang="ja-JP" sz="1100">
              <a:solidFill>
                <a:schemeClr val="dk1"/>
              </a:solidFill>
              <a:effectLst/>
              <a:latin typeface="+mn-lt"/>
              <a:ea typeface="+mn-ea"/>
              <a:cs typeface="+mn-cs"/>
            </a:rPr>
            <a:t>円となっており、前年度より増加している。これは</a:t>
          </a:r>
          <a:r>
            <a:rPr kumimoji="1" lang="ja-JP" altLang="en-US" sz="1100">
              <a:solidFill>
                <a:schemeClr val="dk1"/>
              </a:solidFill>
              <a:effectLst/>
              <a:latin typeface="+mn-lt"/>
              <a:ea typeface="+mn-ea"/>
              <a:cs typeface="+mn-cs"/>
            </a:rPr>
            <a:t>地域振興基金や区画整理事業地内整備事業基金等を基金積み立てを行ったこと</a:t>
          </a:r>
          <a:r>
            <a:rPr kumimoji="1" lang="ja-JP" altLang="ja-JP" sz="1100">
              <a:solidFill>
                <a:schemeClr val="dk1"/>
              </a:solidFill>
              <a:effectLst/>
              <a:latin typeface="+mn-lt"/>
              <a:ea typeface="+mn-ea"/>
              <a:cs typeface="+mn-cs"/>
            </a:rPr>
            <a:t>が主な要因であるが、類似団体と比較すると大幅に増加しているため、今後も注視していくもの。民生費は、住民１人あたりのコストは類似団体</a:t>
          </a:r>
          <a:r>
            <a:rPr kumimoji="1" lang="ja-JP" altLang="en-US" sz="1100">
              <a:solidFill>
                <a:schemeClr val="dk1"/>
              </a:solidFill>
              <a:effectLst/>
              <a:latin typeface="+mn-lt"/>
              <a:ea typeface="+mn-ea"/>
              <a:cs typeface="+mn-cs"/>
            </a:rPr>
            <a:t>より低い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となったが、平成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保育所建設等大型の普通建設事業</a:t>
          </a:r>
          <a:r>
            <a:rPr kumimoji="1" lang="ja-JP" altLang="en-US" sz="1100">
              <a:solidFill>
                <a:schemeClr val="dk1"/>
              </a:solidFill>
              <a:effectLst/>
              <a:latin typeface="+mn-lt"/>
              <a:ea typeface="+mn-ea"/>
              <a:cs typeface="+mn-cs"/>
            </a:rPr>
            <a:t>をっているため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次年度においても</a:t>
          </a:r>
          <a:r>
            <a:rPr kumimoji="1" lang="ja-JP" altLang="ja-JP" sz="1100">
              <a:solidFill>
                <a:schemeClr val="dk1"/>
              </a:solidFill>
              <a:effectLst/>
              <a:latin typeface="+mn-lt"/>
              <a:ea typeface="+mn-ea"/>
              <a:cs typeface="+mn-cs"/>
            </a:rPr>
            <a:t>大幅な増加が予想される。衛生費は、</a:t>
          </a:r>
          <a:r>
            <a:rPr lang="ja-JP" altLang="ja-JP" sz="1100" b="0" i="0" baseline="0">
              <a:solidFill>
                <a:schemeClr val="dk1"/>
              </a:solidFill>
              <a:effectLst/>
              <a:latin typeface="+mn-lt"/>
              <a:ea typeface="+mn-ea"/>
              <a:cs typeface="+mn-cs"/>
            </a:rPr>
            <a:t>富士五湖の内、４湖を抱える観光立町であることから、観光から生じるごみ処理の割合が高いことが要因で、類似団体と比較しても大幅に増加している。また</a:t>
          </a:r>
          <a:r>
            <a:rPr lang="ja-JP" altLang="en-US" sz="1100" b="0" i="0" baseline="0">
              <a:solidFill>
                <a:schemeClr val="dk1"/>
              </a:solidFill>
              <a:effectLst/>
              <a:latin typeface="+mn-lt"/>
              <a:ea typeface="+mn-ea"/>
              <a:cs typeface="+mn-cs"/>
            </a:rPr>
            <a:t>前年度に行った</a:t>
          </a:r>
          <a:r>
            <a:rPr lang="ja-JP" altLang="ja-JP" sz="1100" b="0" i="0" baseline="0">
              <a:solidFill>
                <a:schemeClr val="dk1"/>
              </a:solidFill>
              <a:effectLst/>
              <a:latin typeface="+mn-lt"/>
              <a:ea typeface="+mn-ea"/>
              <a:cs typeface="+mn-cs"/>
            </a:rPr>
            <a:t>地域の中核病院に対する補助</a:t>
          </a:r>
          <a:r>
            <a:rPr lang="ja-JP" altLang="en-US" sz="1100" b="0" i="0" baseline="0">
              <a:solidFill>
                <a:schemeClr val="dk1"/>
              </a:solidFill>
              <a:effectLst/>
              <a:latin typeface="+mn-lt"/>
              <a:ea typeface="+mn-ea"/>
              <a:cs typeface="+mn-cs"/>
            </a:rPr>
            <a:t>が終了した</a:t>
          </a:r>
          <a:r>
            <a:rPr lang="ja-JP" altLang="ja-JP" sz="1100" b="0" i="0" baseline="0">
              <a:solidFill>
                <a:schemeClr val="dk1"/>
              </a:solidFill>
              <a:effectLst/>
              <a:latin typeface="+mn-lt"/>
              <a:ea typeface="+mn-ea"/>
              <a:cs typeface="+mn-cs"/>
            </a:rPr>
            <a:t>ため、住民１人あたりのコスト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は減額した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子育て施策として行っている、「子ども医療費助成事業」</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増加が見込まれる</a:t>
          </a:r>
          <a:r>
            <a:rPr lang="ja-JP" altLang="en-US" sz="1100" b="0" i="0" baseline="0">
              <a:solidFill>
                <a:schemeClr val="dk1"/>
              </a:solidFill>
              <a:effectLst/>
              <a:latin typeface="+mn-lt"/>
              <a:ea typeface="+mn-ea"/>
              <a:cs typeface="+mn-cs"/>
            </a:rPr>
            <a:t>ため注視していく必要がある</a:t>
          </a:r>
          <a:r>
            <a:rPr lang="ja-JP" altLang="ja-JP" sz="1100" b="0" i="0" baseline="0">
              <a:solidFill>
                <a:schemeClr val="dk1"/>
              </a:solidFill>
              <a:effectLst/>
              <a:latin typeface="+mn-lt"/>
              <a:ea typeface="+mn-ea"/>
              <a:cs typeface="+mn-cs"/>
            </a:rPr>
            <a:t>。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a:t>
          </a:r>
          <a:r>
            <a:rPr lang="ja-JP" altLang="en-US" sz="1100" b="0" i="0" baseline="0">
              <a:solidFill>
                <a:schemeClr val="dk1"/>
              </a:solidFill>
              <a:effectLst/>
              <a:latin typeface="+mn-lt"/>
              <a:ea typeface="+mn-ea"/>
              <a:cs typeface="+mn-cs"/>
            </a:rPr>
            <a:t>１５，７１２</a:t>
          </a:r>
          <a:r>
            <a:rPr lang="ja-JP" altLang="ja-JP" sz="1100" b="0" i="0" baseline="0">
              <a:solidFill>
                <a:schemeClr val="dk1"/>
              </a:solidFill>
              <a:effectLst/>
              <a:latin typeface="+mn-lt"/>
              <a:ea typeface="+mn-ea"/>
              <a:cs typeface="+mn-cs"/>
            </a:rPr>
            <a:t>円であり、</a:t>
          </a:r>
          <a:r>
            <a:rPr lang="ja-JP" altLang="en-US" sz="1100" b="0" i="0" baseline="0">
              <a:solidFill>
                <a:schemeClr val="dk1"/>
              </a:solidFill>
              <a:effectLst/>
              <a:latin typeface="+mn-lt"/>
              <a:ea typeface="+mn-ea"/>
              <a:cs typeface="+mn-cs"/>
            </a:rPr>
            <a:t>昨年度より減少しているものの、</a:t>
          </a:r>
          <a:r>
            <a:rPr lang="ja-JP" altLang="ja-JP" sz="1100" b="0" i="0" baseline="0">
              <a:solidFill>
                <a:schemeClr val="dk1"/>
              </a:solidFill>
              <a:effectLst/>
              <a:latin typeface="+mn-lt"/>
              <a:ea typeface="+mn-ea"/>
              <a:cs typeface="+mn-cs"/>
            </a:rPr>
            <a:t>類似団体と比較しても大幅に増加している。これは当町の主要産業である観光の振興を図るため、通年型の観光地とするためのイベントの開催や観光客の誘致宣伝活動が主な要因である。土木費は毎年減少傾向にあ</a:t>
          </a:r>
          <a:r>
            <a:rPr lang="ja-JP" altLang="en-US" sz="1100" b="0" i="0" baseline="0">
              <a:solidFill>
                <a:schemeClr val="dk1"/>
              </a:solidFill>
              <a:effectLst/>
              <a:latin typeface="+mn-lt"/>
              <a:ea typeface="+mn-ea"/>
              <a:cs typeface="+mn-cs"/>
            </a:rPr>
            <a:t>ったが、道路整備事業や都市再生整備事業、公園整備事業など国庫補助事業が増額したことにより、住民１人当たりのコストが大幅に増額となった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年度までは同水準となるが、以降は若干の減少傾向となる</a:t>
          </a:r>
          <a:r>
            <a:rPr lang="ja-JP" altLang="ja-JP" sz="1100" b="0" i="0" baseline="0">
              <a:solidFill>
                <a:schemeClr val="dk1"/>
              </a:solidFill>
              <a:effectLst/>
              <a:latin typeface="+mn-lt"/>
              <a:ea typeface="+mn-ea"/>
              <a:cs typeface="+mn-cs"/>
            </a:rPr>
            <a:t>見込みである。消防費は、過去</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年間</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同水準で推移して</a:t>
          </a:r>
          <a:r>
            <a:rPr lang="ja-JP" altLang="en-US" sz="1100" b="0" i="0" baseline="0">
              <a:solidFill>
                <a:schemeClr val="dk1"/>
              </a:solidFill>
              <a:effectLst/>
              <a:latin typeface="+mn-lt"/>
              <a:ea typeface="+mn-ea"/>
              <a:cs typeface="+mn-cs"/>
            </a:rPr>
            <a:t>いたが、消防団の詰所を整備したことにより増額となった。さらには、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年度までに</a:t>
          </a:r>
          <a:r>
            <a:rPr lang="ja-JP" altLang="en-US" sz="1100" b="0" i="0" baseline="0">
              <a:solidFill>
                <a:schemeClr val="dk1"/>
              </a:solidFill>
              <a:effectLst/>
              <a:latin typeface="+mn-lt"/>
              <a:ea typeface="+mn-ea"/>
              <a:cs typeface="+mn-cs"/>
            </a:rPr>
            <a:t>行う予定である</a:t>
          </a:r>
          <a:r>
            <a:rPr lang="ja-JP" altLang="ja-JP" sz="1100" b="0" i="0" baseline="0">
              <a:solidFill>
                <a:schemeClr val="dk1"/>
              </a:solidFill>
              <a:effectLst/>
              <a:latin typeface="+mn-lt"/>
              <a:ea typeface="+mn-ea"/>
              <a:cs typeface="+mn-cs"/>
            </a:rPr>
            <a:t>「防災行政無線のデジタル化</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」に伴う負担が</a:t>
          </a:r>
          <a:r>
            <a:rPr lang="ja-JP" altLang="en-US" sz="1100" b="0" i="0" baseline="0">
              <a:solidFill>
                <a:schemeClr val="dk1"/>
              </a:solidFill>
              <a:effectLst/>
              <a:latin typeface="+mn-lt"/>
              <a:ea typeface="+mn-ea"/>
              <a:cs typeface="+mn-cs"/>
            </a:rPr>
            <a:t>発生するため、</a:t>
          </a:r>
          <a:r>
            <a:rPr lang="ja-JP" altLang="ja-JP" sz="1100" b="0" i="0" baseline="0">
              <a:solidFill>
                <a:schemeClr val="dk1"/>
              </a:solidFill>
              <a:effectLst/>
              <a:latin typeface="+mn-lt"/>
              <a:ea typeface="+mn-ea"/>
              <a:cs typeface="+mn-cs"/>
            </a:rPr>
            <a:t>今後は上昇</a:t>
          </a:r>
          <a:r>
            <a:rPr lang="ja-JP" altLang="en-US" sz="1100" b="0" i="0" baseline="0">
              <a:solidFill>
                <a:schemeClr val="dk1"/>
              </a:solidFill>
              <a:effectLst/>
              <a:latin typeface="+mn-lt"/>
              <a:ea typeface="+mn-ea"/>
              <a:cs typeface="+mn-cs"/>
            </a:rPr>
            <a:t>傾向となる見込み</a:t>
          </a:r>
          <a:r>
            <a:rPr lang="ja-JP" altLang="ja-JP" sz="1100" b="0" i="0" baseline="0">
              <a:solidFill>
                <a:schemeClr val="dk1"/>
              </a:solidFill>
              <a:effectLst/>
              <a:latin typeface="+mn-lt"/>
              <a:ea typeface="+mn-ea"/>
              <a:cs typeface="+mn-cs"/>
            </a:rPr>
            <a:t>。教育費は、一部事務組合が行ってきた中学校建設に対する負担金が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32</a:t>
          </a:r>
          <a:r>
            <a:rPr lang="ja-JP" altLang="en-US" sz="1100" b="0" i="0" baseline="0">
              <a:solidFill>
                <a:schemeClr val="dk1"/>
              </a:solidFill>
              <a:effectLst/>
              <a:latin typeface="+mn-lt"/>
              <a:ea typeface="+mn-ea"/>
              <a:cs typeface="+mn-cs"/>
            </a:rPr>
            <a:t>年度までに行う予定である小学校建設事業は開始されたことにより今後は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することが</a:t>
          </a:r>
          <a:r>
            <a:rPr lang="ja-JP" altLang="ja-JP" sz="1100" b="0" i="0" baseline="0">
              <a:solidFill>
                <a:schemeClr val="dk1"/>
              </a:solidFill>
              <a:effectLst/>
              <a:latin typeface="+mn-lt"/>
              <a:ea typeface="+mn-ea"/>
              <a:cs typeface="+mn-cs"/>
            </a:rPr>
            <a:t>見込まれる。公債費は住民１人あたり５５，</a:t>
          </a:r>
          <a:r>
            <a:rPr lang="ja-JP" altLang="en-US" sz="1100" b="0" i="0" baseline="0">
              <a:solidFill>
                <a:schemeClr val="dk1"/>
              </a:solidFill>
              <a:effectLst/>
              <a:latin typeface="+mn-lt"/>
              <a:ea typeface="+mn-ea"/>
              <a:cs typeface="+mn-cs"/>
            </a:rPr>
            <a:t>６４６</a:t>
          </a:r>
          <a:r>
            <a:rPr lang="ja-JP" altLang="ja-JP" sz="1100" b="0" i="0" baseline="0">
              <a:solidFill>
                <a:schemeClr val="dk1"/>
              </a:solidFill>
              <a:effectLst/>
              <a:latin typeface="+mn-lt"/>
              <a:ea typeface="+mn-ea"/>
              <a:cs typeface="+mn-cs"/>
            </a:rPr>
            <a:t>円であり、類似団体と比較しても大幅に高い状況である。これは合併以来継続して行っているインフラ整備に対する合併特例事業債が増加していることが挙げられる。今後の数年間についても新町建設計画のインフラ事業が継続されることもあり、公債費の増加が見込まれるため注視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年度の実質収支額が高くなった主な理由としては、歳入が町税の増収などの要因により、歳入見込額よりも増額となったことによるもの。財政調整基金残高については、平成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年度において積立金を行わなかったため標準財政規模に対する割合は若干減少した。今後も普通交付税の縮減が見込まれる中、</a:t>
          </a:r>
          <a:r>
            <a:rPr lang="ja-JP" altLang="en-US" sz="1100" b="0" i="0" baseline="0">
              <a:solidFill>
                <a:schemeClr val="dk1"/>
              </a:solidFill>
              <a:effectLst/>
              <a:latin typeface="+mn-lt"/>
              <a:ea typeface="+mn-ea"/>
              <a:cs typeface="+mn-cs"/>
            </a:rPr>
            <a:t>合併特例事業に伴う公債費費の増加が見込まれるため、減債基金を積み立てる等、将来における負担軽減を図り、</a:t>
          </a:r>
          <a:r>
            <a:rPr lang="ja-JP" altLang="ja-JP" sz="1100" b="0" i="0" baseline="0">
              <a:solidFill>
                <a:schemeClr val="dk1"/>
              </a:solidFill>
              <a:effectLst/>
              <a:latin typeface="+mn-lt"/>
              <a:ea typeface="+mn-ea"/>
              <a:cs typeface="+mn-cs"/>
            </a:rPr>
            <a:t>適切な財政運営を行</a:t>
          </a:r>
          <a:r>
            <a:rPr lang="ja-JP" altLang="en-US" sz="1100" b="0" i="0" baseline="0">
              <a:solidFill>
                <a:schemeClr val="dk1"/>
              </a:solidFill>
              <a:effectLst/>
              <a:latin typeface="+mn-lt"/>
              <a:ea typeface="+mn-ea"/>
              <a:cs typeface="+mn-cs"/>
            </a:rPr>
            <a:t>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ea"/>
              <a:ea typeface="+mn-ea"/>
              <a:cs typeface="+mn-cs"/>
            </a:rPr>
            <a:t>標準財政規模に対する実質収支額の割合である実質収支比率は、一般会計おいて</a:t>
          </a:r>
          <a:r>
            <a:rPr lang="en-US" altLang="ja-JP" sz="1400" b="0" i="0" baseline="0">
              <a:solidFill>
                <a:schemeClr val="dk1"/>
              </a:solidFill>
              <a:effectLst/>
              <a:latin typeface="+mn-ea"/>
              <a:ea typeface="+mn-ea"/>
              <a:cs typeface="+mn-cs"/>
            </a:rPr>
            <a:t>10.10</a:t>
          </a:r>
          <a:r>
            <a:rPr lang="ja-JP" altLang="ja-JP" sz="1400" b="0" i="0" baseline="0">
              <a:solidFill>
                <a:schemeClr val="dk1"/>
              </a:solidFill>
              <a:effectLst/>
              <a:latin typeface="+mn-ea"/>
              <a:ea typeface="+mn-ea"/>
              <a:cs typeface="+mn-cs"/>
            </a:rPr>
            <a:t>％となっており、標準財政規模自体が増加するなかにおいては、近年では比較的高い水準となっている。歳入が町税の増収などの要因により、歳入見込額よりも増額となったことや、歳出の削減により、平成</a:t>
          </a:r>
          <a:r>
            <a:rPr lang="en-US" altLang="ja-JP" sz="1400" b="0" i="0" baseline="0">
              <a:solidFill>
                <a:schemeClr val="dk1"/>
              </a:solidFill>
              <a:effectLst/>
              <a:latin typeface="+mn-ea"/>
              <a:ea typeface="+mn-ea"/>
              <a:cs typeface="+mn-cs"/>
            </a:rPr>
            <a:t>28</a:t>
          </a:r>
          <a:r>
            <a:rPr lang="ja-JP" altLang="ja-JP" sz="1400" b="0" i="0" baseline="0">
              <a:solidFill>
                <a:schemeClr val="dk1"/>
              </a:solidFill>
              <a:effectLst/>
              <a:latin typeface="+mn-ea"/>
              <a:ea typeface="+mn-ea"/>
              <a:cs typeface="+mn-cs"/>
            </a:rPr>
            <a:t>年度の実質収支については</a:t>
          </a:r>
          <a:r>
            <a:rPr lang="en-US" altLang="ja-JP" sz="1400" b="0" i="0" baseline="0">
              <a:solidFill>
                <a:schemeClr val="dk1"/>
              </a:solidFill>
              <a:effectLst/>
              <a:latin typeface="+mn-ea"/>
              <a:ea typeface="+mn-ea"/>
              <a:cs typeface="+mn-cs"/>
            </a:rPr>
            <a:t>10</a:t>
          </a:r>
          <a:r>
            <a:rPr lang="ja-JP" altLang="ja-JP" sz="1400" b="0" i="0" baseline="0">
              <a:solidFill>
                <a:schemeClr val="dk1"/>
              </a:solidFill>
              <a:effectLst/>
              <a:latin typeface="+mn-ea"/>
              <a:ea typeface="+mn-ea"/>
              <a:cs typeface="+mn-cs"/>
            </a:rPr>
            <a:t>％を超える水準となった。</a:t>
          </a:r>
          <a:r>
            <a:rPr lang="ja-JP" altLang="en-US" sz="1400" b="0" i="0" baseline="0">
              <a:solidFill>
                <a:schemeClr val="dk1"/>
              </a:solidFill>
              <a:effectLst/>
              <a:latin typeface="+mn-ea"/>
              <a:ea typeface="+mn-ea"/>
              <a:cs typeface="+mn-cs"/>
            </a:rPr>
            <a:t>しかしながら、下水道事業特別会計においては料金収入の減少等により実質収支率が減少しているため、将来的に料金改定を含め比率の増加を</a:t>
          </a:r>
          <a:r>
            <a:rPr lang="ja-JP" altLang="ja-JP" sz="1400" b="0" i="0" baseline="0">
              <a:solidFill>
                <a:schemeClr val="dk1"/>
              </a:solidFill>
              <a:effectLst/>
              <a:latin typeface="+mn-ea"/>
              <a:ea typeface="+mn-ea"/>
              <a:cs typeface="+mn-cs"/>
            </a:rPr>
            <a:t>図っていく必要がある</a:t>
          </a:r>
          <a:r>
            <a:rPr lang="ja-JP" altLang="ja-JP" sz="1100" b="0" i="0" baseline="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12657481</v>
      </c>
      <c r="BO4" s="411"/>
      <c r="BP4" s="411"/>
      <c r="BQ4" s="411"/>
      <c r="BR4" s="411"/>
      <c r="BS4" s="411"/>
      <c r="BT4" s="411"/>
      <c r="BU4" s="412"/>
      <c r="BV4" s="410">
        <v>12373778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10.8</v>
      </c>
      <c r="CU4" s="588"/>
      <c r="CV4" s="588"/>
      <c r="CW4" s="588"/>
      <c r="CX4" s="588"/>
      <c r="CY4" s="588"/>
      <c r="CZ4" s="588"/>
      <c r="DA4" s="589"/>
      <c r="DB4" s="587">
        <v>9.1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11806203</v>
      </c>
      <c r="BO5" s="416"/>
      <c r="BP5" s="416"/>
      <c r="BQ5" s="416"/>
      <c r="BR5" s="416"/>
      <c r="BS5" s="416"/>
      <c r="BT5" s="416"/>
      <c r="BU5" s="417"/>
      <c r="BV5" s="415">
        <v>11650511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77.5</v>
      </c>
      <c r="CU5" s="386"/>
      <c r="CV5" s="386"/>
      <c r="CW5" s="386"/>
      <c r="CX5" s="386"/>
      <c r="CY5" s="386"/>
      <c r="CZ5" s="386"/>
      <c r="DA5" s="387"/>
      <c r="DB5" s="385">
        <v>77.8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851278</v>
      </c>
      <c r="BO6" s="416"/>
      <c r="BP6" s="416"/>
      <c r="BQ6" s="416"/>
      <c r="BR6" s="416"/>
      <c r="BS6" s="416"/>
      <c r="BT6" s="416"/>
      <c r="BU6" s="417"/>
      <c r="BV6" s="415">
        <v>723267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82</v>
      </c>
      <c r="CU6" s="562"/>
      <c r="CV6" s="562"/>
      <c r="CW6" s="562"/>
      <c r="CX6" s="562"/>
      <c r="CY6" s="562"/>
      <c r="CZ6" s="562"/>
      <c r="DA6" s="563"/>
      <c r="DB6" s="561">
        <v>83.4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37263</v>
      </c>
      <c r="BO7" s="416"/>
      <c r="BP7" s="416"/>
      <c r="BQ7" s="416"/>
      <c r="BR7" s="416"/>
      <c r="BS7" s="416"/>
      <c r="BT7" s="416"/>
      <c r="BU7" s="417"/>
      <c r="BV7" s="415">
        <v>41584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7562358</v>
      </c>
      <c r="CU7" s="416"/>
      <c r="CV7" s="416"/>
      <c r="CW7" s="416"/>
      <c r="CX7" s="416"/>
      <c r="CY7" s="416"/>
      <c r="CZ7" s="416"/>
      <c r="DA7" s="417"/>
      <c r="DB7" s="415">
        <v>7490289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814015</v>
      </c>
      <c r="BO8" s="416"/>
      <c r="BP8" s="416"/>
      <c r="BQ8" s="416"/>
      <c r="BR8" s="416"/>
      <c r="BS8" s="416"/>
      <c r="BT8" s="416"/>
      <c r="BU8" s="417"/>
      <c r="BV8" s="415">
        <v>681683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25329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132332</v>
      </c>
      <c r="BO9" s="416"/>
      <c r="BP9" s="416"/>
      <c r="BQ9" s="416"/>
      <c r="BR9" s="416"/>
      <c r="BS9" s="416"/>
      <c r="BT9" s="416"/>
      <c r="BU9" s="417"/>
      <c r="BV9" s="415">
        <v>165790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16.100000000000001</v>
      </c>
      <c r="CU9" s="386"/>
      <c r="CV9" s="386"/>
      <c r="CW9" s="386"/>
      <c r="CX9" s="386"/>
      <c r="CY9" s="386"/>
      <c r="CZ9" s="386"/>
      <c r="DA9" s="387"/>
      <c r="DB9" s="385">
        <v>16.100000000000001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25471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700</v>
      </c>
      <c r="BO10" s="416"/>
      <c r="BP10" s="416"/>
      <c r="BQ10" s="416"/>
      <c r="BR10" s="416"/>
      <c r="BS10" s="416"/>
      <c r="BT10" s="416"/>
      <c r="BU10" s="417"/>
      <c r="BV10" s="415">
        <v>800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26555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26280</v>
      </c>
      <c r="S13" s="517"/>
      <c r="T13" s="517"/>
      <c r="U13" s="517"/>
      <c r="V13" s="518"/>
      <c r="W13" s="504" t="s">
        <v>125</v>
      </c>
      <c r="X13" s="428"/>
      <c r="Y13" s="428"/>
      <c r="Z13" s="428"/>
      <c r="AA13" s="428"/>
      <c r="AB13" s="429"/>
      <c r="AC13" s="391">
        <v>307</v>
      </c>
      <c r="AD13" s="392"/>
      <c r="AE13" s="392"/>
      <c r="AF13" s="392"/>
      <c r="AG13" s="393"/>
      <c r="AH13" s="391">
        <v>349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133032</v>
      </c>
      <c r="BO13" s="416"/>
      <c r="BP13" s="416"/>
      <c r="BQ13" s="416"/>
      <c r="BR13" s="416"/>
      <c r="BS13" s="416"/>
      <c r="BT13" s="416"/>
      <c r="BU13" s="417"/>
      <c r="BV13" s="415">
        <v>166590</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26532</v>
      </c>
      <c r="S14" s="517"/>
      <c r="T14" s="517"/>
      <c r="U14" s="517"/>
      <c r="V14" s="518"/>
      <c r="W14" s="519"/>
      <c r="X14" s="431"/>
      <c r="Y14" s="431"/>
      <c r="Z14" s="431"/>
      <c r="AA14" s="431"/>
      <c r="AB14" s="432"/>
      <c r="AC14" s="509">
        <v>2.4</v>
      </c>
      <c r="AD14" s="510"/>
      <c r="AE14" s="510"/>
      <c r="AF14" s="510"/>
      <c r="AG14" s="511"/>
      <c r="AH14" s="509">
        <v>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56.9</v>
      </c>
      <c r="CU14" s="488"/>
      <c r="CV14" s="488"/>
      <c r="CW14" s="488"/>
      <c r="CX14" s="488"/>
      <c r="CY14" s="488"/>
      <c r="CZ14" s="488"/>
      <c r="DA14" s="489"/>
      <c r="DB14" s="520">
        <v>56.3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26321</v>
      </c>
      <c r="S15" s="517"/>
      <c r="T15" s="517"/>
      <c r="U15" s="517"/>
      <c r="V15" s="518"/>
      <c r="W15" s="504" t="s">
        <v>132</v>
      </c>
      <c r="X15" s="428"/>
      <c r="Y15" s="428"/>
      <c r="Z15" s="428"/>
      <c r="AA15" s="428"/>
      <c r="AB15" s="429"/>
      <c r="AC15" s="391">
        <v>3679</v>
      </c>
      <c r="AD15" s="392"/>
      <c r="AE15" s="392"/>
      <c r="AF15" s="392"/>
      <c r="AG15" s="393"/>
      <c r="AH15" s="391">
        <v>3412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3712923</v>
      </c>
      <c r="BO15" s="411"/>
      <c r="BP15" s="411"/>
      <c r="BQ15" s="411"/>
      <c r="BR15" s="411"/>
      <c r="BS15" s="411"/>
      <c r="BT15" s="411"/>
      <c r="BU15" s="412"/>
      <c r="BV15" s="410">
        <v>3555101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28.9</v>
      </c>
      <c r="AD16" s="510"/>
      <c r="AE16" s="510"/>
      <c r="AF16" s="510"/>
      <c r="AG16" s="511"/>
      <c r="AH16" s="509">
        <v>27.6</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5639344</v>
      </c>
      <c r="BO16" s="416"/>
      <c r="BP16" s="416"/>
      <c r="BQ16" s="416"/>
      <c r="BR16" s="416"/>
      <c r="BS16" s="416"/>
      <c r="BT16" s="416"/>
      <c r="BU16" s="417"/>
      <c r="BV16" s="415">
        <v>5329561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8758</v>
      </c>
      <c r="AD17" s="392"/>
      <c r="AE17" s="392"/>
      <c r="AF17" s="392"/>
      <c r="AG17" s="393"/>
      <c r="AH17" s="391">
        <v>8592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4830202</v>
      </c>
      <c r="BO17" s="416"/>
      <c r="BP17" s="416"/>
      <c r="BQ17" s="416"/>
      <c r="BR17" s="416"/>
      <c r="BS17" s="416"/>
      <c r="BT17" s="416"/>
      <c r="BU17" s="417"/>
      <c r="BV17" s="415">
        <v>4575686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158.4</v>
      </c>
      <c r="M18" s="480"/>
      <c r="N18" s="480"/>
      <c r="O18" s="480"/>
      <c r="P18" s="480"/>
      <c r="Q18" s="480"/>
      <c r="R18" s="481"/>
      <c r="S18" s="481"/>
      <c r="T18" s="481"/>
      <c r="U18" s="481"/>
      <c r="V18" s="482"/>
      <c r="W18" s="496"/>
      <c r="X18" s="497"/>
      <c r="Y18" s="497"/>
      <c r="Z18" s="497"/>
      <c r="AA18" s="497"/>
      <c r="AB18" s="505"/>
      <c r="AC18" s="379">
        <v>68.7</v>
      </c>
      <c r="AD18" s="380"/>
      <c r="AE18" s="380"/>
      <c r="AF18" s="380"/>
      <c r="AG18" s="483"/>
      <c r="AH18" s="379">
        <v>69.599999999999994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6098650</v>
      </c>
      <c r="BO18" s="416"/>
      <c r="BP18" s="416"/>
      <c r="BQ18" s="416"/>
      <c r="BR18" s="416"/>
      <c r="BS18" s="416"/>
      <c r="BT18" s="416"/>
      <c r="BU18" s="417"/>
      <c r="BV18" s="415">
        <v>6176223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160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9040850</v>
      </c>
      <c r="BO19" s="416"/>
      <c r="BP19" s="416"/>
      <c r="BQ19" s="416"/>
      <c r="BR19" s="416"/>
      <c r="BS19" s="416"/>
      <c r="BT19" s="416"/>
      <c r="BU19" s="417"/>
      <c r="BV19" s="415">
        <v>9096689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9616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17447451</v>
      </c>
      <c r="BO23" s="416"/>
      <c r="BP23" s="416"/>
      <c r="BQ23" s="416"/>
      <c r="BR23" s="416"/>
      <c r="BS23" s="416"/>
      <c r="BT23" s="416"/>
      <c r="BU23" s="417"/>
      <c r="BV23" s="415">
        <v>17113584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6500</v>
      </c>
      <c r="R24" s="392"/>
      <c r="S24" s="392"/>
      <c r="T24" s="392"/>
      <c r="U24" s="392"/>
      <c r="V24" s="393"/>
      <c r="W24" s="457"/>
      <c r="X24" s="448"/>
      <c r="Y24" s="449"/>
      <c r="Z24" s="388" t="s">
        <v>156</v>
      </c>
      <c r="AA24" s="389"/>
      <c r="AB24" s="389"/>
      <c r="AC24" s="389"/>
      <c r="AD24" s="389"/>
      <c r="AE24" s="389"/>
      <c r="AF24" s="389"/>
      <c r="AG24" s="390"/>
      <c r="AH24" s="391">
        <v>191</v>
      </c>
      <c r="AI24" s="392"/>
      <c r="AJ24" s="392"/>
      <c r="AK24" s="392"/>
      <c r="AL24" s="393"/>
      <c r="AM24" s="391">
        <v>570899</v>
      </c>
      <c r="AN24" s="392"/>
      <c r="AO24" s="392"/>
      <c r="AP24" s="392"/>
      <c r="AQ24" s="392"/>
      <c r="AR24" s="393"/>
      <c r="AS24" s="391">
        <v>2989</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6713492</v>
      </c>
      <c r="BO24" s="416"/>
      <c r="BP24" s="416"/>
      <c r="BQ24" s="416"/>
      <c r="BR24" s="416"/>
      <c r="BS24" s="416"/>
      <c r="BT24" s="416"/>
      <c r="BU24" s="417"/>
      <c r="BV24" s="415">
        <v>6538648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5720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548397</v>
      </c>
      <c r="BO25" s="411"/>
      <c r="BP25" s="411"/>
      <c r="BQ25" s="411"/>
      <c r="BR25" s="411"/>
      <c r="BS25" s="411"/>
      <c r="BT25" s="411"/>
      <c r="BU25" s="412"/>
      <c r="BV25" s="410">
        <v>651012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4810</v>
      </c>
      <c r="R26" s="392"/>
      <c r="S26" s="392"/>
      <c r="T26" s="392"/>
      <c r="U26" s="392"/>
      <c r="V26" s="393"/>
      <c r="W26" s="457"/>
      <c r="X26" s="448"/>
      <c r="Y26" s="449"/>
      <c r="Z26" s="388" t="s">
        <v>162</v>
      </c>
      <c r="AA26" s="470"/>
      <c r="AB26" s="470"/>
      <c r="AC26" s="470"/>
      <c r="AD26" s="470"/>
      <c r="AE26" s="470"/>
      <c r="AF26" s="470"/>
      <c r="AG26" s="471"/>
      <c r="AH26" s="391">
        <v>9</v>
      </c>
      <c r="AI26" s="392"/>
      <c r="AJ26" s="392"/>
      <c r="AK26" s="392"/>
      <c r="AL26" s="393"/>
      <c r="AM26" s="391">
        <v>22752</v>
      </c>
      <c r="AN26" s="392"/>
      <c r="AO26" s="392"/>
      <c r="AP26" s="392"/>
      <c r="AQ26" s="392"/>
      <c r="AR26" s="393"/>
      <c r="AS26" s="391">
        <v>2528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2270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606518</v>
      </c>
      <c r="BO27" s="419"/>
      <c r="BP27" s="419"/>
      <c r="BQ27" s="419"/>
      <c r="BR27" s="419"/>
      <c r="BS27" s="419"/>
      <c r="BT27" s="419"/>
      <c r="BU27" s="420"/>
      <c r="BV27" s="418">
        <v>606498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168</v>
      </c>
      <c r="F28" s="389"/>
      <c r="G28" s="389"/>
      <c r="H28" s="389"/>
      <c r="I28" s="389"/>
      <c r="J28" s="389"/>
      <c r="K28" s="390"/>
      <c r="L28" s="391">
        <v>1</v>
      </c>
      <c r="M28" s="392"/>
      <c r="N28" s="392"/>
      <c r="O28" s="392"/>
      <c r="P28" s="393"/>
      <c r="Q28" s="391">
        <v>1820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1556142</v>
      </c>
      <c r="BO28" s="411"/>
      <c r="BP28" s="411"/>
      <c r="BQ28" s="411"/>
      <c r="BR28" s="411"/>
      <c r="BS28" s="411"/>
      <c r="BT28" s="411"/>
      <c r="BU28" s="412"/>
      <c r="BV28" s="410">
        <v>1555442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172</v>
      </c>
      <c r="F29" s="389"/>
      <c r="G29" s="389"/>
      <c r="H29" s="389"/>
      <c r="I29" s="389"/>
      <c r="J29" s="389"/>
      <c r="K29" s="390"/>
      <c r="L29" s="391">
        <v>16</v>
      </c>
      <c r="M29" s="392"/>
      <c r="N29" s="392"/>
      <c r="O29" s="392"/>
      <c r="P29" s="393"/>
      <c r="Q29" s="391">
        <v>1570</v>
      </c>
      <c r="R29" s="392"/>
      <c r="S29" s="392"/>
      <c r="T29" s="392"/>
      <c r="U29" s="392"/>
      <c r="V29" s="393"/>
      <c r="W29" s="458"/>
      <c r="X29" s="459"/>
      <c r="Y29" s="460"/>
      <c r="Z29" s="388" t="s">
        <v>173</v>
      </c>
      <c r="AA29" s="389"/>
      <c r="AB29" s="389"/>
      <c r="AC29" s="389"/>
      <c r="AD29" s="389"/>
      <c r="AE29" s="389"/>
      <c r="AF29" s="389"/>
      <c r="AG29" s="390"/>
      <c r="AH29" s="391">
        <v>192</v>
      </c>
      <c r="AI29" s="392"/>
      <c r="AJ29" s="392"/>
      <c r="AK29" s="392"/>
      <c r="AL29" s="393"/>
      <c r="AM29" s="391">
        <v>573972</v>
      </c>
      <c r="AN29" s="392"/>
      <c r="AO29" s="392"/>
      <c r="AP29" s="392"/>
      <c r="AQ29" s="392"/>
      <c r="AR29" s="393"/>
      <c r="AS29" s="391">
        <v>2989</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712613</v>
      </c>
      <c r="BO29" s="416"/>
      <c r="BP29" s="416"/>
      <c r="BQ29" s="416"/>
      <c r="BR29" s="416"/>
      <c r="BS29" s="416"/>
      <c r="BT29" s="416"/>
      <c r="BU29" s="417"/>
      <c r="BV29" s="415">
        <v>724595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3375431</v>
      </c>
      <c r="BO30" s="419"/>
      <c r="BP30" s="419"/>
      <c r="BQ30" s="419"/>
      <c r="BR30" s="419"/>
      <c r="BS30" s="419"/>
      <c r="BT30" s="419"/>
      <c r="BU30" s="420"/>
      <c r="BV30" s="418">
        <v>2950228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10</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14</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15</v>
      </c>
      <c r="BF34" s="375"/>
      <c r="BG34" s="374" t="str">
        <f>IF('各会計、関係団体の財政状況及び健全化判断比率'!B33="","",'各会計、関係団体の財政状況及び健全化判断比率'!B33)</f>
        <v>河口湖簡易水道事業特別会計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20</v>
      </c>
      <c r="BX34" s="375"/>
      <c r="BY34" s="374" t="str">
        <f>IF('各会計、関係団体の財政状況及び健全化判断比率'!B68="","",'各会計、関係団体の財政状況及び健全化判断比率'!B68)</f>
        <v>富士五湖広域行政事務組合（一般会計）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30</v>
      </c>
      <c r="CP34" s="375"/>
      <c r="CQ34" s="374" t="str">
        <f>IF('各会計、関係団体の財政状況及び健全化判断比率'!BS7="","",'各会計、関係団体の財政状況及び健全化判断比率'!BS7)</f>
        <v>一般財団法人　富士河口湖ふるさと振興財団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本栖下水道事業特別会計</v>
      </c>
      <c r="F35" s="374"/>
      <c r="G35" s="374"/>
      <c r="H35" s="374"/>
      <c r="I35" s="374"/>
      <c r="J35" s="374"/>
      <c r="K35" s="374"/>
      <c r="L35" s="374"/>
      <c r="M35" s="374"/>
      <c r="N35" s="374"/>
      <c r="O35" s="374"/>
      <c r="P35" s="374"/>
      <c r="Q35" s="374"/>
      <c r="R35" s="374"/>
      <c r="S35" s="374"/>
      <c r="T35" s="167"/>
      <c r="U35" s="375">
        <f>IF(W35="","",U34+1)</f>
        <v>11</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16</v>
      </c>
      <c r="BF35" s="375"/>
      <c r="BG35" s="374" t="str">
        <f>IF('各会計、関係団体の財政状況及び健全化判断比率'!B34="","",'各会計、関係団体の財政状況及び健全化判断比率'!B34)</f>
        <v>足和田簡易水道事業特別会計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21</v>
      </c>
      <c r="BX35" s="375"/>
      <c r="BY35" s="374" t="str">
        <f>IF('各会計、関係団体の財政状況及び健全化判断比率'!B69="","",'各会計、関係団体の財政状況及び健全化判断比率'!B69)</f>
        <v>富士五湖広域行政事務組合（富士五湖ふるさと振興整備事業特別会計）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温泉事業特別会計</v>
      </c>
      <c r="F36" s="374"/>
      <c r="G36" s="374"/>
      <c r="H36" s="374"/>
      <c r="I36" s="374"/>
      <c r="J36" s="374"/>
      <c r="K36" s="374"/>
      <c r="L36" s="374"/>
      <c r="M36" s="374"/>
      <c r="N36" s="374"/>
      <c r="O36" s="374"/>
      <c r="P36" s="374"/>
      <c r="Q36" s="374"/>
      <c r="R36" s="374"/>
      <c r="S36" s="374"/>
      <c r="T36" s="167"/>
      <c r="U36" s="375">
        <f t="shared" ref="U36:U43" si="4">IF(W36="","",U35+1)</f>
        <v>12</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17</v>
      </c>
      <c r="BF36" s="375"/>
      <c r="BG36" s="374" t="str">
        <f>IF('各会計、関係団体の財政状況及び健全化判断比率'!B35="","",'各会計、関係団体の財政状況及び健全化判断比率'!B35)</f>
        <v>上九一色簡易水道事業特別会計</v>
      </c>
      <c r="BH36" s="374"/>
      <c r="BI36" s="374"/>
      <c r="BJ36" s="374"/>
      <c r="BK36" s="374"/>
      <c r="BL36" s="374"/>
      <c r="BM36" s="374"/>
      <c r="BN36" s="374"/>
      <c r="BO36" s="374"/>
      <c r="BP36" s="374"/>
      <c r="BQ36" s="374"/>
      <c r="BR36" s="374"/>
      <c r="BS36" s="374"/>
      <c r="BT36" s="374"/>
      <c r="BU36" s="374"/>
      <c r="BV36" s="167"/>
      <c r="BW36" s="375">
        <f t="shared" si="2"/>
        <v>22</v>
      </c>
      <c r="BX36" s="375"/>
      <c r="BY36" s="374" t="str">
        <f>IF('各会計、関係団体の財政状況及び健全化判断比率'!B70="","",'各会計、関係団体の財政状況及び健全化判断比率'!B70)</f>
        <v>富士五湖広域行政事務組合（富士五湖聖苑特別会計）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船津公園墓地事業特別会計</v>
      </c>
      <c r="F37" s="374"/>
      <c r="G37" s="374"/>
      <c r="H37" s="374"/>
      <c r="I37" s="374"/>
      <c r="J37" s="374"/>
      <c r="K37" s="374"/>
      <c r="L37" s="374"/>
      <c r="M37" s="374"/>
      <c r="N37" s="374"/>
      <c r="O37" s="374"/>
      <c r="P37" s="374"/>
      <c r="Q37" s="374"/>
      <c r="R37" s="374"/>
      <c r="S37" s="374"/>
      <c r="T37" s="167"/>
      <c r="U37" s="375">
        <f t="shared" si="4"/>
        <v>13</v>
      </c>
      <c r="V37" s="375"/>
      <c r="W37" s="374" t="str">
        <f>IF('各会計、関係団体の財政状況及び健全化判断比率'!B31="","",'各会計、関係団体の財政状況及び健全化判断比率'!B31)</f>
        <v>介護予防支援事業特別会計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18</v>
      </c>
      <c r="BF37" s="375"/>
      <c r="BG37" s="374" t="str">
        <f>IF('各会計、関係団体の財政状況及び健全化判断比率'!B36="","",'各会計、関係団体の財政状況及び健全化判断比率'!B36)</f>
        <v>下水道事業特別会計</v>
      </c>
      <c r="BH37" s="374"/>
      <c r="BI37" s="374"/>
      <c r="BJ37" s="374"/>
      <c r="BK37" s="374"/>
      <c r="BL37" s="374"/>
      <c r="BM37" s="374"/>
      <c r="BN37" s="374"/>
      <c r="BO37" s="374"/>
      <c r="BP37" s="374"/>
      <c r="BQ37" s="374"/>
      <c r="BR37" s="374"/>
      <c r="BS37" s="374"/>
      <c r="BT37" s="374"/>
      <c r="BU37" s="374"/>
      <c r="BV37" s="167"/>
      <c r="BW37" s="375">
        <f t="shared" si="2"/>
        <v>23</v>
      </c>
      <c r="BX37" s="375"/>
      <c r="BY37" s="374" t="str">
        <f>IF('各会計、関係団体の財政状況及び健全化判断比率'!B71="","",'各会計、関係団体の財政状況及び健全化判断比率'!B71)</f>
        <v>河口湖南中学校組合（一般会計）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小立公園墓地事業特別会計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19</v>
      </c>
      <c r="BF38" s="375"/>
      <c r="BG38" s="374" t="str">
        <f>IF('各会計、関係団体の財政状況及び健全化判断比率'!B37="","",'各会計、関係団体の財政状況及び健全化判断比率'!B37)</f>
        <v>精進特定環境保全公共下水道事業特別会計</v>
      </c>
      <c r="BH38" s="374"/>
      <c r="BI38" s="374"/>
      <c r="BJ38" s="374"/>
      <c r="BK38" s="374"/>
      <c r="BL38" s="374"/>
      <c r="BM38" s="374"/>
      <c r="BN38" s="374"/>
      <c r="BO38" s="374"/>
      <c r="BP38" s="374"/>
      <c r="BQ38" s="374"/>
      <c r="BR38" s="374"/>
      <c r="BS38" s="374"/>
      <c r="BT38" s="374"/>
      <c r="BU38" s="374"/>
      <c r="BV38" s="167"/>
      <c r="BW38" s="375">
        <f t="shared" si="2"/>
        <v>24</v>
      </c>
      <c r="BX38" s="375"/>
      <c r="BY38" s="374" t="str">
        <f>IF('各会計、関係団体の財政状況及び健全化判断比率'!B72="","",'各会計、関係団体の財政状況及び健全化判断比率'!B72)</f>
        <v>山梨県市町村総合事務組合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勝山墓地事業特別会計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25</v>
      </c>
      <c r="BX39" s="375"/>
      <c r="BY39" s="374" t="str">
        <f>IF('各会計、関係団体の財政状況及び健全化判断比率'!B73="","",'各会計、関係団体の財政状況及び健全化判断比率'!B73)</f>
        <v>山梨県市町村総合事務組合　行政手続きの電子化事業及び会館管理・研修事業特別会計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河口湖治水事業特別会計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26</v>
      </c>
      <c r="BX40" s="375"/>
      <c r="BY40" s="374" t="str">
        <f>IF('各会計、関係団体の財政状況及び健全化判断比率'!B74="","",'各会計、関係団体の財政状況及び健全化判断比率'!B74)</f>
        <v>山梨県市町村総合事務組合　一般廃棄物最終処分場事業特別会計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小立簡易郵便局事業特別会計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27</v>
      </c>
      <c r="BX41" s="375"/>
      <c r="BY41" s="374" t="str">
        <f>IF('各会計、関係団体の財政状況及び健全化判断比率'!B75="","",'各会計、関係団体の財政状況及び健全化判断比率'!B75)</f>
        <v>山梨県市町村総合事務組合　入札参加資格審査事業特別会計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f t="shared" si="5"/>
        <v>9</v>
      </c>
      <c r="D42" s="375"/>
      <c r="E42" s="374" t="str">
        <f>IF('各会計、関係団体の財政状況及び健全化判断比率'!B15="","",'各会計、関係団体の財政状況及び健全化判断比率'!B15)</f>
        <v>富士ヶ嶺簡易郵便局事業特別会計</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28</v>
      </c>
      <c r="BX42" s="375"/>
      <c r="BY42" s="374" t="str">
        <f>IF('各会計、関係団体の財政状況及び健全化判断比率'!B76="","",'各会計、関係団体の財政状況及び健全化判断比率'!B76)</f>
        <v>山梨県市町村総合事務組合　交通災害共済事業特別会計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29</v>
      </c>
      <c r="BX43" s="375"/>
      <c r="BY43" s="374" t="str">
        <f>IF('各会計、関係団体の財政状況及び健全化判断比率'!B77="","",'各会計、関係団体の財政状況及び健全化判断比率'!B77)</f>
        <v>青木が原ごみ処理組合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84" t="s">
        <v>538</v>
      </c>
      <c r="D34" s="1184"/>
      <c r="E34" s="1185"/>
      <c r="F34" s="32">
        <v>6.85</v>
      </c>
      <c r="G34" s="33">
        <v>8.07</v>
      </c>
      <c r="H34" s="33">
        <v>6.36</v>
      </c>
      <c r="I34" s="33">
        <v>8.5</v>
      </c>
      <c r="J34" s="34">
        <v>10.1</v>
      </c>
      <c r="K34" s="22"/>
      <c r="L34" s="22"/>
      <c r="M34" s="22"/>
      <c r="N34" s="22"/>
      <c r="O34" s="22"/>
      <c r="P34" s="22"/>
    </row>
    <row r="35" spans="1:16" ht="39" customHeight="1">
      <c r="A35" s="22"/>
      <c r="B35" s="35"/>
      <c r="C35" s="1178" t="s">
        <v>539</v>
      </c>
      <c r="D35" s="1179"/>
      <c r="E35" s="1180"/>
      <c r="F35" s="36">
        <v>4.51</v>
      </c>
      <c r="G35" s="37">
        <v>4.04</v>
      </c>
      <c r="H35" s="37">
        <v>3.47</v>
      </c>
      <c r="I35" s="37">
        <v>3.62</v>
      </c>
      <c r="J35" s="38">
        <v>4.45</v>
      </c>
      <c r="K35" s="22"/>
      <c r="L35" s="22"/>
      <c r="M35" s="22"/>
      <c r="N35" s="22"/>
      <c r="O35" s="22"/>
      <c r="P35" s="22"/>
    </row>
    <row r="36" spans="1:16" ht="39" customHeight="1">
      <c r="A36" s="22"/>
      <c r="B36" s="35"/>
      <c r="C36" s="1178" t="s">
        <v>540</v>
      </c>
      <c r="D36" s="1179"/>
      <c r="E36" s="1180"/>
      <c r="F36" s="36">
        <v>0.9</v>
      </c>
      <c r="G36" s="37">
        <v>1.28</v>
      </c>
      <c r="H36" s="37">
        <v>1.29</v>
      </c>
      <c r="I36" s="37">
        <v>2.08</v>
      </c>
      <c r="J36" s="38">
        <v>2.94</v>
      </c>
      <c r="K36" s="22"/>
      <c r="L36" s="22"/>
      <c r="M36" s="22"/>
      <c r="N36" s="22"/>
      <c r="O36" s="22"/>
      <c r="P36" s="22"/>
    </row>
    <row r="37" spans="1:16" ht="39" customHeight="1">
      <c r="A37" s="22"/>
      <c r="B37" s="35"/>
      <c r="C37" s="1178" t="s">
        <v>541</v>
      </c>
      <c r="D37" s="1179"/>
      <c r="E37" s="1180"/>
      <c r="F37" s="36">
        <v>1.51</v>
      </c>
      <c r="G37" s="37">
        <v>1.1000000000000001</v>
      </c>
      <c r="H37" s="37">
        <v>1.03</v>
      </c>
      <c r="I37" s="37">
        <v>1.1399999999999999</v>
      </c>
      <c r="J37" s="38">
        <v>1.43</v>
      </c>
      <c r="K37" s="22"/>
      <c r="L37" s="22"/>
      <c r="M37" s="22"/>
      <c r="N37" s="22"/>
      <c r="O37" s="22"/>
      <c r="P37" s="22"/>
    </row>
    <row r="38" spans="1:16" ht="39" customHeight="1">
      <c r="A38" s="22"/>
      <c r="B38" s="35"/>
      <c r="C38" s="1178" t="s">
        <v>542</v>
      </c>
      <c r="D38" s="1179"/>
      <c r="E38" s="1180"/>
      <c r="F38" s="36" t="s">
        <v>492</v>
      </c>
      <c r="G38" s="37" t="s">
        <v>492</v>
      </c>
      <c r="H38" s="37" t="s">
        <v>492</v>
      </c>
      <c r="I38" s="37">
        <v>0.42</v>
      </c>
      <c r="J38" s="38">
        <v>0.61</v>
      </c>
      <c r="K38" s="22"/>
      <c r="L38" s="22"/>
      <c r="M38" s="22"/>
      <c r="N38" s="22"/>
      <c r="O38" s="22"/>
      <c r="P38" s="22"/>
    </row>
    <row r="39" spans="1:16" ht="39" customHeight="1">
      <c r="A39" s="22"/>
      <c r="B39" s="35"/>
      <c r="C39" s="1178" t="s">
        <v>543</v>
      </c>
      <c r="D39" s="1179"/>
      <c r="E39" s="1180"/>
      <c r="F39" s="36">
        <v>0.15</v>
      </c>
      <c r="G39" s="37">
        <v>0.22</v>
      </c>
      <c r="H39" s="37">
        <v>0.13</v>
      </c>
      <c r="I39" s="37">
        <v>0.2</v>
      </c>
      <c r="J39" s="38">
        <v>0.34</v>
      </c>
      <c r="K39" s="22"/>
      <c r="L39" s="22"/>
      <c r="M39" s="22"/>
      <c r="N39" s="22"/>
      <c r="O39" s="22"/>
      <c r="P39" s="22"/>
    </row>
    <row r="40" spans="1:16" ht="39" customHeight="1">
      <c r="A40" s="22"/>
      <c r="B40" s="35"/>
      <c r="C40" s="1178" t="s">
        <v>544</v>
      </c>
      <c r="D40" s="1179"/>
      <c r="E40" s="1180"/>
      <c r="F40" s="36">
        <v>0.19</v>
      </c>
      <c r="G40" s="37">
        <v>0.21</v>
      </c>
      <c r="H40" s="37">
        <v>0.22</v>
      </c>
      <c r="I40" s="37">
        <v>0.23</v>
      </c>
      <c r="J40" s="38">
        <v>0.25</v>
      </c>
      <c r="K40" s="22"/>
      <c r="L40" s="22"/>
      <c r="M40" s="22"/>
      <c r="N40" s="22"/>
      <c r="O40" s="22"/>
      <c r="P40" s="22"/>
    </row>
    <row r="41" spans="1:16" ht="39" customHeight="1">
      <c r="A41" s="22"/>
      <c r="B41" s="35"/>
      <c r="C41" s="1178" t="s">
        <v>545</v>
      </c>
      <c r="D41" s="1179"/>
      <c r="E41" s="1180"/>
      <c r="F41" s="36">
        <v>0.03</v>
      </c>
      <c r="G41" s="37">
        <v>0.13</v>
      </c>
      <c r="H41" s="37">
        <v>0.13</v>
      </c>
      <c r="I41" s="37">
        <v>0.09</v>
      </c>
      <c r="J41" s="38">
        <v>0.15</v>
      </c>
      <c r="K41" s="22"/>
      <c r="L41" s="22"/>
      <c r="M41" s="22"/>
      <c r="N41" s="22"/>
      <c r="O41" s="22"/>
      <c r="P41" s="22"/>
    </row>
    <row r="42" spans="1:16" ht="39" customHeight="1">
      <c r="A42" s="22"/>
      <c r="B42" s="39"/>
      <c r="C42" s="1178" t="s">
        <v>546</v>
      </c>
      <c r="D42" s="1179"/>
      <c r="E42" s="1180"/>
      <c r="F42" s="36" t="s">
        <v>492</v>
      </c>
      <c r="G42" s="37" t="s">
        <v>492</v>
      </c>
      <c r="H42" s="37" t="s">
        <v>492</v>
      </c>
      <c r="I42" s="37" t="s">
        <v>492</v>
      </c>
      <c r="J42" s="38" t="s">
        <v>492</v>
      </c>
      <c r="K42" s="22"/>
      <c r="L42" s="22"/>
      <c r="M42" s="22"/>
      <c r="N42" s="22"/>
      <c r="O42" s="22"/>
      <c r="P42" s="22"/>
    </row>
    <row r="43" spans="1:16" ht="39" customHeight="1" thickBot="1">
      <c r="A43" s="22"/>
      <c r="B43" s="40"/>
      <c r="C43" s="1181" t="s">
        <v>547</v>
      </c>
      <c r="D43" s="1182"/>
      <c r="E43" s="1183"/>
      <c r="F43" s="41">
        <v>1.56</v>
      </c>
      <c r="G43" s="42">
        <v>1.88</v>
      </c>
      <c r="H43" s="42">
        <v>1.5</v>
      </c>
      <c r="I43" s="42">
        <v>0.7</v>
      </c>
      <c r="J43" s="43">
        <v>0.37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94" t="s">
        <v>11</v>
      </c>
      <c r="C45" s="1195"/>
      <c r="D45" s="58"/>
      <c r="E45" s="1200" t="s">
        <v>12</v>
      </c>
      <c r="F45" s="1200"/>
      <c r="G45" s="1200"/>
      <c r="H45" s="1200"/>
      <c r="I45" s="1200"/>
      <c r="J45" s="1201"/>
      <c r="K45" s="59">
        <v>1420</v>
      </c>
      <c r="L45" s="60">
        <v>1486</v>
      </c>
      <c r="M45" s="60">
        <v>1469</v>
      </c>
      <c r="N45" s="60">
        <v>1482</v>
      </c>
      <c r="O45" s="61">
        <v>1478</v>
      </c>
      <c r="P45" s="48"/>
      <c r="Q45" s="48"/>
      <c r="R45" s="48"/>
      <c r="S45" s="48"/>
      <c r="T45" s="48"/>
      <c r="U45" s="48"/>
    </row>
    <row r="46" spans="1:21" ht="30.75" customHeight="1">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c r="A48" s="48"/>
      <c r="B48" s="1196"/>
      <c r="C48" s="1197"/>
      <c r="D48" s="62"/>
      <c r="E48" s="1188" t="s">
        <v>15</v>
      </c>
      <c r="F48" s="1188"/>
      <c r="G48" s="1188"/>
      <c r="H48" s="1188"/>
      <c r="I48" s="1188"/>
      <c r="J48" s="1189"/>
      <c r="K48" s="63">
        <v>339</v>
      </c>
      <c r="L48" s="64">
        <v>295</v>
      </c>
      <c r="M48" s="64">
        <v>283</v>
      </c>
      <c r="N48" s="64">
        <v>273</v>
      </c>
      <c r="O48" s="65">
        <v>302</v>
      </c>
      <c r="P48" s="48"/>
      <c r="Q48" s="48"/>
      <c r="R48" s="48"/>
      <c r="S48" s="48"/>
      <c r="T48" s="48"/>
      <c r="U48" s="48"/>
    </row>
    <row r="49" spans="1:21" ht="30.75" customHeight="1">
      <c r="A49" s="48"/>
      <c r="B49" s="1196"/>
      <c r="C49" s="1197"/>
      <c r="D49" s="62"/>
      <c r="E49" s="1188" t="s">
        <v>16</v>
      </c>
      <c r="F49" s="1188"/>
      <c r="G49" s="1188"/>
      <c r="H49" s="1188"/>
      <c r="I49" s="1188"/>
      <c r="J49" s="1189"/>
      <c r="K49" s="63">
        <v>37</v>
      </c>
      <c r="L49" s="64">
        <v>36</v>
      </c>
      <c r="M49" s="64">
        <v>21</v>
      </c>
      <c r="N49" s="64">
        <v>56</v>
      </c>
      <c r="O49" s="65">
        <v>57</v>
      </c>
      <c r="P49" s="48"/>
      <c r="Q49" s="48"/>
      <c r="R49" s="48"/>
      <c r="S49" s="48"/>
      <c r="T49" s="48"/>
      <c r="U49" s="48"/>
    </row>
    <row r="50" spans="1:21" ht="30.75" customHeight="1">
      <c r="A50" s="48"/>
      <c r="B50" s="1196"/>
      <c r="C50" s="1197"/>
      <c r="D50" s="62"/>
      <c r="E50" s="1188" t="s">
        <v>17</v>
      </c>
      <c r="F50" s="1188"/>
      <c r="G50" s="1188"/>
      <c r="H50" s="1188"/>
      <c r="I50" s="1188"/>
      <c r="J50" s="1189"/>
      <c r="K50" s="63">
        <v>217</v>
      </c>
      <c r="L50" s="64">
        <v>186</v>
      </c>
      <c r="M50" s="64">
        <v>124</v>
      </c>
      <c r="N50" s="64">
        <v>124</v>
      </c>
      <c r="O50" s="65">
        <v>100</v>
      </c>
      <c r="P50" s="48"/>
      <c r="Q50" s="48"/>
      <c r="R50" s="48"/>
      <c r="S50" s="48"/>
      <c r="T50" s="48"/>
      <c r="U50" s="48"/>
    </row>
    <row r="51" spans="1:21" ht="30.75" customHeight="1">
      <c r="A51" s="48"/>
      <c r="B51" s="1198"/>
      <c r="C51" s="1199"/>
      <c r="D51" s="66"/>
      <c r="E51" s="1188" t="s">
        <v>18</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c r="A52" s="48"/>
      <c r="B52" s="1186" t="s">
        <v>19</v>
      </c>
      <c r="C52" s="1187"/>
      <c r="D52" s="66"/>
      <c r="E52" s="1188" t="s">
        <v>20</v>
      </c>
      <c r="F52" s="1188"/>
      <c r="G52" s="1188"/>
      <c r="H52" s="1188"/>
      <c r="I52" s="1188"/>
      <c r="J52" s="1189"/>
      <c r="K52" s="63">
        <v>1239</v>
      </c>
      <c r="L52" s="64">
        <v>1284</v>
      </c>
      <c r="M52" s="64">
        <v>1345</v>
      </c>
      <c r="N52" s="64">
        <v>1389</v>
      </c>
      <c r="O52" s="65">
        <v>1398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774</v>
      </c>
      <c r="L53" s="69">
        <v>719</v>
      </c>
      <c r="M53" s="69">
        <v>552</v>
      </c>
      <c r="N53" s="69">
        <v>546</v>
      </c>
      <c r="O53" s="70">
        <v>539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110" zoomScaleNormal="11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214" t="s">
        <v>24</v>
      </c>
      <c r="C41" s="1215"/>
      <c r="D41" s="81"/>
      <c r="E41" s="1216" t="s">
        <v>25</v>
      </c>
      <c r="F41" s="1216"/>
      <c r="G41" s="1216"/>
      <c r="H41" s="1217"/>
      <c r="I41" s="82">
        <v>17249</v>
      </c>
      <c r="J41" s="83">
        <v>16971</v>
      </c>
      <c r="K41" s="83">
        <v>16910</v>
      </c>
      <c r="L41" s="83">
        <v>17114</v>
      </c>
      <c r="M41" s="84">
        <v>17447</v>
      </c>
    </row>
    <row r="42" spans="2:13" ht="27.75" customHeight="1">
      <c r="B42" s="1204"/>
      <c r="C42" s="1205"/>
      <c r="D42" s="85"/>
      <c r="E42" s="1208" t="s">
        <v>26</v>
      </c>
      <c r="F42" s="1208"/>
      <c r="G42" s="1208"/>
      <c r="H42" s="1209"/>
      <c r="I42" s="86">
        <v>960</v>
      </c>
      <c r="J42" s="87">
        <v>774</v>
      </c>
      <c r="K42" s="87">
        <v>650</v>
      </c>
      <c r="L42" s="87">
        <v>651</v>
      </c>
      <c r="M42" s="88">
        <v>548</v>
      </c>
    </row>
    <row r="43" spans="2:13" ht="27.75" customHeight="1">
      <c r="B43" s="1204"/>
      <c r="C43" s="1205"/>
      <c r="D43" s="85"/>
      <c r="E43" s="1208" t="s">
        <v>27</v>
      </c>
      <c r="F43" s="1208"/>
      <c r="G43" s="1208"/>
      <c r="H43" s="1209"/>
      <c r="I43" s="86">
        <v>5348</v>
      </c>
      <c r="J43" s="87">
        <v>5046</v>
      </c>
      <c r="K43" s="87">
        <v>4700</v>
      </c>
      <c r="L43" s="87">
        <v>4297</v>
      </c>
      <c r="M43" s="88">
        <v>4306</v>
      </c>
    </row>
    <row r="44" spans="2:13" ht="27.75" customHeight="1">
      <c r="B44" s="1204"/>
      <c r="C44" s="1205"/>
      <c r="D44" s="85"/>
      <c r="E44" s="1208" t="s">
        <v>28</v>
      </c>
      <c r="F44" s="1208"/>
      <c r="G44" s="1208"/>
      <c r="H44" s="1209"/>
      <c r="I44" s="86">
        <v>345</v>
      </c>
      <c r="J44" s="87">
        <v>750</v>
      </c>
      <c r="K44" s="87">
        <v>885</v>
      </c>
      <c r="L44" s="87">
        <v>830</v>
      </c>
      <c r="M44" s="88">
        <v>813</v>
      </c>
    </row>
    <row r="45" spans="2:13" ht="27.75" customHeight="1">
      <c r="B45" s="1204"/>
      <c r="C45" s="1205"/>
      <c r="D45" s="85"/>
      <c r="E45" s="1208" t="s">
        <v>29</v>
      </c>
      <c r="F45" s="1208"/>
      <c r="G45" s="1208"/>
      <c r="H45" s="1209"/>
      <c r="I45" s="86">
        <v>1703</v>
      </c>
      <c r="J45" s="87">
        <v>1676</v>
      </c>
      <c r="K45" s="87">
        <v>1548</v>
      </c>
      <c r="L45" s="87">
        <v>1434</v>
      </c>
      <c r="M45" s="88">
        <v>1418</v>
      </c>
    </row>
    <row r="46" spans="2:13" ht="27.75" customHeight="1">
      <c r="B46" s="1204"/>
      <c r="C46" s="1205"/>
      <c r="D46" s="89"/>
      <c r="E46" s="1208" t="s">
        <v>30</v>
      </c>
      <c r="F46" s="1208"/>
      <c r="G46" s="1208"/>
      <c r="H46" s="1209"/>
      <c r="I46" s="86" t="s">
        <v>492</v>
      </c>
      <c r="J46" s="87" t="s">
        <v>492</v>
      </c>
      <c r="K46" s="87" t="s">
        <v>492</v>
      </c>
      <c r="L46" s="87" t="s">
        <v>492</v>
      </c>
      <c r="M46" s="88" t="s">
        <v>492</v>
      </c>
    </row>
    <row r="47" spans="2:13" ht="27.75" customHeight="1">
      <c r="B47" s="1204"/>
      <c r="C47" s="1205"/>
      <c r="D47" s="90"/>
      <c r="E47" s="1218" t="s">
        <v>31</v>
      </c>
      <c r="F47" s="1219"/>
      <c r="G47" s="1219"/>
      <c r="H47" s="1220"/>
      <c r="I47" s="86" t="s">
        <v>492</v>
      </c>
      <c r="J47" s="87" t="s">
        <v>492</v>
      </c>
      <c r="K47" s="87" t="s">
        <v>492</v>
      </c>
      <c r="L47" s="87" t="s">
        <v>492</v>
      </c>
      <c r="M47" s="88" t="s">
        <v>492</v>
      </c>
    </row>
    <row r="48" spans="2:13" ht="27.75" customHeight="1">
      <c r="B48" s="1204"/>
      <c r="C48" s="1205"/>
      <c r="D48" s="85"/>
      <c r="E48" s="1208" t="s">
        <v>32</v>
      </c>
      <c r="F48" s="1208"/>
      <c r="G48" s="1208"/>
      <c r="H48" s="1209"/>
      <c r="I48" s="86" t="s">
        <v>492</v>
      </c>
      <c r="J48" s="87" t="s">
        <v>492</v>
      </c>
      <c r="K48" s="87" t="s">
        <v>492</v>
      </c>
      <c r="L48" s="87" t="s">
        <v>492</v>
      </c>
      <c r="M48" s="88" t="s">
        <v>492</v>
      </c>
    </row>
    <row r="49" spans="2:13" ht="27.75" customHeight="1">
      <c r="B49" s="1206"/>
      <c r="C49" s="1207"/>
      <c r="D49" s="85"/>
      <c r="E49" s="1208" t="s">
        <v>33</v>
      </c>
      <c r="F49" s="1208"/>
      <c r="G49" s="1208"/>
      <c r="H49" s="1209"/>
      <c r="I49" s="86" t="s">
        <v>492</v>
      </c>
      <c r="J49" s="87" t="s">
        <v>492</v>
      </c>
      <c r="K49" s="87" t="s">
        <v>492</v>
      </c>
      <c r="L49" s="87" t="s">
        <v>492</v>
      </c>
      <c r="M49" s="88" t="s">
        <v>492</v>
      </c>
    </row>
    <row r="50" spans="2:13" ht="27.75" customHeight="1">
      <c r="B50" s="1202" t="s">
        <v>34</v>
      </c>
      <c r="C50" s="1203"/>
      <c r="D50" s="91"/>
      <c r="E50" s="1208" t="s">
        <v>35</v>
      </c>
      <c r="F50" s="1208"/>
      <c r="G50" s="1208"/>
      <c r="H50" s="1209"/>
      <c r="I50" s="86">
        <v>3136</v>
      </c>
      <c r="J50" s="87">
        <v>3423</v>
      </c>
      <c r="K50" s="87">
        <v>3592</v>
      </c>
      <c r="L50" s="87">
        <v>3685</v>
      </c>
      <c r="M50" s="88">
        <v>3843</v>
      </c>
    </row>
    <row r="51" spans="2:13" ht="27.75" customHeight="1">
      <c r="B51" s="1204"/>
      <c r="C51" s="1205"/>
      <c r="D51" s="85"/>
      <c r="E51" s="1208" t="s">
        <v>36</v>
      </c>
      <c r="F51" s="1208"/>
      <c r="G51" s="1208"/>
      <c r="H51" s="1209"/>
      <c r="I51" s="86">
        <v>268</v>
      </c>
      <c r="J51" s="87">
        <v>252</v>
      </c>
      <c r="K51" s="87">
        <v>237</v>
      </c>
      <c r="L51" s="87">
        <v>224</v>
      </c>
      <c r="M51" s="88">
        <v>210</v>
      </c>
    </row>
    <row r="52" spans="2:13" ht="27.75" customHeight="1">
      <c r="B52" s="1206"/>
      <c r="C52" s="1207"/>
      <c r="D52" s="85"/>
      <c r="E52" s="1208" t="s">
        <v>37</v>
      </c>
      <c r="F52" s="1208"/>
      <c r="G52" s="1208"/>
      <c r="H52" s="1209"/>
      <c r="I52" s="86">
        <v>16511</v>
      </c>
      <c r="J52" s="87">
        <v>16752</v>
      </c>
      <c r="K52" s="87">
        <v>16871</v>
      </c>
      <c r="L52" s="87">
        <v>16968</v>
      </c>
      <c r="M52" s="88">
        <v>16960</v>
      </c>
    </row>
    <row r="53" spans="2:13" ht="27.75" customHeight="1" thickBot="1">
      <c r="B53" s="1210" t="s">
        <v>38</v>
      </c>
      <c r="C53" s="1211"/>
      <c r="D53" s="92"/>
      <c r="E53" s="1212" t="s">
        <v>39</v>
      </c>
      <c r="F53" s="1212"/>
      <c r="G53" s="1212"/>
      <c r="H53" s="1213"/>
      <c r="I53" s="93">
        <v>5689</v>
      </c>
      <c r="J53" s="94">
        <v>4790</v>
      </c>
      <c r="K53" s="94">
        <v>3992</v>
      </c>
      <c r="L53" s="94">
        <v>3450</v>
      </c>
      <c r="M53" s="95">
        <v>3519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571</v>
      </c>
      <c r="C41" s="248"/>
      <c r="D41" s="248"/>
      <c r="E41" s="248"/>
      <c r="F41" s="248"/>
      <c r="G41" s="248"/>
      <c r="H41" s="248"/>
      <c r="I41" s="248"/>
      <c r="J41" s="248"/>
      <c r="K41" s="248"/>
      <c r="L41" s="248"/>
      <c r="M41" s="248"/>
      <c r="N41" s="248"/>
      <c r="O41" s="248"/>
      <c r="P41" s="249"/>
    </row>
    <row r="42" spans="2:17">
      <c r="B42" s="250"/>
      <c r="C42" s="246"/>
      <c r="D42" s="246"/>
      <c r="E42" s="246"/>
      <c r="F42" s="246"/>
      <c r="G42" s="353" t="s">
        <v>572</v>
      </c>
      <c r="I42" s="354"/>
      <c r="J42" s="354"/>
      <c r="K42" s="354"/>
      <c r="L42" s="246"/>
      <c r="M42" s="246"/>
      <c r="N42" s="246"/>
      <c r="O42" s="246"/>
    </row>
    <row r="43" spans="2:17">
      <c r="B43" s="250"/>
      <c r="C43" s="246"/>
      <c r="D43" s="246"/>
      <c r="E43" s="246"/>
      <c r="F43" s="246"/>
      <c r="G43" s="1221" t="s">
        <v>582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573</v>
      </c>
    </row>
    <row r="50" spans="1:17">
      <c r="B50" s="250"/>
      <c r="C50" s="246"/>
      <c r="D50" s="246"/>
      <c r="E50" s="246"/>
      <c r="F50" s="246"/>
      <c r="G50" s="1230"/>
      <c r="H50" s="1231"/>
      <c r="I50" s="1231"/>
      <c r="J50" s="1232"/>
      <c r="K50" s="356" t="s">
        <v>532</v>
      </c>
      <c r="L50" s="356" t="s">
        <v>533</v>
      </c>
      <c r="M50" s="356" t="s">
        <v>534</v>
      </c>
      <c r="N50" s="356" t="s">
        <v>535</v>
      </c>
      <c r="O50" s="356" t="s">
        <v>536</v>
      </c>
    </row>
    <row r="51" spans="1:17">
      <c r="B51" s="250"/>
      <c r="C51" s="246"/>
      <c r="D51" s="246"/>
      <c r="E51" s="246"/>
      <c r="F51" s="246"/>
      <c r="G51" s="1233" t="s">
        <v>574</v>
      </c>
      <c r="H51" s="1234"/>
      <c r="I51" s="1239" t="s">
        <v>575</v>
      </c>
      <c r="J51" s="1239"/>
      <c r="K51" s="1241"/>
      <c r="L51" s="1241"/>
      <c r="M51" s="1241"/>
      <c r="N51" s="1242">
        <v>56.3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580</v>
      </c>
      <c r="J53" s="1243"/>
      <c r="K53" s="1244"/>
      <c r="L53" s="1244"/>
      <c r="M53" s="1244"/>
      <c r="N53" s="1246">
        <v>47.3</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576</v>
      </c>
      <c r="H55" s="1248"/>
      <c r="I55" s="1243" t="s">
        <v>575</v>
      </c>
      <c r="J55" s="1243"/>
      <c r="K55" s="1241"/>
      <c r="L55" s="1241"/>
      <c r="M55" s="1241"/>
      <c r="N55" s="1242">
        <v>13</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580</v>
      </c>
      <c r="J57" s="1253"/>
      <c r="K57" s="1244"/>
      <c r="L57" s="1244"/>
      <c r="M57" s="1244"/>
      <c r="N57" s="1246">
        <v>53.4</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3" t="s">
        <v>572</v>
      </c>
      <c r="I64" s="354"/>
      <c r="J64" s="354"/>
      <c r="K64" s="354"/>
      <c r="L64" s="246"/>
      <c r="M64" s="246"/>
      <c r="N64" s="246"/>
      <c r="O64" s="246"/>
    </row>
    <row r="65" spans="2:30" ht="13.5" customHeight="1">
      <c r="B65" s="250"/>
      <c r="C65" s="246"/>
      <c r="D65" s="246"/>
      <c r="E65" s="246"/>
      <c r="F65" s="246"/>
      <c r="G65" s="1221" t="s">
        <v>581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30"/>
      <c r="H72" s="1231"/>
      <c r="I72" s="1231"/>
      <c r="J72" s="1232"/>
      <c r="K72" s="356" t="s">
        <v>532</v>
      </c>
      <c r="L72" s="356" t="s">
        <v>533</v>
      </c>
      <c r="M72" s="356" t="s">
        <v>534</v>
      </c>
      <c r="N72" s="356" t="s">
        <v>535</v>
      </c>
      <c r="O72" s="356" t="s">
        <v>536</v>
      </c>
    </row>
    <row r="73" spans="2:30">
      <c r="B73" s="250"/>
      <c r="C73" s="246"/>
      <c r="D73" s="246"/>
      <c r="E73" s="246"/>
      <c r="F73" s="246"/>
      <c r="G73" s="1233" t="s">
        <v>574</v>
      </c>
      <c r="H73" s="1234"/>
      <c r="I73" s="1239" t="s">
        <v>575</v>
      </c>
      <c r="J73" s="1239"/>
      <c r="K73" s="1254">
        <v>92.3</v>
      </c>
      <c r="L73" s="1254">
        <v>77.3</v>
      </c>
      <c r="M73" s="1242">
        <v>65.5</v>
      </c>
      <c r="N73" s="1242">
        <v>56.3</v>
      </c>
      <c r="O73" s="1242">
        <v>56.9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579</v>
      </c>
      <c r="J75" s="1243"/>
      <c r="K75" s="1246">
        <v>12.5</v>
      </c>
      <c r="L75" s="1246">
        <v>12.1</v>
      </c>
      <c r="M75" s="1246">
        <v>11</v>
      </c>
      <c r="N75" s="1246">
        <v>9.8000000000000007</v>
      </c>
      <c r="O75" s="1246">
        <v>8.9</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576</v>
      </c>
      <c r="H77" s="1248"/>
      <c r="I77" s="1243" t="s">
        <v>575</v>
      </c>
      <c r="J77" s="1243"/>
      <c r="K77" s="1254">
        <v>30.7</v>
      </c>
      <c r="L77" s="1254">
        <v>22.3</v>
      </c>
      <c r="M77" s="1242">
        <v>20.3</v>
      </c>
      <c r="N77" s="1242">
        <v>13</v>
      </c>
      <c r="O77" s="1242">
        <v>21</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579</v>
      </c>
      <c r="J79" s="1253"/>
      <c r="K79" s="1256">
        <v>9.1999999999999993</v>
      </c>
      <c r="L79" s="1256">
        <v>8.5</v>
      </c>
      <c r="M79" s="1256">
        <v>7.7</v>
      </c>
      <c r="N79" s="1256">
        <v>6.8</v>
      </c>
      <c r="O79" s="1256">
        <v>6.8</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531</v>
      </c>
      <c r="G2" s="113"/>
      <c r="H2" s="114"/>
    </row>
    <row r="3" spans="1:8">
      <c r="A3" s="110" t="s">
        <v>524</v>
      </c>
      <c r="B3" s="115"/>
      <c r="C3" s="116"/>
      <c r="D3" s="117">
        <v>61235</v>
      </c>
      <c r="E3" s="118"/>
      <c r="F3" s="119">
        <v>46819</v>
      </c>
      <c r="G3" s="120"/>
      <c r="H3" s="121"/>
    </row>
    <row r="4" spans="1:8">
      <c r="A4" s="122"/>
      <c r="B4" s="123"/>
      <c r="C4" s="124"/>
      <c r="D4" s="125">
        <v>36083</v>
      </c>
      <c r="E4" s="126"/>
      <c r="F4" s="127">
        <v>24121</v>
      </c>
      <c r="G4" s="128"/>
      <c r="H4" s="129"/>
    </row>
    <row r="5" spans="1:8">
      <c r="A5" s="110" t="s">
        <v>526</v>
      </c>
      <c r="B5" s="115"/>
      <c r="C5" s="116"/>
      <c r="D5" s="117">
        <v>37603</v>
      </c>
      <c r="E5" s="118"/>
      <c r="F5" s="119">
        <v>53270</v>
      </c>
      <c r="G5" s="120"/>
      <c r="H5" s="121"/>
    </row>
    <row r="6" spans="1:8">
      <c r="A6" s="122"/>
      <c r="B6" s="123"/>
      <c r="C6" s="124"/>
      <c r="D6" s="125">
        <v>32048</v>
      </c>
      <c r="E6" s="126"/>
      <c r="F6" s="127">
        <v>24316</v>
      </c>
      <c r="G6" s="128"/>
      <c r="H6" s="129"/>
    </row>
    <row r="7" spans="1:8">
      <c r="A7" s="110" t="s">
        <v>527</v>
      </c>
      <c r="B7" s="115"/>
      <c r="C7" s="116"/>
      <c r="D7" s="117">
        <v>53231</v>
      </c>
      <c r="E7" s="118"/>
      <c r="F7" s="119">
        <v>53292</v>
      </c>
      <c r="G7" s="120"/>
      <c r="H7" s="121"/>
    </row>
    <row r="8" spans="1:8">
      <c r="A8" s="122"/>
      <c r="B8" s="123"/>
      <c r="C8" s="124"/>
      <c r="D8" s="125">
        <v>43737</v>
      </c>
      <c r="E8" s="126"/>
      <c r="F8" s="127">
        <v>28900</v>
      </c>
      <c r="G8" s="128"/>
      <c r="H8" s="129"/>
    </row>
    <row r="9" spans="1:8">
      <c r="A9" s="110" t="s">
        <v>528</v>
      </c>
      <c r="B9" s="115"/>
      <c r="C9" s="116"/>
      <c r="D9" s="117">
        <v>54444</v>
      </c>
      <c r="E9" s="118"/>
      <c r="F9" s="119">
        <v>49919</v>
      </c>
      <c r="G9" s="120"/>
      <c r="H9" s="121"/>
    </row>
    <row r="10" spans="1:8">
      <c r="A10" s="122"/>
      <c r="B10" s="123"/>
      <c r="C10" s="124"/>
      <c r="D10" s="125">
        <v>36167</v>
      </c>
      <c r="E10" s="126"/>
      <c r="F10" s="127">
        <v>26398</v>
      </c>
      <c r="G10" s="128"/>
      <c r="H10" s="129"/>
    </row>
    <row r="11" spans="1:8">
      <c r="A11" s="110" t="s">
        <v>529</v>
      </c>
      <c r="B11" s="115"/>
      <c r="C11" s="116"/>
      <c r="D11" s="117">
        <v>71063</v>
      </c>
      <c r="E11" s="118"/>
      <c r="F11" s="119">
        <v>47738</v>
      </c>
      <c r="G11" s="120"/>
      <c r="H11" s="121"/>
    </row>
    <row r="12" spans="1:8">
      <c r="A12" s="122"/>
      <c r="B12" s="123"/>
      <c r="C12" s="130"/>
      <c r="D12" s="125">
        <v>47772</v>
      </c>
      <c r="E12" s="126"/>
      <c r="F12" s="127">
        <v>24937</v>
      </c>
      <c r="G12" s="128"/>
      <c r="H12" s="129"/>
    </row>
    <row r="13" spans="1:8">
      <c r="A13" s="110"/>
      <c r="B13" s="115"/>
      <c r="C13" s="131"/>
      <c r="D13" s="132">
        <v>55515</v>
      </c>
      <c r="E13" s="133"/>
      <c r="F13" s="134">
        <v>50208</v>
      </c>
      <c r="G13" s="135"/>
      <c r="H13" s="121"/>
    </row>
    <row r="14" spans="1:8">
      <c r="A14" s="122"/>
      <c r="B14" s="123"/>
      <c r="C14" s="124"/>
      <c r="D14" s="125">
        <v>39161</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7.27</v>
      </c>
      <c r="C19" s="136">
        <f>ROUND(VALUE(SUBSTITUTE(実質収支比率等に係る経年分析!G$48,"▲","-")),2)</f>
        <v>8.64</v>
      </c>
      <c r="D19" s="136">
        <f>ROUND(VALUE(SUBSTITUTE(実質収支比率等に係る経年分析!H$48,"▲","-")),2)</f>
        <v>6.96</v>
      </c>
      <c r="E19" s="136">
        <f>ROUND(VALUE(SUBSTITUTE(実質収支比率等に係る経年分析!I$48,"▲","-")),2)</f>
        <v>9.1</v>
      </c>
      <c r="F19" s="136">
        <f>ROUND(VALUE(SUBSTITUTE(実質収支比率等に係る経年分析!J$48,"▲","-")),2)</f>
        <v>10.76</v>
      </c>
    </row>
    <row r="20" spans="1:11">
      <c r="A20" s="136" t="s">
        <v>44</v>
      </c>
      <c r="B20" s="136">
        <f>ROUND(VALUE(SUBSTITUTE(実質収支比率等に係る経年分析!F$47,"▲","-")),2)</f>
        <v>17.27</v>
      </c>
      <c r="C20" s="136">
        <f>ROUND(VALUE(SUBSTITUTE(実質収支比率等に係る経年分析!G$47,"▲","-")),2)</f>
        <v>19.5</v>
      </c>
      <c r="D20" s="136">
        <f>ROUND(VALUE(SUBSTITUTE(実質収支比率等に係る経年分析!H$47,"▲","-")),2)</f>
        <v>20.97</v>
      </c>
      <c r="E20" s="136">
        <f>ROUND(VALUE(SUBSTITUTE(実質収支比率等に係る経年分析!I$47,"▲","-")),2)</f>
        <v>20.77</v>
      </c>
      <c r="F20" s="136">
        <f>ROUND(VALUE(SUBSTITUTE(実質収支比率等に係る経年分析!J$47,"▲","-")),2)</f>
        <v>20.58</v>
      </c>
    </row>
    <row r="21" spans="1:11">
      <c r="A21" s="136" t="s">
        <v>45</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3.84</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2.2200000000000002</v>
      </c>
      <c r="F21" s="136">
        <f>IF(ISNUMBER(VALUE(SUBSTITUTE(実質収支比率等に係る経年分析!J$49,"▲","-"))),ROUND(VALUE(SUBSTITUTE(実質収支比率等に係る経年分析!J$49,"▲","-")),2),NA())</f>
        <v>1.76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1.88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0.37</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温泉事業特別会計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c r="A30" s="137" t="str">
        <f>IF(連結実質赤字比率に係る赤字・黒字の構成分析!C$40="",NA(),連結実質赤字比率に係る赤字・黒字の構成分析!C$40)</f>
        <v>河口湖治水事業特別会計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0.25</v>
      </c>
    </row>
    <row r="31" spans="1:11">
      <c r="A31" s="137" t="str">
        <f>IF(連結実質赤字比率に係る赤字・黒字の構成分析!C$39="",NA(),連結実質赤字比率に係る赤字・黒字の構成分析!C$39)</f>
        <v>上九一色簡易水道事業特別会計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c r="A32" s="137" t="str">
        <f>IF(連結実質赤字比率に係る赤字・黒字の構成分析!C$38="",NA(),連結実質赤字比率に係る赤字・黒字の構成分析!C$38)</f>
        <v>河口湖簡易水道事業特別会計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1.1399999999999999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1239</v>
      </c>
      <c r="E42" s="138"/>
      <c r="F42" s="138"/>
      <c r="G42" s="138">
        <f>'実質公債費比率（分子）の構造'!L$52</f>
        <v>1284</v>
      </c>
      <c r="H42" s="138"/>
      <c r="I42" s="138"/>
      <c r="J42" s="138">
        <f>'実質公債費比率（分子）の構造'!M$52</f>
        <v>1345</v>
      </c>
      <c r="K42" s="138"/>
      <c r="L42" s="138"/>
      <c r="M42" s="138">
        <f>'実質公債費比率（分子）の構造'!N$52</f>
        <v>1389</v>
      </c>
      <c r="N42" s="138"/>
      <c r="O42" s="138"/>
      <c r="P42" s="138">
        <f>'実質公債費比率（分子）の構造'!O$52</f>
        <v>1398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217</v>
      </c>
      <c r="C44" s="138"/>
      <c r="D44" s="138"/>
      <c r="E44" s="138">
        <f>'実質公債費比率（分子）の構造'!L$50</f>
        <v>186</v>
      </c>
      <c r="F44" s="138"/>
      <c r="G44" s="138"/>
      <c r="H44" s="138">
        <f>'実質公債費比率（分子）の構造'!M$50</f>
        <v>124</v>
      </c>
      <c r="I44" s="138"/>
      <c r="J44" s="138"/>
      <c r="K44" s="138">
        <f>'実質公債費比率（分子）の構造'!N$50</f>
        <v>124</v>
      </c>
      <c r="L44" s="138"/>
      <c r="M44" s="138"/>
      <c r="N44" s="138">
        <f>'実質公債費比率（分子）の構造'!O$50</f>
        <v>100</v>
      </c>
      <c r="O44" s="138"/>
      <c r="P44" s="138"/>
    </row>
    <row r="45" spans="1:16">
      <c r="A45" s="138" t="s">
        <v>55</v>
      </c>
      <c r="B45" s="138">
        <f>'実質公債費比率（分子）の構造'!K$49</f>
        <v>37</v>
      </c>
      <c r="C45" s="138"/>
      <c r="D45" s="138"/>
      <c r="E45" s="138">
        <f>'実質公債費比率（分子）の構造'!L$49</f>
        <v>36</v>
      </c>
      <c r="F45" s="138"/>
      <c r="G45" s="138"/>
      <c r="H45" s="138">
        <f>'実質公債費比率（分子）の構造'!M$49</f>
        <v>21</v>
      </c>
      <c r="I45" s="138"/>
      <c r="J45" s="138"/>
      <c r="K45" s="138">
        <f>'実質公債費比率（分子）の構造'!N$49</f>
        <v>56</v>
      </c>
      <c r="L45" s="138"/>
      <c r="M45" s="138"/>
      <c r="N45" s="138">
        <f>'実質公債費比率（分子）の構造'!O$49</f>
        <v>57</v>
      </c>
      <c r="O45" s="138"/>
      <c r="P45" s="138"/>
    </row>
    <row r="46" spans="1:16">
      <c r="A46" s="138" t="s">
        <v>56</v>
      </c>
      <c r="B46" s="138">
        <f>'実質公債費比率（分子）の構造'!K$48</f>
        <v>339</v>
      </c>
      <c r="C46" s="138"/>
      <c r="D46" s="138"/>
      <c r="E46" s="138">
        <f>'実質公債費比率（分子）の構造'!L$48</f>
        <v>295</v>
      </c>
      <c r="F46" s="138"/>
      <c r="G46" s="138"/>
      <c r="H46" s="138">
        <f>'実質公債費比率（分子）の構造'!M$48</f>
        <v>283</v>
      </c>
      <c r="I46" s="138"/>
      <c r="J46" s="138"/>
      <c r="K46" s="138">
        <f>'実質公債費比率（分子）の構造'!N$48</f>
        <v>273</v>
      </c>
      <c r="L46" s="138"/>
      <c r="M46" s="138"/>
      <c r="N46" s="138">
        <f>'実質公債費比率（分子）の構造'!O$48</f>
        <v>302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1420</v>
      </c>
      <c r="C49" s="138"/>
      <c r="D49" s="138"/>
      <c r="E49" s="138">
        <f>'実質公債費比率（分子）の構造'!L$45</f>
        <v>1486</v>
      </c>
      <c r="F49" s="138"/>
      <c r="G49" s="138"/>
      <c r="H49" s="138">
        <f>'実質公債費比率（分子）の構造'!M$45</f>
        <v>1469</v>
      </c>
      <c r="I49" s="138"/>
      <c r="J49" s="138"/>
      <c r="K49" s="138">
        <f>'実質公債費比率（分子）の構造'!N$45</f>
        <v>1482</v>
      </c>
      <c r="L49" s="138"/>
      <c r="M49" s="138"/>
      <c r="N49" s="138">
        <f>'実質公債費比率（分子）の構造'!O$45</f>
        <v>1478</v>
      </c>
      <c r="O49" s="138"/>
      <c r="P49" s="138"/>
    </row>
    <row r="50" spans="1:16">
      <c r="A50" s="138" t="s">
        <v>60</v>
      </c>
      <c r="B50" s="138" t="e">
        <f>NA()</f>
        <v>#N/A</v>
      </c>
      <c r="C50" s="138">
        <f>IF(ISNUMBER('実質公債費比率（分子）の構造'!K$53),'実質公債費比率（分子）の構造'!K$53,NA())</f>
        <v>774</v>
      </c>
      <c r="D50" s="138" t="e">
        <f>NA()</f>
        <v>#N/A</v>
      </c>
      <c r="E50" s="138" t="e">
        <f>NA()</f>
        <v>#N/A</v>
      </c>
      <c r="F50" s="138">
        <f>IF(ISNUMBER('実質公債費比率（分子）の構造'!L$53),'実質公債費比率（分子）の構造'!L$53,NA())</f>
        <v>719</v>
      </c>
      <c r="G50" s="138" t="e">
        <f>NA()</f>
        <v>#N/A</v>
      </c>
      <c r="H50" s="138" t="e">
        <f>NA()</f>
        <v>#N/A</v>
      </c>
      <c r="I50" s="138">
        <f>IF(ISNUMBER('実質公債費比率（分子）の構造'!M$53),'実質公債費比率（分子）の構造'!M$53,NA())</f>
        <v>552</v>
      </c>
      <c r="J50" s="138" t="e">
        <f>NA()</f>
        <v>#N/A</v>
      </c>
      <c r="K50" s="138" t="e">
        <f>NA()</f>
        <v>#N/A</v>
      </c>
      <c r="L50" s="138">
        <f>IF(ISNUMBER('実質公債費比率（分子）の構造'!N$53),'実質公債費比率（分子）の構造'!N$53,NA())</f>
        <v>546</v>
      </c>
      <c r="M50" s="138" t="e">
        <f>NA()</f>
        <v>#N/A</v>
      </c>
      <c r="N50" s="138" t="e">
        <f>NA()</f>
        <v>#N/A</v>
      </c>
      <c r="O50" s="138">
        <f>IF(ISNUMBER('実質公債費比率（分子）の構造'!O$53),'実質公債費比率（分子）の構造'!O$53,NA())</f>
        <v>539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16511</v>
      </c>
      <c r="E56" s="137"/>
      <c r="F56" s="137"/>
      <c r="G56" s="137">
        <f>'将来負担比率（分子）の構造'!J$52</f>
        <v>16752</v>
      </c>
      <c r="H56" s="137"/>
      <c r="I56" s="137"/>
      <c r="J56" s="137">
        <f>'将来負担比率（分子）の構造'!K$52</f>
        <v>16871</v>
      </c>
      <c r="K56" s="137"/>
      <c r="L56" s="137"/>
      <c r="M56" s="137">
        <f>'将来負担比率（分子）の構造'!L$52</f>
        <v>16968</v>
      </c>
      <c r="N56" s="137"/>
      <c r="O56" s="137"/>
      <c r="P56" s="137">
        <f>'将来負担比率（分子）の構造'!M$52</f>
        <v>16960</v>
      </c>
    </row>
    <row r="57" spans="1:16">
      <c r="A57" s="137" t="s">
        <v>36</v>
      </c>
      <c r="B57" s="137"/>
      <c r="C57" s="137"/>
      <c r="D57" s="137">
        <f>'将来負担比率（分子）の構造'!I$51</f>
        <v>268</v>
      </c>
      <c r="E57" s="137"/>
      <c r="F57" s="137"/>
      <c r="G57" s="137">
        <f>'将来負担比率（分子）の構造'!J$51</f>
        <v>252</v>
      </c>
      <c r="H57" s="137"/>
      <c r="I57" s="137"/>
      <c r="J57" s="137">
        <f>'将来負担比率（分子）の構造'!K$51</f>
        <v>237</v>
      </c>
      <c r="K57" s="137"/>
      <c r="L57" s="137"/>
      <c r="M57" s="137">
        <f>'将来負担比率（分子）の構造'!L$51</f>
        <v>224</v>
      </c>
      <c r="N57" s="137"/>
      <c r="O57" s="137"/>
      <c r="P57" s="137">
        <f>'将来負担比率（分子）の構造'!M$51</f>
        <v>210</v>
      </c>
    </row>
    <row r="58" spans="1:16">
      <c r="A58" s="137" t="s">
        <v>35</v>
      </c>
      <c r="B58" s="137"/>
      <c r="C58" s="137"/>
      <c r="D58" s="137">
        <f>'将来負担比率（分子）の構造'!I$50</f>
        <v>3136</v>
      </c>
      <c r="E58" s="137"/>
      <c r="F58" s="137"/>
      <c r="G58" s="137">
        <f>'将来負担比率（分子）の構造'!J$50</f>
        <v>3423</v>
      </c>
      <c r="H58" s="137"/>
      <c r="I58" s="137"/>
      <c r="J58" s="137">
        <f>'将来負担比率（分子）の構造'!K$50</f>
        <v>3592</v>
      </c>
      <c r="K58" s="137"/>
      <c r="L58" s="137"/>
      <c r="M58" s="137">
        <f>'将来負担比率（分子）の構造'!L$50</f>
        <v>3685</v>
      </c>
      <c r="N58" s="137"/>
      <c r="O58" s="137"/>
      <c r="P58" s="137">
        <f>'将来負担比率（分子）の構造'!M$50</f>
        <v>3843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1703</v>
      </c>
      <c r="C62" s="137"/>
      <c r="D62" s="137"/>
      <c r="E62" s="137">
        <f>'将来負担比率（分子）の構造'!J$45</f>
        <v>1676</v>
      </c>
      <c r="F62" s="137"/>
      <c r="G62" s="137"/>
      <c r="H62" s="137">
        <f>'将来負担比率（分子）の構造'!K$45</f>
        <v>1548</v>
      </c>
      <c r="I62" s="137"/>
      <c r="J62" s="137"/>
      <c r="K62" s="137">
        <f>'将来負担比率（分子）の構造'!L$45</f>
        <v>1434</v>
      </c>
      <c r="L62" s="137"/>
      <c r="M62" s="137"/>
      <c r="N62" s="137">
        <f>'将来負担比率（分子）の構造'!M$45</f>
        <v>1418</v>
      </c>
      <c r="O62" s="137"/>
      <c r="P62" s="137"/>
    </row>
    <row r="63" spans="1:16">
      <c r="A63" s="137" t="s">
        <v>28</v>
      </c>
      <c r="B63" s="137">
        <f>'将来負担比率（分子）の構造'!I$44</f>
        <v>345</v>
      </c>
      <c r="C63" s="137"/>
      <c r="D63" s="137"/>
      <c r="E63" s="137">
        <f>'将来負担比率（分子）の構造'!J$44</f>
        <v>750</v>
      </c>
      <c r="F63" s="137"/>
      <c r="G63" s="137"/>
      <c r="H63" s="137">
        <f>'将来負担比率（分子）の構造'!K$44</f>
        <v>885</v>
      </c>
      <c r="I63" s="137"/>
      <c r="J63" s="137"/>
      <c r="K63" s="137">
        <f>'将来負担比率（分子）の構造'!L$44</f>
        <v>830</v>
      </c>
      <c r="L63" s="137"/>
      <c r="M63" s="137"/>
      <c r="N63" s="137">
        <f>'将来負担比率（分子）の構造'!M$44</f>
        <v>813</v>
      </c>
      <c r="O63" s="137"/>
      <c r="P63" s="137"/>
    </row>
    <row r="64" spans="1:16">
      <c r="A64" s="137" t="s">
        <v>27</v>
      </c>
      <c r="B64" s="137">
        <f>'将来負担比率（分子）の構造'!I$43</f>
        <v>5348</v>
      </c>
      <c r="C64" s="137"/>
      <c r="D64" s="137"/>
      <c r="E64" s="137">
        <f>'将来負担比率（分子）の構造'!J$43</f>
        <v>5046</v>
      </c>
      <c r="F64" s="137"/>
      <c r="G64" s="137"/>
      <c r="H64" s="137">
        <f>'将来負担比率（分子）の構造'!K$43</f>
        <v>4700</v>
      </c>
      <c r="I64" s="137"/>
      <c r="J64" s="137"/>
      <c r="K64" s="137">
        <f>'将来負担比率（分子）の構造'!L$43</f>
        <v>4297</v>
      </c>
      <c r="L64" s="137"/>
      <c r="M64" s="137"/>
      <c r="N64" s="137">
        <f>'将来負担比率（分子）の構造'!M$43</f>
        <v>4306</v>
      </c>
      <c r="O64" s="137"/>
      <c r="P64" s="137"/>
    </row>
    <row r="65" spans="1:16">
      <c r="A65" s="137" t="s">
        <v>26</v>
      </c>
      <c r="B65" s="137">
        <f>'将来負担比率（分子）の構造'!I$42</f>
        <v>960</v>
      </c>
      <c r="C65" s="137"/>
      <c r="D65" s="137"/>
      <c r="E65" s="137">
        <f>'将来負担比率（分子）の構造'!J$42</f>
        <v>774</v>
      </c>
      <c r="F65" s="137"/>
      <c r="G65" s="137"/>
      <c r="H65" s="137">
        <f>'将来負担比率（分子）の構造'!K$42</f>
        <v>650</v>
      </c>
      <c r="I65" s="137"/>
      <c r="J65" s="137"/>
      <c r="K65" s="137">
        <f>'将来負担比率（分子）の構造'!L$42</f>
        <v>651</v>
      </c>
      <c r="L65" s="137"/>
      <c r="M65" s="137"/>
      <c r="N65" s="137">
        <f>'将来負担比率（分子）の構造'!M$42</f>
        <v>548</v>
      </c>
      <c r="O65" s="137"/>
      <c r="P65" s="137"/>
    </row>
    <row r="66" spans="1:16">
      <c r="A66" s="137" t="s">
        <v>25</v>
      </c>
      <c r="B66" s="137">
        <f>'将来負担比率（分子）の構造'!I$41</f>
        <v>17249</v>
      </c>
      <c r="C66" s="137"/>
      <c r="D66" s="137"/>
      <c r="E66" s="137">
        <f>'将来負担比率（分子）の構造'!J$41</f>
        <v>16971</v>
      </c>
      <c r="F66" s="137"/>
      <c r="G66" s="137"/>
      <c r="H66" s="137">
        <f>'将来負担比率（分子）の構造'!K$41</f>
        <v>16910</v>
      </c>
      <c r="I66" s="137"/>
      <c r="J66" s="137"/>
      <c r="K66" s="137">
        <f>'将来負担比率（分子）の構造'!L$41</f>
        <v>17114</v>
      </c>
      <c r="L66" s="137"/>
      <c r="M66" s="137"/>
      <c r="N66" s="137">
        <f>'将来負担比率（分子）の構造'!M$41</f>
        <v>17447</v>
      </c>
      <c r="O66" s="137"/>
      <c r="P66" s="137"/>
    </row>
    <row r="67" spans="1:16">
      <c r="A67" s="137" t="s">
        <v>64</v>
      </c>
      <c r="B67" s="137" t="e">
        <f>NA()</f>
        <v>#N/A</v>
      </c>
      <c r="C67" s="137">
        <f>IF(ISNUMBER('将来負担比率（分子）の構造'!I$53), IF('将来負担比率（分子）の構造'!I$53 &lt; 0, 0, '将来負担比率（分子）の構造'!I$53), NA())</f>
        <v>5689</v>
      </c>
      <c r="D67" s="137" t="e">
        <f>NA()</f>
        <v>#N/A</v>
      </c>
      <c r="E67" s="137" t="e">
        <f>NA()</f>
        <v>#N/A</v>
      </c>
      <c r="F67" s="137">
        <f>IF(ISNUMBER('将来負担比率（分子）の構造'!J$53), IF('将来負担比率（分子）の構造'!J$53 &lt; 0, 0, '将来負担比率（分子）の構造'!J$53), NA())</f>
        <v>4790</v>
      </c>
      <c r="G67" s="137" t="e">
        <f>NA()</f>
        <v>#N/A</v>
      </c>
      <c r="H67" s="137" t="e">
        <f>NA()</f>
        <v>#N/A</v>
      </c>
      <c r="I67" s="137">
        <f>IF(ISNUMBER('将来負担比率（分子）の構造'!K$53), IF('将来負担比率（分子）の構造'!K$53 &lt; 0, 0, '将来負担比率（分子）の構造'!K$53), NA())</f>
        <v>3992</v>
      </c>
      <c r="J67" s="137" t="e">
        <f>NA()</f>
        <v>#N/A</v>
      </c>
      <c r="K67" s="137" t="e">
        <f>NA()</f>
        <v>#N/A</v>
      </c>
      <c r="L67" s="137">
        <f>IF(ISNUMBER('将来負担比率（分子）の構造'!L$53), IF('将来負担比率（分子）の構造'!L$53 &lt; 0, 0, '将来負担比率（分子）の構造'!L$53), NA())</f>
        <v>3450</v>
      </c>
      <c r="M67" s="137" t="e">
        <f>NA()</f>
        <v>#N/A</v>
      </c>
      <c r="N67" s="137" t="e">
        <f>NA()</f>
        <v>#N/A</v>
      </c>
      <c r="O67" s="137">
        <f>IF(ISNUMBER('将来負担比率（分子）の構造'!M$53), IF('将来負担比率（分子）の構造'!M$53 &lt; 0, 0, '将来負担比率（分子）の構造'!M$53), NA())</f>
        <v>3519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211</v>
      </c>
      <c r="C5" s="708"/>
      <c r="D5" s="708"/>
      <c r="E5" s="708"/>
      <c r="F5" s="708"/>
      <c r="G5" s="708"/>
      <c r="H5" s="708"/>
      <c r="I5" s="708"/>
      <c r="J5" s="708"/>
      <c r="K5" s="708"/>
      <c r="L5" s="708"/>
      <c r="M5" s="708"/>
      <c r="N5" s="708"/>
      <c r="O5" s="708"/>
      <c r="P5" s="708"/>
      <c r="Q5" s="709"/>
      <c r="R5" s="670">
        <v>4371510</v>
      </c>
      <c r="S5" s="671"/>
      <c r="T5" s="671"/>
      <c r="U5" s="671"/>
      <c r="V5" s="671"/>
      <c r="W5" s="671"/>
      <c r="X5" s="671"/>
      <c r="Y5" s="718"/>
      <c r="Z5" s="731">
        <v>34.5</v>
      </c>
      <c r="AA5" s="731"/>
      <c r="AB5" s="731"/>
      <c r="AC5" s="731"/>
      <c r="AD5" s="732">
        <v>4362795</v>
      </c>
      <c r="AE5" s="732"/>
      <c r="AF5" s="732"/>
      <c r="AG5" s="732"/>
      <c r="AH5" s="732"/>
      <c r="AI5" s="732"/>
      <c r="AJ5" s="732"/>
      <c r="AK5" s="732"/>
      <c r="AL5" s="719">
        <v>58.7</v>
      </c>
      <c r="AM5" s="688"/>
      <c r="AN5" s="688"/>
      <c r="AO5" s="720"/>
      <c r="AP5" s="707" t="s">
        <v>212</v>
      </c>
      <c r="AQ5" s="708"/>
      <c r="AR5" s="708"/>
      <c r="AS5" s="708"/>
      <c r="AT5" s="708"/>
      <c r="AU5" s="708"/>
      <c r="AV5" s="708"/>
      <c r="AW5" s="708"/>
      <c r="AX5" s="708"/>
      <c r="AY5" s="708"/>
      <c r="AZ5" s="708"/>
      <c r="BA5" s="708"/>
      <c r="BB5" s="708"/>
      <c r="BC5" s="708"/>
      <c r="BD5" s="708"/>
      <c r="BE5" s="708"/>
      <c r="BF5" s="709"/>
      <c r="BG5" s="620">
        <v>4239203</v>
      </c>
      <c r="BH5" s="621"/>
      <c r="BI5" s="621"/>
      <c r="BJ5" s="621"/>
      <c r="BK5" s="621"/>
      <c r="BL5" s="621"/>
      <c r="BM5" s="621"/>
      <c r="BN5" s="622"/>
      <c r="BO5" s="673">
        <v>97</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c r="B6" s="617" t="s">
        <v>217</v>
      </c>
      <c r="C6" s="618"/>
      <c r="D6" s="618"/>
      <c r="E6" s="618"/>
      <c r="F6" s="618"/>
      <c r="G6" s="618"/>
      <c r="H6" s="618"/>
      <c r="I6" s="618"/>
      <c r="J6" s="618"/>
      <c r="K6" s="618"/>
      <c r="L6" s="618"/>
      <c r="M6" s="618"/>
      <c r="N6" s="618"/>
      <c r="O6" s="618"/>
      <c r="P6" s="618"/>
      <c r="Q6" s="619"/>
      <c r="R6" s="620">
        <v>92204</v>
      </c>
      <c r="S6" s="621"/>
      <c r="T6" s="621"/>
      <c r="U6" s="621"/>
      <c r="V6" s="621"/>
      <c r="W6" s="621"/>
      <c r="X6" s="621"/>
      <c r="Y6" s="622"/>
      <c r="Z6" s="673">
        <v>0.7</v>
      </c>
      <c r="AA6" s="673"/>
      <c r="AB6" s="673"/>
      <c r="AC6" s="673"/>
      <c r="AD6" s="674">
        <v>92204</v>
      </c>
      <c r="AE6" s="674"/>
      <c r="AF6" s="674"/>
      <c r="AG6" s="674"/>
      <c r="AH6" s="674"/>
      <c r="AI6" s="674"/>
      <c r="AJ6" s="674"/>
      <c r="AK6" s="674"/>
      <c r="AL6" s="643">
        <v>1.2</v>
      </c>
      <c r="AM6" s="675"/>
      <c r="AN6" s="675"/>
      <c r="AO6" s="676"/>
      <c r="AP6" s="617" t="s">
        <v>218</v>
      </c>
      <c r="AQ6" s="618"/>
      <c r="AR6" s="618"/>
      <c r="AS6" s="618"/>
      <c r="AT6" s="618"/>
      <c r="AU6" s="618"/>
      <c r="AV6" s="618"/>
      <c r="AW6" s="618"/>
      <c r="AX6" s="618"/>
      <c r="AY6" s="618"/>
      <c r="AZ6" s="618"/>
      <c r="BA6" s="618"/>
      <c r="BB6" s="618"/>
      <c r="BC6" s="618"/>
      <c r="BD6" s="618"/>
      <c r="BE6" s="618"/>
      <c r="BF6" s="619"/>
      <c r="BG6" s="620">
        <v>4239203</v>
      </c>
      <c r="BH6" s="621"/>
      <c r="BI6" s="621"/>
      <c r="BJ6" s="621"/>
      <c r="BK6" s="621"/>
      <c r="BL6" s="621"/>
      <c r="BM6" s="621"/>
      <c r="BN6" s="622"/>
      <c r="BO6" s="673">
        <v>97</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95115</v>
      </c>
      <c r="CS6" s="621"/>
      <c r="CT6" s="621"/>
      <c r="CU6" s="621"/>
      <c r="CV6" s="621"/>
      <c r="CW6" s="621"/>
      <c r="CX6" s="621"/>
      <c r="CY6" s="622"/>
      <c r="CZ6" s="673">
        <v>0.8</v>
      </c>
      <c r="DA6" s="673"/>
      <c r="DB6" s="673"/>
      <c r="DC6" s="673"/>
      <c r="DD6" s="626" t="s">
        <v>213</v>
      </c>
      <c r="DE6" s="621"/>
      <c r="DF6" s="621"/>
      <c r="DG6" s="621"/>
      <c r="DH6" s="621"/>
      <c r="DI6" s="621"/>
      <c r="DJ6" s="621"/>
      <c r="DK6" s="621"/>
      <c r="DL6" s="621"/>
      <c r="DM6" s="621"/>
      <c r="DN6" s="621"/>
      <c r="DO6" s="621"/>
      <c r="DP6" s="622"/>
      <c r="DQ6" s="626">
        <v>95115</v>
      </c>
      <c r="DR6" s="621"/>
      <c r="DS6" s="621"/>
      <c r="DT6" s="621"/>
      <c r="DU6" s="621"/>
      <c r="DV6" s="621"/>
      <c r="DW6" s="621"/>
      <c r="DX6" s="621"/>
      <c r="DY6" s="621"/>
      <c r="DZ6" s="621"/>
      <c r="EA6" s="621"/>
      <c r="EB6" s="621"/>
      <c r="EC6" s="656"/>
    </row>
    <row r="7" spans="2:143" ht="11.25" customHeight="1">
      <c r="B7" s="617" t="s">
        <v>220</v>
      </c>
      <c r="C7" s="618"/>
      <c r="D7" s="618"/>
      <c r="E7" s="618"/>
      <c r="F7" s="618"/>
      <c r="G7" s="618"/>
      <c r="H7" s="618"/>
      <c r="I7" s="618"/>
      <c r="J7" s="618"/>
      <c r="K7" s="618"/>
      <c r="L7" s="618"/>
      <c r="M7" s="618"/>
      <c r="N7" s="618"/>
      <c r="O7" s="618"/>
      <c r="P7" s="618"/>
      <c r="Q7" s="619"/>
      <c r="R7" s="620">
        <v>5894</v>
      </c>
      <c r="S7" s="621"/>
      <c r="T7" s="621"/>
      <c r="U7" s="621"/>
      <c r="V7" s="621"/>
      <c r="W7" s="621"/>
      <c r="X7" s="621"/>
      <c r="Y7" s="622"/>
      <c r="Z7" s="673">
        <v>0</v>
      </c>
      <c r="AA7" s="673"/>
      <c r="AB7" s="673"/>
      <c r="AC7" s="673"/>
      <c r="AD7" s="674">
        <v>5894</v>
      </c>
      <c r="AE7" s="674"/>
      <c r="AF7" s="674"/>
      <c r="AG7" s="674"/>
      <c r="AH7" s="674"/>
      <c r="AI7" s="674"/>
      <c r="AJ7" s="674"/>
      <c r="AK7" s="674"/>
      <c r="AL7" s="643">
        <v>0.1</v>
      </c>
      <c r="AM7" s="675"/>
      <c r="AN7" s="675"/>
      <c r="AO7" s="676"/>
      <c r="AP7" s="617" t="s">
        <v>221</v>
      </c>
      <c r="AQ7" s="618"/>
      <c r="AR7" s="618"/>
      <c r="AS7" s="618"/>
      <c r="AT7" s="618"/>
      <c r="AU7" s="618"/>
      <c r="AV7" s="618"/>
      <c r="AW7" s="618"/>
      <c r="AX7" s="618"/>
      <c r="AY7" s="618"/>
      <c r="AZ7" s="618"/>
      <c r="BA7" s="618"/>
      <c r="BB7" s="618"/>
      <c r="BC7" s="618"/>
      <c r="BD7" s="618"/>
      <c r="BE7" s="618"/>
      <c r="BF7" s="619"/>
      <c r="BG7" s="620">
        <v>1791098</v>
      </c>
      <c r="BH7" s="621"/>
      <c r="BI7" s="621"/>
      <c r="BJ7" s="621"/>
      <c r="BK7" s="621"/>
      <c r="BL7" s="621"/>
      <c r="BM7" s="621"/>
      <c r="BN7" s="622"/>
      <c r="BO7" s="673">
        <v>41</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1879994</v>
      </c>
      <c r="CS7" s="621"/>
      <c r="CT7" s="621"/>
      <c r="CU7" s="621"/>
      <c r="CV7" s="621"/>
      <c r="CW7" s="621"/>
      <c r="CX7" s="621"/>
      <c r="CY7" s="622"/>
      <c r="CZ7" s="673">
        <v>15.9</v>
      </c>
      <c r="DA7" s="673"/>
      <c r="DB7" s="673"/>
      <c r="DC7" s="673"/>
      <c r="DD7" s="626">
        <v>75626</v>
      </c>
      <c r="DE7" s="621"/>
      <c r="DF7" s="621"/>
      <c r="DG7" s="621"/>
      <c r="DH7" s="621"/>
      <c r="DI7" s="621"/>
      <c r="DJ7" s="621"/>
      <c r="DK7" s="621"/>
      <c r="DL7" s="621"/>
      <c r="DM7" s="621"/>
      <c r="DN7" s="621"/>
      <c r="DO7" s="621"/>
      <c r="DP7" s="622"/>
      <c r="DQ7" s="626">
        <v>1198469</v>
      </c>
      <c r="DR7" s="621"/>
      <c r="DS7" s="621"/>
      <c r="DT7" s="621"/>
      <c r="DU7" s="621"/>
      <c r="DV7" s="621"/>
      <c r="DW7" s="621"/>
      <c r="DX7" s="621"/>
      <c r="DY7" s="621"/>
      <c r="DZ7" s="621"/>
      <c r="EA7" s="621"/>
      <c r="EB7" s="621"/>
      <c r="EC7" s="656"/>
    </row>
    <row r="8" spans="2:143" ht="11.25" customHeight="1">
      <c r="B8" s="617" t="s">
        <v>223</v>
      </c>
      <c r="C8" s="618"/>
      <c r="D8" s="618"/>
      <c r="E8" s="618"/>
      <c r="F8" s="618"/>
      <c r="G8" s="618"/>
      <c r="H8" s="618"/>
      <c r="I8" s="618"/>
      <c r="J8" s="618"/>
      <c r="K8" s="618"/>
      <c r="L8" s="618"/>
      <c r="M8" s="618"/>
      <c r="N8" s="618"/>
      <c r="O8" s="618"/>
      <c r="P8" s="618"/>
      <c r="Q8" s="619"/>
      <c r="R8" s="620">
        <v>10757</v>
      </c>
      <c r="S8" s="621"/>
      <c r="T8" s="621"/>
      <c r="U8" s="621"/>
      <c r="V8" s="621"/>
      <c r="W8" s="621"/>
      <c r="X8" s="621"/>
      <c r="Y8" s="622"/>
      <c r="Z8" s="673">
        <v>0.1</v>
      </c>
      <c r="AA8" s="673"/>
      <c r="AB8" s="673"/>
      <c r="AC8" s="673"/>
      <c r="AD8" s="674">
        <v>10757</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51004</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3113767</v>
      </c>
      <c r="CS8" s="621"/>
      <c r="CT8" s="621"/>
      <c r="CU8" s="621"/>
      <c r="CV8" s="621"/>
      <c r="CW8" s="621"/>
      <c r="CX8" s="621"/>
      <c r="CY8" s="622"/>
      <c r="CZ8" s="673">
        <v>26.4</v>
      </c>
      <c r="DA8" s="673"/>
      <c r="DB8" s="673"/>
      <c r="DC8" s="673"/>
      <c r="DD8" s="626">
        <v>387640</v>
      </c>
      <c r="DE8" s="621"/>
      <c r="DF8" s="621"/>
      <c r="DG8" s="621"/>
      <c r="DH8" s="621"/>
      <c r="DI8" s="621"/>
      <c r="DJ8" s="621"/>
      <c r="DK8" s="621"/>
      <c r="DL8" s="621"/>
      <c r="DM8" s="621"/>
      <c r="DN8" s="621"/>
      <c r="DO8" s="621"/>
      <c r="DP8" s="622"/>
      <c r="DQ8" s="626">
        <v>1544072</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6334</v>
      </c>
      <c r="S9" s="621"/>
      <c r="T9" s="621"/>
      <c r="U9" s="621"/>
      <c r="V9" s="621"/>
      <c r="W9" s="621"/>
      <c r="X9" s="621"/>
      <c r="Y9" s="622"/>
      <c r="Z9" s="673">
        <v>0.1</v>
      </c>
      <c r="AA9" s="673"/>
      <c r="AB9" s="673"/>
      <c r="AC9" s="673"/>
      <c r="AD9" s="674">
        <v>6334</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1455007</v>
      </c>
      <c r="BH9" s="621"/>
      <c r="BI9" s="621"/>
      <c r="BJ9" s="621"/>
      <c r="BK9" s="621"/>
      <c r="BL9" s="621"/>
      <c r="BM9" s="621"/>
      <c r="BN9" s="622"/>
      <c r="BO9" s="673">
        <v>33.299999999999997</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1328270</v>
      </c>
      <c r="CS9" s="621"/>
      <c r="CT9" s="621"/>
      <c r="CU9" s="621"/>
      <c r="CV9" s="621"/>
      <c r="CW9" s="621"/>
      <c r="CX9" s="621"/>
      <c r="CY9" s="622"/>
      <c r="CZ9" s="673">
        <v>11.3</v>
      </c>
      <c r="DA9" s="673"/>
      <c r="DB9" s="673"/>
      <c r="DC9" s="673"/>
      <c r="DD9" s="626">
        <v>92450</v>
      </c>
      <c r="DE9" s="621"/>
      <c r="DF9" s="621"/>
      <c r="DG9" s="621"/>
      <c r="DH9" s="621"/>
      <c r="DI9" s="621"/>
      <c r="DJ9" s="621"/>
      <c r="DK9" s="621"/>
      <c r="DL9" s="621"/>
      <c r="DM9" s="621"/>
      <c r="DN9" s="621"/>
      <c r="DO9" s="621"/>
      <c r="DP9" s="622"/>
      <c r="DQ9" s="626">
        <v>1183306</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475845</v>
      </c>
      <c r="S10" s="621"/>
      <c r="T10" s="621"/>
      <c r="U10" s="621"/>
      <c r="V10" s="621"/>
      <c r="W10" s="621"/>
      <c r="X10" s="621"/>
      <c r="Y10" s="622"/>
      <c r="Z10" s="673">
        <v>3.8</v>
      </c>
      <c r="AA10" s="673"/>
      <c r="AB10" s="673"/>
      <c r="AC10" s="673"/>
      <c r="AD10" s="674">
        <v>475845</v>
      </c>
      <c r="AE10" s="674"/>
      <c r="AF10" s="674"/>
      <c r="AG10" s="674"/>
      <c r="AH10" s="674"/>
      <c r="AI10" s="674"/>
      <c r="AJ10" s="674"/>
      <c r="AK10" s="674"/>
      <c r="AL10" s="643">
        <v>6.4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97452</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56891</v>
      </c>
      <c r="S11" s="621"/>
      <c r="T11" s="621"/>
      <c r="U11" s="621"/>
      <c r="V11" s="621"/>
      <c r="W11" s="621"/>
      <c r="X11" s="621"/>
      <c r="Y11" s="622"/>
      <c r="Z11" s="673">
        <v>0.4</v>
      </c>
      <c r="AA11" s="673"/>
      <c r="AB11" s="673"/>
      <c r="AC11" s="673"/>
      <c r="AD11" s="674">
        <v>56891</v>
      </c>
      <c r="AE11" s="674"/>
      <c r="AF11" s="674"/>
      <c r="AG11" s="674"/>
      <c r="AH11" s="674"/>
      <c r="AI11" s="674"/>
      <c r="AJ11" s="674"/>
      <c r="AK11" s="674"/>
      <c r="AL11" s="643">
        <v>0.8</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187635</v>
      </c>
      <c r="BH11" s="621"/>
      <c r="BI11" s="621"/>
      <c r="BJ11" s="621"/>
      <c r="BK11" s="621"/>
      <c r="BL11" s="621"/>
      <c r="BM11" s="621"/>
      <c r="BN11" s="622"/>
      <c r="BO11" s="673">
        <v>4.3</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156338</v>
      </c>
      <c r="CS11" s="621"/>
      <c r="CT11" s="621"/>
      <c r="CU11" s="621"/>
      <c r="CV11" s="621"/>
      <c r="CW11" s="621"/>
      <c r="CX11" s="621"/>
      <c r="CY11" s="622"/>
      <c r="CZ11" s="673">
        <v>1.3</v>
      </c>
      <c r="DA11" s="673"/>
      <c r="DB11" s="673"/>
      <c r="DC11" s="673"/>
      <c r="DD11" s="626">
        <v>31881</v>
      </c>
      <c r="DE11" s="621"/>
      <c r="DF11" s="621"/>
      <c r="DG11" s="621"/>
      <c r="DH11" s="621"/>
      <c r="DI11" s="621"/>
      <c r="DJ11" s="621"/>
      <c r="DK11" s="621"/>
      <c r="DL11" s="621"/>
      <c r="DM11" s="621"/>
      <c r="DN11" s="621"/>
      <c r="DO11" s="621"/>
      <c r="DP11" s="622"/>
      <c r="DQ11" s="626">
        <v>101232</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2153674</v>
      </c>
      <c r="BH12" s="621"/>
      <c r="BI12" s="621"/>
      <c r="BJ12" s="621"/>
      <c r="BK12" s="621"/>
      <c r="BL12" s="621"/>
      <c r="BM12" s="621"/>
      <c r="BN12" s="622"/>
      <c r="BO12" s="673">
        <v>49.3</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417229</v>
      </c>
      <c r="CS12" s="621"/>
      <c r="CT12" s="621"/>
      <c r="CU12" s="621"/>
      <c r="CV12" s="621"/>
      <c r="CW12" s="621"/>
      <c r="CX12" s="621"/>
      <c r="CY12" s="622"/>
      <c r="CZ12" s="673">
        <v>3.5</v>
      </c>
      <c r="DA12" s="673"/>
      <c r="DB12" s="673"/>
      <c r="DC12" s="673"/>
      <c r="DD12" s="626">
        <v>64611</v>
      </c>
      <c r="DE12" s="621"/>
      <c r="DF12" s="621"/>
      <c r="DG12" s="621"/>
      <c r="DH12" s="621"/>
      <c r="DI12" s="621"/>
      <c r="DJ12" s="621"/>
      <c r="DK12" s="621"/>
      <c r="DL12" s="621"/>
      <c r="DM12" s="621"/>
      <c r="DN12" s="621"/>
      <c r="DO12" s="621"/>
      <c r="DP12" s="622"/>
      <c r="DQ12" s="626">
        <v>310895</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23310</v>
      </c>
      <c r="S13" s="621"/>
      <c r="T13" s="621"/>
      <c r="U13" s="621"/>
      <c r="V13" s="621"/>
      <c r="W13" s="621"/>
      <c r="X13" s="621"/>
      <c r="Y13" s="622"/>
      <c r="Z13" s="673">
        <v>0.2</v>
      </c>
      <c r="AA13" s="673"/>
      <c r="AB13" s="673"/>
      <c r="AC13" s="673"/>
      <c r="AD13" s="674">
        <v>23310</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2139932</v>
      </c>
      <c r="BH13" s="621"/>
      <c r="BI13" s="621"/>
      <c r="BJ13" s="621"/>
      <c r="BK13" s="621"/>
      <c r="BL13" s="621"/>
      <c r="BM13" s="621"/>
      <c r="BN13" s="622"/>
      <c r="BO13" s="673">
        <v>49</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1357594</v>
      </c>
      <c r="CS13" s="621"/>
      <c r="CT13" s="621"/>
      <c r="CU13" s="621"/>
      <c r="CV13" s="621"/>
      <c r="CW13" s="621"/>
      <c r="CX13" s="621"/>
      <c r="CY13" s="622"/>
      <c r="CZ13" s="673">
        <v>11.5</v>
      </c>
      <c r="DA13" s="673"/>
      <c r="DB13" s="673"/>
      <c r="DC13" s="673"/>
      <c r="DD13" s="626">
        <v>718783</v>
      </c>
      <c r="DE13" s="621"/>
      <c r="DF13" s="621"/>
      <c r="DG13" s="621"/>
      <c r="DH13" s="621"/>
      <c r="DI13" s="621"/>
      <c r="DJ13" s="621"/>
      <c r="DK13" s="621"/>
      <c r="DL13" s="621"/>
      <c r="DM13" s="621"/>
      <c r="DN13" s="621"/>
      <c r="DO13" s="621"/>
      <c r="DP13" s="622"/>
      <c r="DQ13" s="626">
        <v>767817</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77311</v>
      </c>
      <c r="BH14" s="621"/>
      <c r="BI14" s="621"/>
      <c r="BJ14" s="621"/>
      <c r="BK14" s="621"/>
      <c r="BL14" s="621"/>
      <c r="BM14" s="621"/>
      <c r="BN14" s="622"/>
      <c r="BO14" s="673">
        <v>1.8</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516258</v>
      </c>
      <c r="CS14" s="621"/>
      <c r="CT14" s="621"/>
      <c r="CU14" s="621"/>
      <c r="CV14" s="621"/>
      <c r="CW14" s="621"/>
      <c r="CX14" s="621"/>
      <c r="CY14" s="622"/>
      <c r="CZ14" s="673">
        <v>4.4000000000000004</v>
      </c>
      <c r="DA14" s="673"/>
      <c r="DB14" s="673"/>
      <c r="DC14" s="673"/>
      <c r="DD14" s="626">
        <v>60779</v>
      </c>
      <c r="DE14" s="621"/>
      <c r="DF14" s="621"/>
      <c r="DG14" s="621"/>
      <c r="DH14" s="621"/>
      <c r="DI14" s="621"/>
      <c r="DJ14" s="621"/>
      <c r="DK14" s="621"/>
      <c r="DL14" s="621"/>
      <c r="DM14" s="621"/>
      <c r="DN14" s="621"/>
      <c r="DO14" s="621"/>
      <c r="DP14" s="622"/>
      <c r="DQ14" s="626">
        <v>461141</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13956</v>
      </c>
      <c r="S15" s="621"/>
      <c r="T15" s="621"/>
      <c r="U15" s="621"/>
      <c r="V15" s="621"/>
      <c r="W15" s="621"/>
      <c r="X15" s="621"/>
      <c r="Y15" s="622"/>
      <c r="Z15" s="673">
        <v>0.1</v>
      </c>
      <c r="AA15" s="673"/>
      <c r="AB15" s="673"/>
      <c r="AC15" s="673"/>
      <c r="AD15" s="674">
        <v>13956</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217120</v>
      </c>
      <c r="BH15" s="621"/>
      <c r="BI15" s="621"/>
      <c r="BJ15" s="621"/>
      <c r="BK15" s="621"/>
      <c r="BL15" s="621"/>
      <c r="BM15" s="621"/>
      <c r="BN15" s="622"/>
      <c r="BO15" s="673">
        <v>5</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1446393</v>
      </c>
      <c r="CS15" s="621"/>
      <c r="CT15" s="621"/>
      <c r="CU15" s="621"/>
      <c r="CV15" s="621"/>
      <c r="CW15" s="621"/>
      <c r="CX15" s="621"/>
      <c r="CY15" s="622"/>
      <c r="CZ15" s="673">
        <v>12.3</v>
      </c>
      <c r="DA15" s="673"/>
      <c r="DB15" s="673"/>
      <c r="DC15" s="673"/>
      <c r="DD15" s="626">
        <v>437750</v>
      </c>
      <c r="DE15" s="621"/>
      <c r="DF15" s="621"/>
      <c r="DG15" s="621"/>
      <c r="DH15" s="621"/>
      <c r="DI15" s="621"/>
      <c r="DJ15" s="621"/>
      <c r="DK15" s="621"/>
      <c r="DL15" s="621"/>
      <c r="DM15" s="621"/>
      <c r="DN15" s="621"/>
      <c r="DO15" s="621"/>
      <c r="DP15" s="622"/>
      <c r="DQ15" s="626">
        <v>1050549</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2543590</v>
      </c>
      <c r="S16" s="621"/>
      <c r="T16" s="621"/>
      <c r="U16" s="621"/>
      <c r="V16" s="621"/>
      <c r="W16" s="621"/>
      <c r="X16" s="621"/>
      <c r="Y16" s="622"/>
      <c r="Z16" s="673">
        <v>20.100000000000001</v>
      </c>
      <c r="AA16" s="673"/>
      <c r="AB16" s="673"/>
      <c r="AC16" s="673"/>
      <c r="AD16" s="674">
        <v>2291840</v>
      </c>
      <c r="AE16" s="674"/>
      <c r="AF16" s="674"/>
      <c r="AG16" s="674"/>
      <c r="AH16" s="674"/>
      <c r="AI16" s="674"/>
      <c r="AJ16" s="674"/>
      <c r="AK16" s="674"/>
      <c r="AL16" s="643">
        <v>30.8</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2291840</v>
      </c>
      <c r="S17" s="621"/>
      <c r="T17" s="621"/>
      <c r="U17" s="621"/>
      <c r="V17" s="621"/>
      <c r="W17" s="621"/>
      <c r="X17" s="621"/>
      <c r="Y17" s="622"/>
      <c r="Z17" s="673">
        <v>18.100000000000001</v>
      </c>
      <c r="AA17" s="673"/>
      <c r="AB17" s="673"/>
      <c r="AC17" s="673"/>
      <c r="AD17" s="674">
        <v>2291840</v>
      </c>
      <c r="AE17" s="674"/>
      <c r="AF17" s="674"/>
      <c r="AG17" s="674"/>
      <c r="AH17" s="674"/>
      <c r="AI17" s="674"/>
      <c r="AJ17" s="674"/>
      <c r="AK17" s="674"/>
      <c r="AL17" s="643">
        <v>30.8</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1477688</v>
      </c>
      <c r="CS17" s="621"/>
      <c r="CT17" s="621"/>
      <c r="CU17" s="621"/>
      <c r="CV17" s="621"/>
      <c r="CW17" s="621"/>
      <c r="CX17" s="621"/>
      <c r="CY17" s="622"/>
      <c r="CZ17" s="673">
        <v>12.5</v>
      </c>
      <c r="DA17" s="673"/>
      <c r="DB17" s="673"/>
      <c r="DC17" s="673"/>
      <c r="DD17" s="626" t="s">
        <v>113</v>
      </c>
      <c r="DE17" s="621"/>
      <c r="DF17" s="621"/>
      <c r="DG17" s="621"/>
      <c r="DH17" s="621"/>
      <c r="DI17" s="621"/>
      <c r="DJ17" s="621"/>
      <c r="DK17" s="621"/>
      <c r="DL17" s="621"/>
      <c r="DM17" s="621"/>
      <c r="DN17" s="621"/>
      <c r="DO17" s="621"/>
      <c r="DP17" s="622"/>
      <c r="DQ17" s="626">
        <v>1459419</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251750</v>
      </c>
      <c r="S18" s="621"/>
      <c r="T18" s="621"/>
      <c r="U18" s="621"/>
      <c r="V18" s="621"/>
      <c r="W18" s="621"/>
      <c r="X18" s="621"/>
      <c r="Y18" s="622"/>
      <c r="Z18" s="673">
        <v>2</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v>17557</v>
      </c>
      <c r="CS18" s="621"/>
      <c r="CT18" s="621"/>
      <c r="CU18" s="621"/>
      <c r="CV18" s="621"/>
      <c r="CW18" s="621"/>
      <c r="CX18" s="621"/>
      <c r="CY18" s="622"/>
      <c r="CZ18" s="673">
        <v>0.1</v>
      </c>
      <c r="DA18" s="673"/>
      <c r="DB18" s="673"/>
      <c r="DC18" s="673"/>
      <c r="DD18" s="626">
        <v>17557</v>
      </c>
      <c r="DE18" s="621"/>
      <c r="DF18" s="621"/>
      <c r="DG18" s="621"/>
      <c r="DH18" s="621"/>
      <c r="DI18" s="621"/>
      <c r="DJ18" s="621"/>
      <c r="DK18" s="621"/>
      <c r="DL18" s="621"/>
      <c r="DM18" s="621"/>
      <c r="DN18" s="621"/>
      <c r="DO18" s="621"/>
      <c r="DP18" s="622"/>
      <c r="DQ18" s="626">
        <v>17557</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132307</v>
      </c>
      <c r="BH19" s="621"/>
      <c r="BI19" s="621"/>
      <c r="BJ19" s="621"/>
      <c r="BK19" s="621"/>
      <c r="BL19" s="621"/>
      <c r="BM19" s="621"/>
      <c r="BN19" s="622"/>
      <c r="BO19" s="673">
        <v>3</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7600291</v>
      </c>
      <c r="S20" s="621"/>
      <c r="T20" s="621"/>
      <c r="U20" s="621"/>
      <c r="V20" s="621"/>
      <c r="W20" s="621"/>
      <c r="X20" s="621"/>
      <c r="Y20" s="622"/>
      <c r="Z20" s="673">
        <v>60</v>
      </c>
      <c r="AA20" s="673"/>
      <c r="AB20" s="673"/>
      <c r="AC20" s="673"/>
      <c r="AD20" s="674">
        <v>7339826</v>
      </c>
      <c r="AE20" s="674"/>
      <c r="AF20" s="674"/>
      <c r="AG20" s="674"/>
      <c r="AH20" s="674"/>
      <c r="AI20" s="674"/>
      <c r="AJ20" s="674"/>
      <c r="AK20" s="674"/>
      <c r="AL20" s="643">
        <v>98.7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123592</v>
      </c>
      <c r="BH20" s="621"/>
      <c r="BI20" s="621"/>
      <c r="BJ20" s="621"/>
      <c r="BK20" s="621"/>
      <c r="BL20" s="621"/>
      <c r="BM20" s="621"/>
      <c r="BN20" s="622"/>
      <c r="BO20" s="673">
        <v>2.8</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11806203</v>
      </c>
      <c r="CS20" s="621"/>
      <c r="CT20" s="621"/>
      <c r="CU20" s="621"/>
      <c r="CV20" s="621"/>
      <c r="CW20" s="621"/>
      <c r="CX20" s="621"/>
      <c r="CY20" s="622"/>
      <c r="CZ20" s="673">
        <v>100</v>
      </c>
      <c r="DA20" s="673"/>
      <c r="DB20" s="673"/>
      <c r="DC20" s="673"/>
      <c r="DD20" s="626">
        <v>1887077</v>
      </c>
      <c r="DE20" s="621"/>
      <c r="DF20" s="621"/>
      <c r="DG20" s="621"/>
      <c r="DH20" s="621"/>
      <c r="DI20" s="621"/>
      <c r="DJ20" s="621"/>
      <c r="DK20" s="621"/>
      <c r="DL20" s="621"/>
      <c r="DM20" s="621"/>
      <c r="DN20" s="621"/>
      <c r="DO20" s="621"/>
      <c r="DP20" s="622"/>
      <c r="DQ20" s="626">
        <v>8189572</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3024</v>
      </c>
      <c r="S21" s="621"/>
      <c r="T21" s="621"/>
      <c r="U21" s="621"/>
      <c r="V21" s="621"/>
      <c r="W21" s="621"/>
      <c r="X21" s="621"/>
      <c r="Y21" s="622"/>
      <c r="Z21" s="673">
        <v>0</v>
      </c>
      <c r="AA21" s="673"/>
      <c r="AB21" s="673"/>
      <c r="AC21" s="673"/>
      <c r="AD21" s="674">
        <v>3024</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123592</v>
      </c>
      <c r="BH21" s="621"/>
      <c r="BI21" s="621"/>
      <c r="BJ21" s="621"/>
      <c r="BK21" s="621"/>
      <c r="BL21" s="621"/>
      <c r="BM21" s="621"/>
      <c r="BN21" s="622"/>
      <c r="BO21" s="673">
        <v>2.8</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20113</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241445</v>
      </c>
      <c r="S23" s="621"/>
      <c r="T23" s="621"/>
      <c r="U23" s="621"/>
      <c r="V23" s="621"/>
      <c r="W23" s="621"/>
      <c r="X23" s="621"/>
      <c r="Y23" s="622"/>
      <c r="Z23" s="673">
        <v>1.9</v>
      </c>
      <c r="AA23" s="673"/>
      <c r="AB23" s="673"/>
      <c r="AC23" s="673"/>
      <c r="AD23" s="674">
        <v>51112</v>
      </c>
      <c r="AE23" s="674"/>
      <c r="AF23" s="674"/>
      <c r="AG23" s="674"/>
      <c r="AH23" s="674"/>
      <c r="AI23" s="674"/>
      <c r="AJ23" s="674"/>
      <c r="AK23" s="674"/>
      <c r="AL23" s="643">
        <v>0.7</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49195</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4335414</v>
      </c>
      <c r="CS24" s="671"/>
      <c r="CT24" s="671"/>
      <c r="CU24" s="671"/>
      <c r="CV24" s="671"/>
      <c r="CW24" s="671"/>
      <c r="CX24" s="671"/>
      <c r="CY24" s="718"/>
      <c r="CZ24" s="722">
        <v>36.700000000000003</v>
      </c>
      <c r="DA24" s="723"/>
      <c r="DB24" s="723"/>
      <c r="DC24" s="724"/>
      <c r="DD24" s="717">
        <v>3311747</v>
      </c>
      <c r="DE24" s="671"/>
      <c r="DF24" s="671"/>
      <c r="DG24" s="671"/>
      <c r="DH24" s="671"/>
      <c r="DI24" s="671"/>
      <c r="DJ24" s="671"/>
      <c r="DK24" s="718"/>
      <c r="DL24" s="717">
        <v>3272670</v>
      </c>
      <c r="DM24" s="671"/>
      <c r="DN24" s="671"/>
      <c r="DO24" s="671"/>
      <c r="DP24" s="671"/>
      <c r="DQ24" s="671"/>
      <c r="DR24" s="671"/>
      <c r="DS24" s="671"/>
      <c r="DT24" s="671"/>
      <c r="DU24" s="671"/>
      <c r="DV24" s="718"/>
      <c r="DW24" s="719">
        <v>41.6</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1034762</v>
      </c>
      <c r="S25" s="621"/>
      <c r="T25" s="621"/>
      <c r="U25" s="621"/>
      <c r="V25" s="621"/>
      <c r="W25" s="621"/>
      <c r="X25" s="621"/>
      <c r="Y25" s="622"/>
      <c r="Z25" s="673">
        <v>8.1999999999999993</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v>8715</v>
      </c>
      <c r="BH25" s="621"/>
      <c r="BI25" s="621"/>
      <c r="BJ25" s="621"/>
      <c r="BK25" s="621"/>
      <c r="BL25" s="621"/>
      <c r="BM25" s="621"/>
      <c r="BN25" s="622"/>
      <c r="BO25" s="673">
        <v>0.2</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1502791</v>
      </c>
      <c r="CS25" s="639"/>
      <c r="CT25" s="639"/>
      <c r="CU25" s="639"/>
      <c r="CV25" s="639"/>
      <c r="CW25" s="639"/>
      <c r="CX25" s="639"/>
      <c r="CY25" s="640"/>
      <c r="CZ25" s="623">
        <v>12.7</v>
      </c>
      <c r="DA25" s="641"/>
      <c r="DB25" s="641"/>
      <c r="DC25" s="642"/>
      <c r="DD25" s="626">
        <v>1278408</v>
      </c>
      <c r="DE25" s="639"/>
      <c r="DF25" s="639"/>
      <c r="DG25" s="639"/>
      <c r="DH25" s="639"/>
      <c r="DI25" s="639"/>
      <c r="DJ25" s="639"/>
      <c r="DK25" s="640"/>
      <c r="DL25" s="626">
        <v>1245580</v>
      </c>
      <c r="DM25" s="639"/>
      <c r="DN25" s="639"/>
      <c r="DO25" s="639"/>
      <c r="DP25" s="639"/>
      <c r="DQ25" s="639"/>
      <c r="DR25" s="639"/>
      <c r="DS25" s="639"/>
      <c r="DT25" s="639"/>
      <c r="DU25" s="639"/>
      <c r="DV25" s="640"/>
      <c r="DW25" s="643">
        <v>15.8</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986296</v>
      </c>
      <c r="CS26" s="621"/>
      <c r="CT26" s="621"/>
      <c r="CU26" s="621"/>
      <c r="CV26" s="621"/>
      <c r="CW26" s="621"/>
      <c r="CX26" s="621"/>
      <c r="CY26" s="622"/>
      <c r="CZ26" s="623">
        <v>8.4</v>
      </c>
      <c r="DA26" s="641"/>
      <c r="DB26" s="641"/>
      <c r="DC26" s="642"/>
      <c r="DD26" s="626">
        <v>768347</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500115</v>
      </c>
      <c r="S27" s="621"/>
      <c r="T27" s="621"/>
      <c r="U27" s="621"/>
      <c r="V27" s="621"/>
      <c r="W27" s="621"/>
      <c r="X27" s="621"/>
      <c r="Y27" s="622"/>
      <c r="Z27" s="673">
        <v>4</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4371510</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1354935</v>
      </c>
      <c r="CS27" s="639"/>
      <c r="CT27" s="639"/>
      <c r="CU27" s="639"/>
      <c r="CV27" s="639"/>
      <c r="CW27" s="639"/>
      <c r="CX27" s="639"/>
      <c r="CY27" s="640"/>
      <c r="CZ27" s="623">
        <v>11.5</v>
      </c>
      <c r="DA27" s="641"/>
      <c r="DB27" s="641"/>
      <c r="DC27" s="642"/>
      <c r="DD27" s="626">
        <v>573920</v>
      </c>
      <c r="DE27" s="639"/>
      <c r="DF27" s="639"/>
      <c r="DG27" s="639"/>
      <c r="DH27" s="639"/>
      <c r="DI27" s="639"/>
      <c r="DJ27" s="639"/>
      <c r="DK27" s="640"/>
      <c r="DL27" s="626">
        <v>567671</v>
      </c>
      <c r="DM27" s="639"/>
      <c r="DN27" s="639"/>
      <c r="DO27" s="639"/>
      <c r="DP27" s="639"/>
      <c r="DQ27" s="639"/>
      <c r="DR27" s="639"/>
      <c r="DS27" s="639"/>
      <c r="DT27" s="639"/>
      <c r="DU27" s="639"/>
      <c r="DV27" s="640"/>
      <c r="DW27" s="643">
        <v>7.2</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135670</v>
      </c>
      <c r="S28" s="621"/>
      <c r="T28" s="621"/>
      <c r="U28" s="621"/>
      <c r="V28" s="621"/>
      <c r="W28" s="621"/>
      <c r="X28" s="621"/>
      <c r="Y28" s="622"/>
      <c r="Z28" s="673">
        <v>1.1000000000000001</v>
      </c>
      <c r="AA28" s="673"/>
      <c r="AB28" s="673"/>
      <c r="AC28" s="673"/>
      <c r="AD28" s="674">
        <v>29233</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1477688</v>
      </c>
      <c r="CS28" s="621"/>
      <c r="CT28" s="621"/>
      <c r="CU28" s="621"/>
      <c r="CV28" s="621"/>
      <c r="CW28" s="621"/>
      <c r="CX28" s="621"/>
      <c r="CY28" s="622"/>
      <c r="CZ28" s="623">
        <v>12.5</v>
      </c>
      <c r="DA28" s="641"/>
      <c r="DB28" s="641"/>
      <c r="DC28" s="642"/>
      <c r="DD28" s="626">
        <v>1459419</v>
      </c>
      <c r="DE28" s="621"/>
      <c r="DF28" s="621"/>
      <c r="DG28" s="621"/>
      <c r="DH28" s="621"/>
      <c r="DI28" s="621"/>
      <c r="DJ28" s="621"/>
      <c r="DK28" s="622"/>
      <c r="DL28" s="626">
        <v>1459419</v>
      </c>
      <c r="DM28" s="621"/>
      <c r="DN28" s="621"/>
      <c r="DO28" s="621"/>
      <c r="DP28" s="621"/>
      <c r="DQ28" s="621"/>
      <c r="DR28" s="621"/>
      <c r="DS28" s="621"/>
      <c r="DT28" s="621"/>
      <c r="DU28" s="621"/>
      <c r="DV28" s="622"/>
      <c r="DW28" s="643">
        <v>18.5</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206918</v>
      </c>
      <c r="S29" s="621"/>
      <c r="T29" s="621"/>
      <c r="U29" s="621"/>
      <c r="V29" s="621"/>
      <c r="W29" s="621"/>
      <c r="X29" s="621"/>
      <c r="Y29" s="622"/>
      <c r="Z29" s="673">
        <v>1.6</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1477688</v>
      </c>
      <c r="CS29" s="639"/>
      <c r="CT29" s="639"/>
      <c r="CU29" s="639"/>
      <c r="CV29" s="639"/>
      <c r="CW29" s="639"/>
      <c r="CX29" s="639"/>
      <c r="CY29" s="640"/>
      <c r="CZ29" s="623">
        <v>12.5</v>
      </c>
      <c r="DA29" s="641"/>
      <c r="DB29" s="641"/>
      <c r="DC29" s="642"/>
      <c r="DD29" s="626">
        <v>1459419</v>
      </c>
      <c r="DE29" s="639"/>
      <c r="DF29" s="639"/>
      <c r="DG29" s="639"/>
      <c r="DH29" s="639"/>
      <c r="DI29" s="639"/>
      <c r="DJ29" s="639"/>
      <c r="DK29" s="640"/>
      <c r="DL29" s="626">
        <v>1459419</v>
      </c>
      <c r="DM29" s="639"/>
      <c r="DN29" s="639"/>
      <c r="DO29" s="639"/>
      <c r="DP29" s="639"/>
      <c r="DQ29" s="639"/>
      <c r="DR29" s="639"/>
      <c r="DS29" s="639"/>
      <c r="DT29" s="639"/>
      <c r="DU29" s="639"/>
      <c r="DV29" s="640"/>
      <c r="DW29" s="643">
        <v>18.5</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371804</v>
      </c>
      <c r="S30" s="621"/>
      <c r="T30" s="621"/>
      <c r="U30" s="621"/>
      <c r="V30" s="621"/>
      <c r="W30" s="621"/>
      <c r="X30" s="621"/>
      <c r="Y30" s="622"/>
      <c r="Z30" s="673">
        <v>2.9</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98.4</v>
      </c>
      <c r="BH30" s="687"/>
      <c r="BI30" s="687"/>
      <c r="BJ30" s="687"/>
      <c r="BK30" s="687"/>
      <c r="BL30" s="687"/>
      <c r="BM30" s="688">
        <v>94.3</v>
      </c>
      <c r="BN30" s="687"/>
      <c r="BO30" s="687"/>
      <c r="BP30" s="687"/>
      <c r="BQ30" s="689"/>
      <c r="BR30" s="686">
        <v>98.1</v>
      </c>
      <c r="BS30" s="687"/>
      <c r="BT30" s="687"/>
      <c r="BU30" s="687"/>
      <c r="BV30" s="687"/>
      <c r="BW30" s="687"/>
      <c r="BX30" s="688">
        <v>92.6</v>
      </c>
      <c r="BY30" s="687"/>
      <c r="BZ30" s="687"/>
      <c r="CA30" s="687"/>
      <c r="CB30" s="689"/>
      <c r="CD30" s="692"/>
      <c r="CE30" s="693"/>
      <c r="CF30" s="657" t="s">
        <v>295</v>
      </c>
      <c r="CG30" s="654"/>
      <c r="CH30" s="654"/>
      <c r="CI30" s="654"/>
      <c r="CJ30" s="654"/>
      <c r="CK30" s="654"/>
      <c r="CL30" s="654"/>
      <c r="CM30" s="654"/>
      <c r="CN30" s="654"/>
      <c r="CO30" s="654"/>
      <c r="CP30" s="654"/>
      <c r="CQ30" s="655"/>
      <c r="CR30" s="620">
        <v>1357333</v>
      </c>
      <c r="CS30" s="621"/>
      <c r="CT30" s="621"/>
      <c r="CU30" s="621"/>
      <c r="CV30" s="621"/>
      <c r="CW30" s="621"/>
      <c r="CX30" s="621"/>
      <c r="CY30" s="622"/>
      <c r="CZ30" s="623">
        <v>11.5</v>
      </c>
      <c r="DA30" s="641"/>
      <c r="DB30" s="641"/>
      <c r="DC30" s="642"/>
      <c r="DD30" s="626">
        <v>1339064</v>
      </c>
      <c r="DE30" s="621"/>
      <c r="DF30" s="621"/>
      <c r="DG30" s="621"/>
      <c r="DH30" s="621"/>
      <c r="DI30" s="621"/>
      <c r="DJ30" s="621"/>
      <c r="DK30" s="622"/>
      <c r="DL30" s="626">
        <v>1339064</v>
      </c>
      <c r="DM30" s="621"/>
      <c r="DN30" s="621"/>
      <c r="DO30" s="621"/>
      <c r="DP30" s="621"/>
      <c r="DQ30" s="621"/>
      <c r="DR30" s="621"/>
      <c r="DS30" s="621"/>
      <c r="DT30" s="621"/>
      <c r="DU30" s="621"/>
      <c r="DV30" s="622"/>
      <c r="DW30" s="643">
        <v>17</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723267</v>
      </c>
      <c r="S31" s="621"/>
      <c r="T31" s="621"/>
      <c r="U31" s="621"/>
      <c r="V31" s="621"/>
      <c r="W31" s="621"/>
      <c r="X31" s="621"/>
      <c r="Y31" s="622"/>
      <c r="Z31" s="673">
        <v>5.7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96</v>
      </c>
      <c r="BN31" s="685"/>
      <c r="BO31" s="685"/>
      <c r="BP31" s="685"/>
      <c r="BQ31" s="649"/>
      <c r="BR31" s="684">
        <v>99.2</v>
      </c>
      <c r="BS31" s="639"/>
      <c r="BT31" s="639"/>
      <c r="BU31" s="639"/>
      <c r="BV31" s="639"/>
      <c r="BW31" s="639"/>
      <c r="BX31" s="675">
        <v>95</v>
      </c>
      <c r="BY31" s="685"/>
      <c r="BZ31" s="685"/>
      <c r="CA31" s="685"/>
      <c r="CB31" s="649"/>
      <c r="CD31" s="692"/>
      <c r="CE31" s="693"/>
      <c r="CF31" s="657" t="s">
        <v>299</v>
      </c>
      <c r="CG31" s="654"/>
      <c r="CH31" s="654"/>
      <c r="CI31" s="654"/>
      <c r="CJ31" s="654"/>
      <c r="CK31" s="654"/>
      <c r="CL31" s="654"/>
      <c r="CM31" s="654"/>
      <c r="CN31" s="654"/>
      <c r="CO31" s="654"/>
      <c r="CP31" s="654"/>
      <c r="CQ31" s="655"/>
      <c r="CR31" s="620">
        <v>120355</v>
      </c>
      <c r="CS31" s="639"/>
      <c r="CT31" s="639"/>
      <c r="CU31" s="639"/>
      <c r="CV31" s="639"/>
      <c r="CW31" s="639"/>
      <c r="CX31" s="639"/>
      <c r="CY31" s="640"/>
      <c r="CZ31" s="623">
        <v>1</v>
      </c>
      <c r="DA31" s="641"/>
      <c r="DB31" s="641"/>
      <c r="DC31" s="642"/>
      <c r="DD31" s="626">
        <v>120355</v>
      </c>
      <c r="DE31" s="639"/>
      <c r="DF31" s="639"/>
      <c r="DG31" s="639"/>
      <c r="DH31" s="639"/>
      <c r="DI31" s="639"/>
      <c r="DJ31" s="639"/>
      <c r="DK31" s="640"/>
      <c r="DL31" s="626">
        <v>120355</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79677</v>
      </c>
      <c r="S32" s="621"/>
      <c r="T32" s="621"/>
      <c r="U32" s="621"/>
      <c r="V32" s="621"/>
      <c r="W32" s="621"/>
      <c r="X32" s="621"/>
      <c r="Y32" s="622"/>
      <c r="Z32" s="673">
        <v>0.6</v>
      </c>
      <c r="AA32" s="673"/>
      <c r="AB32" s="673"/>
      <c r="AC32" s="673"/>
      <c r="AD32" s="674">
        <v>11628</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97.4</v>
      </c>
      <c r="BH32" s="605"/>
      <c r="BI32" s="605"/>
      <c r="BJ32" s="605"/>
      <c r="BK32" s="605"/>
      <c r="BL32" s="605"/>
      <c r="BM32" s="668">
        <v>92.1</v>
      </c>
      <c r="BN32" s="605"/>
      <c r="BO32" s="605"/>
      <c r="BP32" s="605"/>
      <c r="BQ32" s="662"/>
      <c r="BR32" s="683">
        <v>96.8</v>
      </c>
      <c r="BS32" s="605"/>
      <c r="BT32" s="605"/>
      <c r="BU32" s="605"/>
      <c r="BV32" s="605"/>
      <c r="BW32" s="605"/>
      <c r="BX32" s="668">
        <v>89.7</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1691200</v>
      </c>
      <c r="S33" s="621"/>
      <c r="T33" s="621"/>
      <c r="U33" s="621"/>
      <c r="V33" s="621"/>
      <c r="W33" s="621"/>
      <c r="X33" s="621"/>
      <c r="Y33" s="622"/>
      <c r="Z33" s="673">
        <v>13.4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5583712</v>
      </c>
      <c r="CS33" s="639"/>
      <c r="CT33" s="639"/>
      <c r="CU33" s="639"/>
      <c r="CV33" s="639"/>
      <c r="CW33" s="639"/>
      <c r="CX33" s="639"/>
      <c r="CY33" s="640"/>
      <c r="CZ33" s="623">
        <v>47.3</v>
      </c>
      <c r="DA33" s="641"/>
      <c r="DB33" s="641"/>
      <c r="DC33" s="642"/>
      <c r="DD33" s="626">
        <v>4444533</v>
      </c>
      <c r="DE33" s="639"/>
      <c r="DF33" s="639"/>
      <c r="DG33" s="639"/>
      <c r="DH33" s="639"/>
      <c r="DI33" s="639"/>
      <c r="DJ33" s="639"/>
      <c r="DK33" s="640"/>
      <c r="DL33" s="626">
        <v>2825980</v>
      </c>
      <c r="DM33" s="639"/>
      <c r="DN33" s="639"/>
      <c r="DO33" s="639"/>
      <c r="DP33" s="639"/>
      <c r="DQ33" s="639"/>
      <c r="DR33" s="639"/>
      <c r="DS33" s="639"/>
      <c r="DT33" s="639"/>
      <c r="DU33" s="639"/>
      <c r="DV33" s="640"/>
      <c r="DW33" s="643">
        <v>35.9</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2005747</v>
      </c>
      <c r="CS34" s="621"/>
      <c r="CT34" s="621"/>
      <c r="CU34" s="621"/>
      <c r="CV34" s="621"/>
      <c r="CW34" s="621"/>
      <c r="CX34" s="621"/>
      <c r="CY34" s="622"/>
      <c r="CZ34" s="623">
        <v>17</v>
      </c>
      <c r="DA34" s="641"/>
      <c r="DB34" s="641"/>
      <c r="DC34" s="642"/>
      <c r="DD34" s="626">
        <v>1631647</v>
      </c>
      <c r="DE34" s="621"/>
      <c r="DF34" s="621"/>
      <c r="DG34" s="621"/>
      <c r="DH34" s="621"/>
      <c r="DI34" s="621"/>
      <c r="DJ34" s="621"/>
      <c r="DK34" s="622"/>
      <c r="DL34" s="626">
        <v>1205372</v>
      </c>
      <c r="DM34" s="621"/>
      <c r="DN34" s="621"/>
      <c r="DO34" s="621"/>
      <c r="DP34" s="621"/>
      <c r="DQ34" s="621"/>
      <c r="DR34" s="621"/>
      <c r="DS34" s="621"/>
      <c r="DT34" s="621"/>
      <c r="DU34" s="621"/>
      <c r="DV34" s="622"/>
      <c r="DW34" s="643">
        <v>15.3</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439000</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1213886</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108665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114347</v>
      </c>
      <c r="CS35" s="639"/>
      <c r="CT35" s="639"/>
      <c r="CU35" s="639"/>
      <c r="CV35" s="639"/>
      <c r="CW35" s="639"/>
      <c r="CX35" s="639"/>
      <c r="CY35" s="640"/>
      <c r="CZ35" s="623">
        <v>1</v>
      </c>
      <c r="DA35" s="641"/>
      <c r="DB35" s="641"/>
      <c r="DC35" s="642"/>
      <c r="DD35" s="626">
        <v>112811</v>
      </c>
      <c r="DE35" s="639"/>
      <c r="DF35" s="639"/>
      <c r="DG35" s="639"/>
      <c r="DH35" s="639"/>
      <c r="DI35" s="639"/>
      <c r="DJ35" s="639"/>
      <c r="DK35" s="640"/>
      <c r="DL35" s="626">
        <v>91031</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12657481</v>
      </c>
      <c r="S36" s="661"/>
      <c r="T36" s="661"/>
      <c r="U36" s="661"/>
      <c r="V36" s="661"/>
      <c r="W36" s="661"/>
      <c r="X36" s="661"/>
      <c r="Y36" s="664"/>
      <c r="Z36" s="665">
        <v>100</v>
      </c>
      <c r="AA36" s="665"/>
      <c r="AB36" s="665"/>
      <c r="AC36" s="665"/>
      <c r="AD36" s="666">
        <v>7434823</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353200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80968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1691228</v>
      </c>
      <c r="CS36" s="621"/>
      <c r="CT36" s="621"/>
      <c r="CU36" s="621"/>
      <c r="CV36" s="621"/>
      <c r="CW36" s="621"/>
      <c r="CX36" s="621"/>
      <c r="CY36" s="622"/>
      <c r="CZ36" s="623">
        <v>14.3</v>
      </c>
      <c r="DA36" s="641"/>
      <c r="DB36" s="641"/>
      <c r="DC36" s="642"/>
      <c r="DD36" s="626">
        <v>1419959</v>
      </c>
      <c r="DE36" s="621"/>
      <c r="DF36" s="621"/>
      <c r="DG36" s="621"/>
      <c r="DH36" s="621"/>
      <c r="DI36" s="621"/>
      <c r="DJ36" s="621"/>
      <c r="DK36" s="622"/>
      <c r="DL36" s="626">
        <v>980199</v>
      </c>
      <c r="DM36" s="621"/>
      <c r="DN36" s="621"/>
      <c r="DO36" s="621"/>
      <c r="DP36" s="621"/>
      <c r="DQ36" s="621"/>
      <c r="DR36" s="621"/>
      <c r="DS36" s="621"/>
      <c r="DT36" s="621"/>
      <c r="DU36" s="621"/>
      <c r="DV36" s="622"/>
      <c r="DW36" s="643">
        <v>12.4</v>
      </c>
      <c r="DX36" s="644"/>
      <c r="DY36" s="644"/>
      <c r="DZ36" s="644"/>
      <c r="EA36" s="644"/>
      <c r="EB36" s="644"/>
      <c r="EC36" s="645"/>
    </row>
    <row r="37" spans="2:133" ht="11.25" customHeight="1">
      <c r="AQ37" s="646" t="s">
        <v>317</v>
      </c>
      <c r="AR37" s="647"/>
      <c r="AS37" s="647"/>
      <c r="AT37" s="647"/>
      <c r="AU37" s="647"/>
      <c r="AV37" s="647"/>
      <c r="AW37" s="647"/>
      <c r="AX37" s="647"/>
      <c r="AY37" s="648"/>
      <c r="AZ37" s="620">
        <v>39122</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3735</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643893</v>
      </c>
      <c r="CS37" s="639"/>
      <c r="CT37" s="639"/>
      <c r="CU37" s="639"/>
      <c r="CV37" s="639"/>
      <c r="CW37" s="639"/>
      <c r="CX37" s="639"/>
      <c r="CY37" s="640"/>
      <c r="CZ37" s="623">
        <v>5.5</v>
      </c>
      <c r="DA37" s="641"/>
      <c r="DB37" s="641"/>
      <c r="DC37" s="642"/>
      <c r="DD37" s="626">
        <v>643873</v>
      </c>
      <c r="DE37" s="639"/>
      <c r="DF37" s="639"/>
      <c r="DG37" s="639"/>
      <c r="DH37" s="639"/>
      <c r="DI37" s="639"/>
      <c r="DJ37" s="639"/>
      <c r="DK37" s="640"/>
      <c r="DL37" s="626">
        <v>519984</v>
      </c>
      <c r="DM37" s="639"/>
      <c r="DN37" s="639"/>
      <c r="DO37" s="639"/>
      <c r="DP37" s="639"/>
      <c r="DQ37" s="639"/>
      <c r="DR37" s="639"/>
      <c r="DS37" s="639"/>
      <c r="DT37" s="639"/>
      <c r="DU37" s="639"/>
      <c r="DV37" s="640"/>
      <c r="DW37" s="643">
        <v>6.6</v>
      </c>
      <c r="DX37" s="644"/>
      <c r="DY37" s="644"/>
      <c r="DZ37" s="644"/>
      <c r="EA37" s="644"/>
      <c r="EB37" s="644"/>
      <c r="EC37" s="645"/>
    </row>
    <row r="38" spans="2:133" ht="11.25" customHeight="1">
      <c r="AQ38" s="646" t="s">
        <v>320</v>
      </c>
      <c r="AR38" s="647"/>
      <c r="AS38" s="647"/>
      <c r="AT38" s="647"/>
      <c r="AU38" s="647"/>
      <c r="AV38" s="647"/>
      <c r="AW38" s="647"/>
      <c r="AX38" s="647"/>
      <c r="AY38" s="648"/>
      <c r="AZ38" s="620">
        <v>30369</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6771</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1183517</v>
      </c>
      <c r="CS38" s="621"/>
      <c r="CT38" s="621"/>
      <c r="CU38" s="621"/>
      <c r="CV38" s="621"/>
      <c r="CW38" s="621"/>
      <c r="CX38" s="621"/>
      <c r="CY38" s="622"/>
      <c r="CZ38" s="623">
        <v>10</v>
      </c>
      <c r="DA38" s="641"/>
      <c r="DB38" s="641"/>
      <c r="DC38" s="642"/>
      <c r="DD38" s="626">
        <v>1026333</v>
      </c>
      <c r="DE38" s="621"/>
      <c r="DF38" s="621"/>
      <c r="DG38" s="621"/>
      <c r="DH38" s="621"/>
      <c r="DI38" s="621"/>
      <c r="DJ38" s="621"/>
      <c r="DK38" s="622"/>
      <c r="DL38" s="626">
        <v>549378</v>
      </c>
      <c r="DM38" s="621"/>
      <c r="DN38" s="621"/>
      <c r="DO38" s="621"/>
      <c r="DP38" s="621"/>
      <c r="DQ38" s="621"/>
      <c r="DR38" s="621"/>
      <c r="DS38" s="621"/>
      <c r="DT38" s="621"/>
      <c r="DU38" s="621"/>
      <c r="DV38" s="622"/>
      <c r="DW38" s="643">
        <v>7</v>
      </c>
      <c r="DX38" s="644"/>
      <c r="DY38" s="644"/>
      <c r="DZ38" s="644"/>
      <c r="EA38" s="644"/>
      <c r="EB38" s="644"/>
      <c r="EC38" s="645"/>
    </row>
    <row r="39" spans="2:133" ht="11.25" customHeight="1">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125</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588873</v>
      </c>
      <c r="CS39" s="639"/>
      <c r="CT39" s="639"/>
      <c r="CU39" s="639"/>
      <c r="CV39" s="639"/>
      <c r="CW39" s="639"/>
      <c r="CX39" s="639"/>
      <c r="CY39" s="640"/>
      <c r="CZ39" s="623">
        <v>5</v>
      </c>
      <c r="DA39" s="641"/>
      <c r="DB39" s="641"/>
      <c r="DC39" s="642"/>
      <c r="DD39" s="626">
        <v>253783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208211</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t="s">
        <v>324</v>
      </c>
      <c r="CS40" s="621"/>
      <c r="CT40" s="621"/>
      <c r="CU40" s="621"/>
      <c r="CV40" s="621"/>
      <c r="CW40" s="621"/>
      <c r="CX40" s="621"/>
      <c r="CY40" s="622"/>
      <c r="CZ40" s="623" t="s">
        <v>324</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582984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264</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1887077</v>
      </c>
      <c r="CS42" s="621"/>
      <c r="CT42" s="621"/>
      <c r="CU42" s="621"/>
      <c r="CV42" s="621"/>
      <c r="CW42" s="621"/>
      <c r="CX42" s="621"/>
      <c r="CY42" s="622"/>
      <c r="CZ42" s="623">
        <v>16</v>
      </c>
      <c r="DA42" s="624"/>
      <c r="DB42" s="624"/>
      <c r="DC42" s="625"/>
      <c r="DD42" s="626">
        <v>433292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31480</v>
      </c>
      <c r="CS43" s="639"/>
      <c r="CT43" s="639"/>
      <c r="CU43" s="639"/>
      <c r="CV43" s="639"/>
      <c r="CW43" s="639"/>
      <c r="CX43" s="639"/>
      <c r="CY43" s="640"/>
      <c r="CZ43" s="623">
        <v>0.3</v>
      </c>
      <c r="DA43" s="641"/>
      <c r="DB43" s="641"/>
      <c r="DC43" s="642"/>
      <c r="DD43" s="626">
        <v>31480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1887077</v>
      </c>
      <c r="CS44" s="621"/>
      <c r="CT44" s="621"/>
      <c r="CU44" s="621"/>
      <c r="CV44" s="621"/>
      <c r="CW44" s="621"/>
      <c r="CX44" s="621"/>
      <c r="CY44" s="622"/>
      <c r="CZ44" s="623">
        <v>16</v>
      </c>
      <c r="DA44" s="624"/>
      <c r="DB44" s="624"/>
      <c r="DC44" s="625"/>
      <c r="DD44" s="626">
        <v>433292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603452</v>
      </c>
      <c r="CS45" s="639"/>
      <c r="CT45" s="639"/>
      <c r="CU45" s="639"/>
      <c r="CV45" s="639"/>
      <c r="CW45" s="639"/>
      <c r="CX45" s="639"/>
      <c r="CY45" s="640"/>
      <c r="CZ45" s="623">
        <v>5.0999999999999996</v>
      </c>
      <c r="DA45" s="641"/>
      <c r="DB45" s="641"/>
      <c r="DC45" s="642"/>
      <c r="DD45" s="626">
        <v>29000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1268575</v>
      </c>
      <c r="CS46" s="621"/>
      <c r="CT46" s="621"/>
      <c r="CU46" s="621"/>
      <c r="CV46" s="621"/>
      <c r="CW46" s="621"/>
      <c r="CX46" s="621"/>
      <c r="CY46" s="622"/>
      <c r="CZ46" s="623">
        <v>10.7</v>
      </c>
      <c r="DA46" s="624"/>
      <c r="DB46" s="624"/>
      <c r="DC46" s="625"/>
      <c r="DD46" s="626">
        <v>404242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11806203</v>
      </c>
      <c r="CS49" s="605"/>
      <c r="CT49" s="605"/>
      <c r="CU49" s="605"/>
      <c r="CV49" s="605"/>
      <c r="CW49" s="605"/>
      <c r="CX49" s="605"/>
      <c r="CY49" s="606"/>
      <c r="CZ49" s="607">
        <v>100</v>
      </c>
      <c r="DA49" s="608"/>
      <c r="DB49" s="608"/>
      <c r="DC49" s="609"/>
      <c r="DD49" s="610">
        <v>8189572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12542</v>
      </c>
      <c r="R7" s="1134"/>
      <c r="S7" s="1134"/>
      <c r="T7" s="1134"/>
      <c r="U7" s="1134"/>
      <c r="V7" s="1134">
        <v>11740</v>
      </c>
      <c r="W7" s="1134"/>
      <c r="X7" s="1134"/>
      <c r="Y7" s="1134"/>
      <c r="Z7" s="1134"/>
      <c r="AA7" s="1134">
        <v>801</v>
      </c>
      <c r="AB7" s="1134"/>
      <c r="AC7" s="1134"/>
      <c r="AD7" s="1134"/>
      <c r="AE7" s="1135"/>
      <c r="AF7" s="1136">
        <v>764</v>
      </c>
      <c r="AG7" s="1137"/>
      <c r="AH7" s="1137"/>
      <c r="AI7" s="1137"/>
      <c r="AJ7" s="1138"/>
      <c r="AK7" s="1120">
        <v>363</v>
      </c>
      <c r="AL7" s="1121"/>
      <c r="AM7" s="1121"/>
      <c r="AN7" s="1121"/>
      <c r="AO7" s="1121"/>
      <c r="AP7" s="1121">
        <v>17342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559</v>
      </c>
      <c r="BT7" s="1125"/>
      <c r="BU7" s="1125"/>
      <c r="BV7" s="1125"/>
      <c r="BW7" s="1125"/>
      <c r="BX7" s="1125"/>
      <c r="BY7" s="1125"/>
      <c r="BZ7" s="1125"/>
      <c r="CA7" s="1125"/>
      <c r="CB7" s="1125"/>
      <c r="CC7" s="1125"/>
      <c r="CD7" s="1125"/>
      <c r="CE7" s="1125"/>
      <c r="CF7" s="1125"/>
      <c r="CG7" s="1126"/>
      <c r="CH7" s="1117">
        <v>35</v>
      </c>
      <c r="CI7" s="1118"/>
      <c r="CJ7" s="1118"/>
      <c r="CK7" s="1118"/>
      <c r="CL7" s="1119"/>
      <c r="CM7" s="1117">
        <v>73</v>
      </c>
      <c r="CN7" s="1118"/>
      <c r="CO7" s="1118"/>
      <c r="CP7" s="1118"/>
      <c r="CQ7" s="1119"/>
      <c r="CR7" s="1117">
        <v>100</v>
      </c>
      <c r="CS7" s="1118"/>
      <c r="CT7" s="1118"/>
      <c r="CU7" s="1118"/>
      <c r="CV7" s="1119"/>
      <c r="CW7" s="1117">
        <v>3</v>
      </c>
      <c r="CX7" s="1118"/>
      <c r="CY7" s="1118"/>
      <c r="CZ7" s="1118"/>
      <c r="DA7" s="1119"/>
      <c r="DB7" s="1117" t="s">
        <v>561</v>
      </c>
      <c r="DC7" s="1118"/>
      <c r="DD7" s="1118"/>
      <c r="DE7" s="1118"/>
      <c r="DF7" s="1119"/>
      <c r="DG7" s="1117" t="s">
        <v>560</v>
      </c>
      <c r="DH7" s="1118"/>
      <c r="DI7" s="1118"/>
      <c r="DJ7" s="1118"/>
      <c r="DK7" s="1119"/>
      <c r="DL7" s="1117" t="s">
        <v>561</v>
      </c>
      <c r="DM7" s="1118"/>
      <c r="DN7" s="1118"/>
      <c r="DO7" s="1118"/>
      <c r="DP7" s="1119"/>
      <c r="DQ7" s="1117" t="s">
        <v>561</v>
      </c>
      <c r="DR7" s="1118"/>
      <c r="DS7" s="1118"/>
      <c r="DT7" s="1118"/>
      <c r="DU7" s="1119"/>
      <c r="DV7" s="1144"/>
      <c r="DW7" s="1145"/>
      <c r="DX7" s="1145"/>
      <c r="DY7" s="1145"/>
      <c r="DZ7" s="1146"/>
      <c r="EA7" s="207"/>
    </row>
    <row r="8" spans="1:131" s="208" customFormat="1" ht="26.25" customHeight="1">
      <c r="A8" s="214">
        <v>2</v>
      </c>
      <c r="B8" s="1066" t="s">
        <v>369</v>
      </c>
      <c r="C8" s="1067"/>
      <c r="D8" s="1067"/>
      <c r="E8" s="1067"/>
      <c r="F8" s="1067"/>
      <c r="G8" s="1067"/>
      <c r="H8" s="1067"/>
      <c r="I8" s="1067"/>
      <c r="J8" s="1067"/>
      <c r="K8" s="1067"/>
      <c r="L8" s="1067"/>
      <c r="M8" s="1067"/>
      <c r="N8" s="1067"/>
      <c r="O8" s="1067"/>
      <c r="P8" s="1068"/>
      <c r="Q8" s="1072">
        <v>4</v>
      </c>
      <c r="R8" s="1073"/>
      <c r="S8" s="1073"/>
      <c r="T8" s="1073"/>
      <c r="U8" s="1073"/>
      <c r="V8" s="1073">
        <v>3</v>
      </c>
      <c r="W8" s="1073"/>
      <c r="X8" s="1073"/>
      <c r="Y8" s="1073"/>
      <c r="Z8" s="1073"/>
      <c r="AA8" s="1073">
        <v>0</v>
      </c>
      <c r="AB8" s="1073"/>
      <c r="AC8" s="1073"/>
      <c r="AD8" s="1073"/>
      <c r="AE8" s="1074"/>
      <c r="AF8" s="1048">
        <v>0</v>
      </c>
      <c r="AG8" s="1049"/>
      <c r="AH8" s="1049"/>
      <c r="AI8" s="1049"/>
      <c r="AJ8" s="1050"/>
      <c r="AK8" s="1115">
        <v>2</v>
      </c>
      <c r="AL8" s="1116"/>
      <c r="AM8" s="1116"/>
      <c r="AN8" s="1116"/>
      <c r="AO8" s="1116"/>
      <c r="AP8" s="1116">
        <v>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370</v>
      </c>
      <c r="C9" s="1067"/>
      <c r="D9" s="1067"/>
      <c r="E9" s="1067"/>
      <c r="F9" s="1067"/>
      <c r="G9" s="1067"/>
      <c r="H9" s="1067"/>
      <c r="I9" s="1067"/>
      <c r="J9" s="1067"/>
      <c r="K9" s="1067"/>
      <c r="L9" s="1067"/>
      <c r="M9" s="1067"/>
      <c r="N9" s="1067"/>
      <c r="O9" s="1067"/>
      <c r="P9" s="1068"/>
      <c r="Q9" s="1072">
        <v>61</v>
      </c>
      <c r="R9" s="1073"/>
      <c r="S9" s="1073"/>
      <c r="T9" s="1073"/>
      <c r="U9" s="1073"/>
      <c r="V9" s="1073">
        <v>49</v>
      </c>
      <c r="W9" s="1073"/>
      <c r="X9" s="1073"/>
      <c r="Y9" s="1073"/>
      <c r="Z9" s="1073"/>
      <c r="AA9" s="1073">
        <v>11</v>
      </c>
      <c r="AB9" s="1073"/>
      <c r="AC9" s="1073"/>
      <c r="AD9" s="1073"/>
      <c r="AE9" s="1074"/>
      <c r="AF9" s="1048">
        <v>11</v>
      </c>
      <c r="AG9" s="1049"/>
      <c r="AH9" s="1049"/>
      <c r="AI9" s="1049"/>
      <c r="AJ9" s="1050"/>
      <c r="AK9" s="1115">
        <v>2</v>
      </c>
      <c r="AL9" s="1116"/>
      <c r="AM9" s="1116"/>
      <c r="AN9" s="1116"/>
      <c r="AO9" s="1116"/>
      <c r="AP9" s="1116">
        <v>65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371</v>
      </c>
      <c r="C10" s="1067"/>
      <c r="D10" s="1067"/>
      <c r="E10" s="1067"/>
      <c r="F10" s="1067"/>
      <c r="G10" s="1067"/>
      <c r="H10" s="1067"/>
      <c r="I10" s="1067"/>
      <c r="J10" s="1067"/>
      <c r="K10" s="1067"/>
      <c r="L10" s="1067"/>
      <c r="M10" s="1067"/>
      <c r="N10" s="1067"/>
      <c r="O10" s="1067"/>
      <c r="P10" s="1068"/>
      <c r="Q10" s="1072">
        <v>9</v>
      </c>
      <c r="R10" s="1073"/>
      <c r="S10" s="1073"/>
      <c r="T10" s="1073"/>
      <c r="U10" s="1073"/>
      <c r="V10" s="1073">
        <v>8</v>
      </c>
      <c r="W10" s="1073"/>
      <c r="X10" s="1073"/>
      <c r="Y10" s="1073"/>
      <c r="Z10" s="1073"/>
      <c r="AA10" s="1073">
        <v>1</v>
      </c>
      <c r="AB10" s="1073"/>
      <c r="AC10" s="1073"/>
      <c r="AD10" s="1073"/>
      <c r="AE10" s="1074"/>
      <c r="AF10" s="1048">
        <v>1</v>
      </c>
      <c r="AG10" s="1049"/>
      <c r="AH10" s="1049"/>
      <c r="AI10" s="1049"/>
      <c r="AJ10" s="1050"/>
      <c r="AK10" s="1115">
        <v>4</v>
      </c>
      <c r="AL10" s="1116"/>
      <c r="AM10" s="1116"/>
      <c r="AN10" s="1116"/>
      <c r="AO10" s="1116"/>
      <c r="AP10" s="1116" t="s">
        <v>565</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372</v>
      </c>
      <c r="C11" s="1067"/>
      <c r="D11" s="1067"/>
      <c r="E11" s="1067"/>
      <c r="F11" s="1067"/>
      <c r="G11" s="1067"/>
      <c r="H11" s="1067"/>
      <c r="I11" s="1067"/>
      <c r="J11" s="1067"/>
      <c r="K11" s="1067"/>
      <c r="L11" s="1067"/>
      <c r="M11" s="1067"/>
      <c r="N11" s="1067"/>
      <c r="O11" s="1067"/>
      <c r="P11" s="1068"/>
      <c r="Q11" s="1072">
        <v>9</v>
      </c>
      <c r="R11" s="1073"/>
      <c r="S11" s="1073"/>
      <c r="T11" s="1073"/>
      <c r="U11" s="1073"/>
      <c r="V11" s="1073">
        <v>8</v>
      </c>
      <c r="W11" s="1073"/>
      <c r="X11" s="1073"/>
      <c r="Y11" s="1073"/>
      <c r="Z11" s="1073"/>
      <c r="AA11" s="1073">
        <v>2</v>
      </c>
      <c r="AB11" s="1073"/>
      <c r="AC11" s="1073"/>
      <c r="AD11" s="1073"/>
      <c r="AE11" s="1074"/>
      <c r="AF11" s="1048">
        <v>2</v>
      </c>
      <c r="AG11" s="1049"/>
      <c r="AH11" s="1049"/>
      <c r="AI11" s="1049"/>
      <c r="AJ11" s="1050"/>
      <c r="AK11" s="1115">
        <v>3</v>
      </c>
      <c r="AL11" s="1116"/>
      <c r="AM11" s="1116"/>
      <c r="AN11" s="1116"/>
      <c r="AO11" s="1116"/>
      <c r="AP11" s="1116" t="s">
        <v>565</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t="s">
        <v>373</v>
      </c>
      <c r="C12" s="1067"/>
      <c r="D12" s="1067"/>
      <c r="E12" s="1067"/>
      <c r="F12" s="1067"/>
      <c r="G12" s="1067"/>
      <c r="H12" s="1067"/>
      <c r="I12" s="1067"/>
      <c r="J12" s="1067"/>
      <c r="K12" s="1067"/>
      <c r="L12" s="1067"/>
      <c r="M12" s="1067"/>
      <c r="N12" s="1067"/>
      <c r="O12" s="1067"/>
      <c r="P12" s="1068"/>
      <c r="Q12" s="1072">
        <v>3</v>
      </c>
      <c r="R12" s="1073"/>
      <c r="S12" s="1073"/>
      <c r="T12" s="1073"/>
      <c r="U12" s="1073"/>
      <c r="V12" s="1073">
        <v>1</v>
      </c>
      <c r="W12" s="1073"/>
      <c r="X12" s="1073"/>
      <c r="Y12" s="1073"/>
      <c r="Z12" s="1073"/>
      <c r="AA12" s="1073">
        <v>2</v>
      </c>
      <c r="AB12" s="1073"/>
      <c r="AC12" s="1073"/>
      <c r="AD12" s="1073"/>
      <c r="AE12" s="1074"/>
      <c r="AF12" s="1048">
        <v>2</v>
      </c>
      <c r="AG12" s="1049"/>
      <c r="AH12" s="1049"/>
      <c r="AI12" s="1049"/>
      <c r="AJ12" s="1050"/>
      <c r="AK12" s="1115" t="s">
        <v>565</v>
      </c>
      <c r="AL12" s="1116"/>
      <c r="AM12" s="1116"/>
      <c r="AN12" s="1116"/>
      <c r="AO12" s="1116"/>
      <c r="AP12" s="1116" t="s">
        <v>566</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t="s">
        <v>374</v>
      </c>
      <c r="C13" s="1067"/>
      <c r="D13" s="1067"/>
      <c r="E13" s="1067"/>
      <c r="F13" s="1067"/>
      <c r="G13" s="1067"/>
      <c r="H13" s="1067"/>
      <c r="I13" s="1067"/>
      <c r="J13" s="1067"/>
      <c r="K13" s="1067"/>
      <c r="L13" s="1067"/>
      <c r="M13" s="1067"/>
      <c r="N13" s="1067"/>
      <c r="O13" s="1067"/>
      <c r="P13" s="1068"/>
      <c r="Q13" s="1072">
        <v>27</v>
      </c>
      <c r="R13" s="1073"/>
      <c r="S13" s="1073"/>
      <c r="T13" s="1073"/>
      <c r="U13" s="1073"/>
      <c r="V13" s="1073">
        <v>7</v>
      </c>
      <c r="W13" s="1073"/>
      <c r="X13" s="1073"/>
      <c r="Y13" s="1073"/>
      <c r="Z13" s="1073"/>
      <c r="AA13" s="1073">
        <v>19</v>
      </c>
      <c r="AB13" s="1073"/>
      <c r="AC13" s="1073"/>
      <c r="AD13" s="1073"/>
      <c r="AE13" s="1074"/>
      <c r="AF13" s="1048">
        <v>19</v>
      </c>
      <c r="AG13" s="1049"/>
      <c r="AH13" s="1049"/>
      <c r="AI13" s="1049"/>
      <c r="AJ13" s="1050"/>
      <c r="AK13" s="1115">
        <v>9</v>
      </c>
      <c r="AL13" s="1116"/>
      <c r="AM13" s="1116"/>
      <c r="AN13" s="1116"/>
      <c r="AO13" s="1116"/>
      <c r="AP13" s="1116" t="s">
        <v>565</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t="s">
        <v>375</v>
      </c>
      <c r="C14" s="1067"/>
      <c r="D14" s="1067"/>
      <c r="E14" s="1067"/>
      <c r="F14" s="1067"/>
      <c r="G14" s="1067"/>
      <c r="H14" s="1067"/>
      <c r="I14" s="1067"/>
      <c r="J14" s="1067"/>
      <c r="K14" s="1067"/>
      <c r="L14" s="1067"/>
      <c r="M14" s="1067"/>
      <c r="N14" s="1067"/>
      <c r="O14" s="1067"/>
      <c r="P14" s="1068"/>
      <c r="Q14" s="1072">
        <v>15</v>
      </c>
      <c r="R14" s="1073"/>
      <c r="S14" s="1073"/>
      <c r="T14" s="1073"/>
      <c r="U14" s="1073"/>
      <c r="V14" s="1073">
        <v>4</v>
      </c>
      <c r="W14" s="1073"/>
      <c r="X14" s="1073"/>
      <c r="Y14" s="1073"/>
      <c r="Z14" s="1073"/>
      <c r="AA14" s="1073">
        <v>11</v>
      </c>
      <c r="AB14" s="1073"/>
      <c r="AC14" s="1073"/>
      <c r="AD14" s="1073"/>
      <c r="AE14" s="1074"/>
      <c r="AF14" s="1048">
        <v>11</v>
      </c>
      <c r="AG14" s="1049"/>
      <c r="AH14" s="1049"/>
      <c r="AI14" s="1049"/>
      <c r="AJ14" s="1050"/>
      <c r="AK14" s="1115" t="s">
        <v>565</v>
      </c>
      <c r="AL14" s="1116"/>
      <c r="AM14" s="1116"/>
      <c r="AN14" s="1116"/>
      <c r="AO14" s="1116"/>
      <c r="AP14" s="1116" t="s">
        <v>566</v>
      </c>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t="s">
        <v>376</v>
      </c>
      <c r="C15" s="1067"/>
      <c r="D15" s="1067"/>
      <c r="E15" s="1067"/>
      <c r="F15" s="1067"/>
      <c r="G15" s="1067"/>
      <c r="H15" s="1067"/>
      <c r="I15" s="1067"/>
      <c r="J15" s="1067"/>
      <c r="K15" s="1067"/>
      <c r="L15" s="1067"/>
      <c r="M15" s="1067"/>
      <c r="N15" s="1067"/>
      <c r="O15" s="1067"/>
      <c r="P15" s="1068"/>
      <c r="Q15" s="1072">
        <v>6</v>
      </c>
      <c r="R15" s="1073"/>
      <c r="S15" s="1073"/>
      <c r="T15" s="1073"/>
      <c r="U15" s="1073"/>
      <c r="V15" s="1073">
        <v>3</v>
      </c>
      <c r="W15" s="1073"/>
      <c r="X15" s="1073"/>
      <c r="Y15" s="1073"/>
      <c r="Z15" s="1073"/>
      <c r="AA15" s="1073">
        <v>3</v>
      </c>
      <c r="AB15" s="1073"/>
      <c r="AC15" s="1073"/>
      <c r="AD15" s="1073"/>
      <c r="AE15" s="1074"/>
      <c r="AF15" s="1048">
        <v>3</v>
      </c>
      <c r="AG15" s="1049"/>
      <c r="AH15" s="1049"/>
      <c r="AI15" s="1049"/>
      <c r="AJ15" s="1050"/>
      <c r="AK15" s="1115" t="s">
        <v>565</v>
      </c>
      <c r="AL15" s="1116"/>
      <c r="AM15" s="1116"/>
      <c r="AN15" s="1116"/>
      <c r="AO15" s="1116"/>
      <c r="AP15" s="1116" t="s">
        <v>566</v>
      </c>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378</v>
      </c>
      <c r="B23" s="973" t="s">
        <v>379</v>
      </c>
      <c r="C23" s="974"/>
      <c r="D23" s="974"/>
      <c r="E23" s="974"/>
      <c r="F23" s="974"/>
      <c r="G23" s="974"/>
      <c r="H23" s="974"/>
      <c r="I23" s="974"/>
      <c r="J23" s="974"/>
      <c r="K23" s="974"/>
      <c r="L23" s="974"/>
      <c r="M23" s="974"/>
      <c r="N23" s="974"/>
      <c r="O23" s="974"/>
      <c r="P23" s="975"/>
      <c r="Q23" s="1097">
        <v>12657</v>
      </c>
      <c r="R23" s="1098"/>
      <c r="S23" s="1098"/>
      <c r="T23" s="1098"/>
      <c r="U23" s="1098"/>
      <c r="V23" s="1098">
        <v>11806</v>
      </c>
      <c r="W23" s="1098"/>
      <c r="X23" s="1098"/>
      <c r="Y23" s="1098"/>
      <c r="Z23" s="1098"/>
      <c r="AA23" s="1098">
        <v>851</v>
      </c>
      <c r="AB23" s="1098"/>
      <c r="AC23" s="1098"/>
      <c r="AD23" s="1098"/>
      <c r="AE23" s="1099"/>
      <c r="AF23" s="1100">
        <v>814</v>
      </c>
      <c r="AG23" s="1098"/>
      <c r="AH23" s="1098"/>
      <c r="AI23" s="1098"/>
      <c r="AJ23" s="1101"/>
      <c r="AK23" s="1102"/>
      <c r="AL23" s="1103"/>
      <c r="AM23" s="1103"/>
      <c r="AN23" s="1103"/>
      <c r="AO23" s="1103"/>
      <c r="AP23" s="1098">
        <v>17448</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380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381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382</v>
      </c>
      <c r="R26" s="1031"/>
      <c r="S26" s="1031"/>
      <c r="T26" s="1031"/>
      <c r="U26" s="1032"/>
      <c r="V26" s="1030" t="s">
        <v>383</v>
      </c>
      <c r="W26" s="1031"/>
      <c r="X26" s="1031"/>
      <c r="Y26" s="1031"/>
      <c r="Z26" s="1032"/>
      <c r="AA26" s="1030" t="s">
        <v>384</v>
      </c>
      <c r="AB26" s="1031"/>
      <c r="AC26" s="1031"/>
      <c r="AD26" s="1031"/>
      <c r="AE26" s="1031"/>
      <c r="AF26" s="1088" t="s">
        <v>385</v>
      </c>
      <c r="AG26" s="1037"/>
      <c r="AH26" s="1037"/>
      <c r="AI26" s="1037"/>
      <c r="AJ26" s="1089"/>
      <c r="AK26" s="1031" t="s">
        <v>386</v>
      </c>
      <c r="AL26" s="1031"/>
      <c r="AM26" s="1031"/>
      <c r="AN26" s="1031"/>
      <c r="AO26" s="1032"/>
      <c r="AP26" s="1030" t="s">
        <v>387</v>
      </c>
      <c r="AQ26" s="1031"/>
      <c r="AR26" s="1031"/>
      <c r="AS26" s="1031"/>
      <c r="AT26" s="1032"/>
      <c r="AU26" s="1030" t="s">
        <v>388</v>
      </c>
      <c r="AV26" s="1031"/>
      <c r="AW26" s="1031"/>
      <c r="AX26" s="1031"/>
      <c r="AY26" s="1032"/>
      <c r="AZ26" s="1030" t="s">
        <v>389</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390</v>
      </c>
      <c r="C28" s="1080"/>
      <c r="D28" s="1080"/>
      <c r="E28" s="1080"/>
      <c r="F28" s="1080"/>
      <c r="G28" s="1080"/>
      <c r="H28" s="1080"/>
      <c r="I28" s="1080"/>
      <c r="J28" s="1080"/>
      <c r="K28" s="1080"/>
      <c r="L28" s="1080"/>
      <c r="M28" s="1080"/>
      <c r="N28" s="1080"/>
      <c r="O28" s="1080"/>
      <c r="P28" s="1081"/>
      <c r="Q28" s="1082">
        <v>3308</v>
      </c>
      <c r="R28" s="1083"/>
      <c r="S28" s="1083"/>
      <c r="T28" s="1083"/>
      <c r="U28" s="1083"/>
      <c r="V28" s="1083">
        <v>3120</v>
      </c>
      <c r="W28" s="1083"/>
      <c r="X28" s="1083"/>
      <c r="Y28" s="1083"/>
      <c r="Z28" s="1083"/>
      <c r="AA28" s="1083">
        <v>109</v>
      </c>
      <c r="AB28" s="1083"/>
      <c r="AC28" s="1083"/>
      <c r="AD28" s="1083"/>
      <c r="AE28" s="1084"/>
      <c r="AF28" s="1085">
        <v>109</v>
      </c>
      <c r="AG28" s="1083"/>
      <c r="AH28" s="1083"/>
      <c r="AI28" s="1083"/>
      <c r="AJ28" s="1086"/>
      <c r="AK28" s="1087">
        <v>208</v>
      </c>
      <c r="AL28" s="1075"/>
      <c r="AM28" s="1075"/>
      <c r="AN28" s="1075"/>
      <c r="AO28" s="1075"/>
      <c r="AP28" s="1075" t="s">
        <v>565</v>
      </c>
      <c r="AQ28" s="1075"/>
      <c r="AR28" s="1075"/>
      <c r="AS28" s="1075"/>
      <c r="AT28" s="1075"/>
      <c r="AU28" s="1075" t="s">
        <v>565</v>
      </c>
      <c r="AV28" s="1075"/>
      <c r="AW28" s="1075"/>
      <c r="AX28" s="1075"/>
      <c r="AY28" s="1075"/>
      <c r="AZ28" s="1076" t="s">
        <v>565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391</v>
      </c>
      <c r="C29" s="1067"/>
      <c r="D29" s="1067"/>
      <c r="E29" s="1067"/>
      <c r="F29" s="1067"/>
      <c r="G29" s="1067"/>
      <c r="H29" s="1067"/>
      <c r="I29" s="1067"/>
      <c r="J29" s="1067"/>
      <c r="K29" s="1067"/>
      <c r="L29" s="1067"/>
      <c r="M29" s="1067"/>
      <c r="N29" s="1067"/>
      <c r="O29" s="1067"/>
      <c r="P29" s="1068"/>
      <c r="Q29" s="1072">
        <v>226</v>
      </c>
      <c r="R29" s="1073"/>
      <c r="S29" s="1073"/>
      <c r="T29" s="1073"/>
      <c r="U29" s="1073"/>
      <c r="V29" s="1073">
        <v>226</v>
      </c>
      <c r="W29" s="1073"/>
      <c r="X29" s="1073"/>
      <c r="Y29" s="1073"/>
      <c r="Z29" s="1073"/>
      <c r="AA29" s="1073">
        <v>0</v>
      </c>
      <c r="AB29" s="1073"/>
      <c r="AC29" s="1073"/>
      <c r="AD29" s="1073"/>
      <c r="AE29" s="1074"/>
      <c r="AF29" s="1048">
        <v>0</v>
      </c>
      <c r="AG29" s="1049"/>
      <c r="AH29" s="1049"/>
      <c r="AI29" s="1049"/>
      <c r="AJ29" s="1050"/>
      <c r="AK29" s="1009">
        <v>71</v>
      </c>
      <c r="AL29" s="1000"/>
      <c r="AM29" s="1000"/>
      <c r="AN29" s="1000"/>
      <c r="AO29" s="1000"/>
      <c r="AP29" s="1000" t="s">
        <v>565</v>
      </c>
      <c r="AQ29" s="1000"/>
      <c r="AR29" s="1000"/>
      <c r="AS29" s="1000"/>
      <c r="AT29" s="1000"/>
      <c r="AU29" s="1000" t="s">
        <v>565</v>
      </c>
      <c r="AV29" s="1000"/>
      <c r="AW29" s="1000"/>
      <c r="AX29" s="1000"/>
      <c r="AY29" s="1000"/>
      <c r="AZ29" s="1071" t="s">
        <v>565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392</v>
      </c>
      <c r="C30" s="1067"/>
      <c r="D30" s="1067"/>
      <c r="E30" s="1067"/>
      <c r="F30" s="1067"/>
      <c r="G30" s="1067"/>
      <c r="H30" s="1067"/>
      <c r="I30" s="1067"/>
      <c r="J30" s="1067"/>
      <c r="K30" s="1067"/>
      <c r="L30" s="1067"/>
      <c r="M30" s="1067"/>
      <c r="N30" s="1067"/>
      <c r="O30" s="1067"/>
      <c r="P30" s="1068"/>
      <c r="Q30" s="1072">
        <v>1982</v>
      </c>
      <c r="R30" s="1073"/>
      <c r="S30" s="1073"/>
      <c r="T30" s="1073"/>
      <c r="U30" s="1073"/>
      <c r="V30" s="1073">
        <v>1760</v>
      </c>
      <c r="W30" s="1073"/>
      <c r="X30" s="1073"/>
      <c r="Y30" s="1073"/>
      <c r="Z30" s="1073"/>
      <c r="AA30" s="1073">
        <v>222</v>
      </c>
      <c r="AB30" s="1073"/>
      <c r="AC30" s="1073"/>
      <c r="AD30" s="1073"/>
      <c r="AE30" s="1074"/>
      <c r="AF30" s="1048">
        <v>222</v>
      </c>
      <c r="AG30" s="1049"/>
      <c r="AH30" s="1049"/>
      <c r="AI30" s="1049"/>
      <c r="AJ30" s="1050"/>
      <c r="AK30" s="1009">
        <v>240</v>
      </c>
      <c r="AL30" s="1000"/>
      <c r="AM30" s="1000"/>
      <c r="AN30" s="1000"/>
      <c r="AO30" s="1000"/>
      <c r="AP30" s="1000" t="s">
        <v>565</v>
      </c>
      <c r="AQ30" s="1000"/>
      <c r="AR30" s="1000"/>
      <c r="AS30" s="1000"/>
      <c r="AT30" s="1000"/>
      <c r="AU30" s="1000" t="s">
        <v>565</v>
      </c>
      <c r="AV30" s="1000"/>
      <c r="AW30" s="1000"/>
      <c r="AX30" s="1000"/>
      <c r="AY30" s="1000"/>
      <c r="AZ30" s="1071" t="s">
        <v>565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393</v>
      </c>
      <c r="C31" s="1067"/>
      <c r="D31" s="1067"/>
      <c r="E31" s="1067"/>
      <c r="F31" s="1067"/>
      <c r="G31" s="1067"/>
      <c r="H31" s="1067"/>
      <c r="I31" s="1067"/>
      <c r="J31" s="1067"/>
      <c r="K31" s="1067"/>
      <c r="L31" s="1067"/>
      <c r="M31" s="1067"/>
      <c r="N31" s="1067"/>
      <c r="O31" s="1067"/>
      <c r="P31" s="1068"/>
      <c r="Q31" s="1072">
        <v>16</v>
      </c>
      <c r="R31" s="1073"/>
      <c r="S31" s="1073"/>
      <c r="T31" s="1073"/>
      <c r="U31" s="1073"/>
      <c r="V31" s="1073">
        <v>16</v>
      </c>
      <c r="W31" s="1073"/>
      <c r="X31" s="1073"/>
      <c r="Y31" s="1073"/>
      <c r="Z31" s="1073"/>
      <c r="AA31" s="1073" t="s">
        <v>565</v>
      </c>
      <c r="AB31" s="1073"/>
      <c r="AC31" s="1073"/>
      <c r="AD31" s="1073"/>
      <c r="AE31" s="1074"/>
      <c r="AF31" s="1048" t="s">
        <v>565</v>
      </c>
      <c r="AG31" s="1049"/>
      <c r="AH31" s="1049"/>
      <c r="AI31" s="1049"/>
      <c r="AJ31" s="1050"/>
      <c r="AK31" s="1009">
        <v>10</v>
      </c>
      <c r="AL31" s="1000"/>
      <c r="AM31" s="1000"/>
      <c r="AN31" s="1000"/>
      <c r="AO31" s="1000"/>
      <c r="AP31" s="1000" t="s">
        <v>565</v>
      </c>
      <c r="AQ31" s="1000"/>
      <c r="AR31" s="1000"/>
      <c r="AS31" s="1000"/>
      <c r="AT31" s="1000"/>
      <c r="AU31" s="1000" t="s">
        <v>565</v>
      </c>
      <c r="AV31" s="1000"/>
      <c r="AW31" s="1000"/>
      <c r="AX31" s="1000"/>
      <c r="AY31" s="1000"/>
      <c r="AZ31" s="1071" t="s">
        <v>565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394</v>
      </c>
      <c r="C32" s="1067"/>
      <c r="D32" s="1067"/>
      <c r="E32" s="1067"/>
      <c r="F32" s="1067"/>
      <c r="G32" s="1067"/>
      <c r="H32" s="1067"/>
      <c r="I32" s="1067"/>
      <c r="J32" s="1067"/>
      <c r="K32" s="1067"/>
      <c r="L32" s="1067"/>
      <c r="M32" s="1067"/>
      <c r="N32" s="1067"/>
      <c r="O32" s="1067"/>
      <c r="P32" s="1068"/>
      <c r="Q32" s="1072">
        <v>407</v>
      </c>
      <c r="R32" s="1073"/>
      <c r="S32" s="1073"/>
      <c r="T32" s="1073"/>
      <c r="U32" s="1073"/>
      <c r="V32" s="1073">
        <v>71</v>
      </c>
      <c r="W32" s="1073"/>
      <c r="X32" s="1073"/>
      <c r="Y32" s="1073"/>
      <c r="Z32" s="1073"/>
      <c r="AA32" s="1073">
        <v>337</v>
      </c>
      <c r="AB32" s="1073"/>
      <c r="AC32" s="1073"/>
      <c r="AD32" s="1073"/>
      <c r="AE32" s="1074"/>
      <c r="AF32" s="1048">
        <v>337</v>
      </c>
      <c r="AG32" s="1049"/>
      <c r="AH32" s="1049"/>
      <c r="AI32" s="1049"/>
      <c r="AJ32" s="1050"/>
      <c r="AK32" s="1009" t="s">
        <v>565</v>
      </c>
      <c r="AL32" s="1000"/>
      <c r="AM32" s="1000"/>
      <c r="AN32" s="1000"/>
      <c r="AO32" s="1000"/>
      <c r="AP32" s="1000">
        <v>826</v>
      </c>
      <c r="AQ32" s="1000"/>
      <c r="AR32" s="1000"/>
      <c r="AS32" s="1000"/>
      <c r="AT32" s="1000"/>
      <c r="AU32" s="1000">
        <v>13</v>
      </c>
      <c r="AV32" s="1000"/>
      <c r="AW32" s="1000"/>
      <c r="AX32" s="1000"/>
      <c r="AY32" s="1000"/>
      <c r="AZ32" s="1071" t="s">
        <v>565</v>
      </c>
      <c r="BA32" s="1071"/>
      <c r="BB32" s="1071"/>
      <c r="BC32" s="1071"/>
      <c r="BD32" s="1071"/>
      <c r="BE32" s="1061" t="s">
        <v>395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396</v>
      </c>
      <c r="C33" s="1067"/>
      <c r="D33" s="1067"/>
      <c r="E33" s="1067"/>
      <c r="F33" s="1067"/>
      <c r="G33" s="1067"/>
      <c r="H33" s="1067"/>
      <c r="I33" s="1067"/>
      <c r="J33" s="1067"/>
      <c r="K33" s="1067"/>
      <c r="L33" s="1067"/>
      <c r="M33" s="1067"/>
      <c r="N33" s="1067"/>
      <c r="O33" s="1067"/>
      <c r="P33" s="1068"/>
      <c r="Q33" s="1072">
        <v>224</v>
      </c>
      <c r="R33" s="1073"/>
      <c r="S33" s="1073"/>
      <c r="T33" s="1073"/>
      <c r="U33" s="1073"/>
      <c r="V33" s="1073">
        <v>178</v>
      </c>
      <c r="W33" s="1073"/>
      <c r="X33" s="1073"/>
      <c r="Y33" s="1073"/>
      <c r="Z33" s="1073"/>
      <c r="AA33" s="1073">
        <v>47</v>
      </c>
      <c r="AB33" s="1073"/>
      <c r="AC33" s="1073"/>
      <c r="AD33" s="1073"/>
      <c r="AE33" s="1074"/>
      <c r="AF33" s="1048">
        <v>47</v>
      </c>
      <c r="AG33" s="1049"/>
      <c r="AH33" s="1049"/>
      <c r="AI33" s="1049"/>
      <c r="AJ33" s="1050"/>
      <c r="AK33" s="1009">
        <v>21</v>
      </c>
      <c r="AL33" s="1000"/>
      <c r="AM33" s="1000"/>
      <c r="AN33" s="1000"/>
      <c r="AO33" s="1000"/>
      <c r="AP33" s="1000">
        <v>507</v>
      </c>
      <c r="AQ33" s="1000"/>
      <c r="AR33" s="1000"/>
      <c r="AS33" s="1000"/>
      <c r="AT33" s="1000"/>
      <c r="AU33" s="1000">
        <v>289</v>
      </c>
      <c r="AV33" s="1000"/>
      <c r="AW33" s="1000"/>
      <c r="AX33" s="1000"/>
      <c r="AY33" s="1000"/>
      <c r="AZ33" s="1071" t="s">
        <v>565</v>
      </c>
      <c r="BA33" s="1071"/>
      <c r="BB33" s="1071"/>
      <c r="BC33" s="1071"/>
      <c r="BD33" s="1071"/>
      <c r="BE33" s="1061" t="s">
        <v>397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398</v>
      </c>
      <c r="C34" s="1067"/>
      <c r="D34" s="1067"/>
      <c r="E34" s="1067"/>
      <c r="F34" s="1067"/>
      <c r="G34" s="1067"/>
      <c r="H34" s="1067"/>
      <c r="I34" s="1067"/>
      <c r="J34" s="1067"/>
      <c r="K34" s="1067"/>
      <c r="L34" s="1067"/>
      <c r="M34" s="1067"/>
      <c r="N34" s="1067"/>
      <c r="O34" s="1067"/>
      <c r="P34" s="1068"/>
      <c r="Q34" s="1072">
        <v>40</v>
      </c>
      <c r="R34" s="1073"/>
      <c r="S34" s="1073"/>
      <c r="T34" s="1073"/>
      <c r="U34" s="1073"/>
      <c r="V34" s="1073">
        <v>33</v>
      </c>
      <c r="W34" s="1073"/>
      <c r="X34" s="1073"/>
      <c r="Y34" s="1073"/>
      <c r="Z34" s="1073"/>
      <c r="AA34" s="1073">
        <v>7</v>
      </c>
      <c r="AB34" s="1073"/>
      <c r="AC34" s="1073"/>
      <c r="AD34" s="1073"/>
      <c r="AE34" s="1074"/>
      <c r="AF34" s="1048">
        <v>7</v>
      </c>
      <c r="AG34" s="1049"/>
      <c r="AH34" s="1049"/>
      <c r="AI34" s="1049"/>
      <c r="AJ34" s="1050"/>
      <c r="AK34" s="1009">
        <v>12</v>
      </c>
      <c r="AL34" s="1000"/>
      <c r="AM34" s="1000"/>
      <c r="AN34" s="1000"/>
      <c r="AO34" s="1000"/>
      <c r="AP34" s="1000">
        <v>158</v>
      </c>
      <c r="AQ34" s="1000"/>
      <c r="AR34" s="1000"/>
      <c r="AS34" s="1000"/>
      <c r="AT34" s="1000"/>
      <c r="AU34" s="1000">
        <v>106</v>
      </c>
      <c r="AV34" s="1000"/>
      <c r="AW34" s="1000"/>
      <c r="AX34" s="1000"/>
      <c r="AY34" s="1000"/>
      <c r="AZ34" s="1071" t="s">
        <v>565</v>
      </c>
      <c r="BA34" s="1071"/>
      <c r="BB34" s="1071"/>
      <c r="BC34" s="1071"/>
      <c r="BD34" s="1071"/>
      <c r="BE34" s="1061" t="s">
        <v>397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399</v>
      </c>
      <c r="C35" s="1067"/>
      <c r="D35" s="1067"/>
      <c r="E35" s="1067"/>
      <c r="F35" s="1067"/>
      <c r="G35" s="1067"/>
      <c r="H35" s="1067"/>
      <c r="I35" s="1067"/>
      <c r="J35" s="1067"/>
      <c r="K35" s="1067"/>
      <c r="L35" s="1067"/>
      <c r="M35" s="1067"/>
      <c r="N35" s="1067"/>
      <c r="O35" s="1067"/>
      <c r="P35" s="1068"/>
      <c r="Q35" s="1072">
        <v>105</v>
      </c>
      <c r="R35" s="1073"/>
      <c r="S35" s="1073"/>
      <c r="T35" s="1073"/>
      <c r="U35" s="1073"/>
      <c r="V35" s="1073">
        <v>79</v>
      </c>
      <c r="W35" s="1073"/>
      <c r="X35" s="1073"/>
      <c r="Y35" s="1073"/>
      <c r="Z35" s="1073"/>
      <c r="AA35" s="1073">
        <v>26</v>
      </c>
      <c r="AB35" s="1073"/>
      <c r="AC35" s="1073"/>
      <c r="AD35" s="1073"/>
      <c r="AE35" s="1074"/>
      <c r="AF35" s="1048">
        <v>26</v>
      </c>
      <c r="AG35" s="1049"/>
      <c r="AH35" s="1049"/>
      <c r="AI35" s="1049"/>
      <c r="AJ35" s="1050"/>
      <c r="AK35" s="1009">
        <v>49</v>
      </c>
      <c r="AL35" s="1000"/>
      <c r="AM35" s="1000"/>
      <c r="AN35" s="1000"/>
      <c r="AO35" s="1000"/>
      <c r="AP35" s="1000">
        <v>479</v>
      </c>
      <c r="AQ35" s="1000"/>
      <c r="AR35" s="1000"/>
      <c r="AS35" s="1000"/>
      <c r="AT35" s="1000"/>
      <c r="AU35" s="1000">
        <v>181</v>
      </c>
      <c r="AV35" s="1000"/>
      <c r="AW35" s="1000"/>
      <c r="AX35" s="1000"/>
      <c r="AY35" s="1000"/>
      <c r="AZ35" s="1071" t="s">
        <v>567</v>
      </c>
      <c r="BA35" s="1071"/>
      <c r="BB35" s="1071"/>
      <c r="BC35" s="1071"/>
      <c r="BD35" s="1071"/>
      <c r="BE35" s="1061" t="s">
        <v>397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400</v>
      </c>
      <c r="C36" s="1067"/>
      <c r="D36" s="1067"/>
      <c r="E36" s="1067"/>
      <c r="F36" s="1067"/>
      <c r="G36" s="1067"/>
      <c r="H36" s="1067"/>
      <c r="I36" s="1067"/>
      <c r="J36" s="1067"/>
      <c r="K36" s="1067"/>
      <c r="L36" s="1067"/>
      <c r="M36" s="1067"/>
      <c r="N36" s="1067"/>
      <c r="O36" s="1067"/>
      <c r="P36" s="1068"/>
      <c r="Q36" s="1072">
        <v>1112</v>
      </c>
      <c r="R36" s="1073"/>
      <c r="S36" s="1073"/>
      <c r="T36" s="1073"/>
      <c r="U36" s="1073"/>
      <c r="V36" s="1073">
        <v>1112</v>
      </c>
      <c r="W36" s="1073"/>
      <c r="X36" s="1073"/>
      <c r="Y36" s="1073"/>
      <c r="Z36" s="1073"/>
      <c r="AA36" s="1073">
        <v>0</v>
      </c>
      <c r="AB36" s="1073"/>
      <c r="AC36" s="1073"/>
      <c r="AD36" s="1073"/>
      <c r="AE36" s="1074"/>
      <c r="AF36" s="1048">
        <v>0</v>
      </c>
      <c r="AG36" s="1049"/>
      <c r="AH36" s="1049"/>
      <c r="AI36" s="1049"/>
      <c r="AJ36" s="1050"/>
      <c r="AK36" s="1009">
        <v>380</v>
      </c>
      <c r="AL36" s="1000"/>
      <c r="AM36" s="1000"/>
      <c r="AN36" s="1000"/>
      <c r="AO36" s="1000"/>
      <c r="AP36" s="1000">
        <v>6514</v>
      </c>
      <c r="AQ36" s="1000"/>
      <c r="AR36" s="1000"/>
      <c r="AS36" s="1000"/>
      <c r="AT36" s="1000"/>
      <c r="AU36" s="1000">
        <v>3550</v>
      </c>
      <c r="AV36" s="1000"/>
      <c r="AW36" s="1000"/>
      <c r="AX36" s="1000"/>
      <c r="AY36" s="1000"/>
      <c r="AZ36" s="1071" t="s">
        <v>565</v>
      </c>
      <c r="BA36" s="1071"/>
      <c r="BB36" s="1071"/>
      <c r="BC36" s="1071"/>
      <c r="BD36" s="1071"/>
      <c r="BE36" s="1061" t="s">
        <v>397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401</v>
      </c>
      <c r="C37" s="1067"/>
      <c r="D37" s="1067"/>
      <c r="E37" s="1067"/>
      <c r="F37" s="1067"/>
      <c r="G37" s="1067"/>
      <c r="H37" s="1067"/>
      <c r="I37" s="1067"/>
      <c r="J37" s="1067"/>
      <c r="K37" s="1067"/>
      <c r="L37" s="1067"/>
      <c r="M37" s="1067"/>
      <c r="N37" s="1067"/>
      <c r="O37" s="1067"/>
      <c r="P37" s="1068"/>
      <c r="Q37" s="1072">
        <v>27</v>
      </c>
      <c r="R37" s="1073"/>
      <c r="S37" s="1073"/>
      <c r="T37" s="1073"/>
      <c r="U37" s="1073"/>
      <c r="V37" s="1073">
        <v>25</v>
      </c>
      <c r="W37" s="1073"/>
      <c r="X37" s="1073"/>
      <c r="Y37" s="1073"/>
      <c r="Z37" s="1073"/>
      <c r="AA37" s="1073">
        <v>2</v>
      </c>
      <c r="AB37" s="1073"/>
      <c r="AC37" s="1073"/>
      <c r="AD37" s="1073"/>
      <c r="AE37" s="1074"/>
      <c r="AF37" s="1048">
        <v>2</v>
      </c>
      <c r="AG37" s="1049"/>
      <c r="AH37" s="1049"/>
      <c r="AI37" s="1049"/>
      <c r="AJ37" s="1050"/>
      <c r="AK37" s="1009">
        <v>21</v>
      </c>
      <c r="AL37" s="1000"/>
      <c r="AM37" s="1000"/>
      <c r="AN37" s="1000"/>
      <c r="AO37" s="1000"/>
      <c r="AP37" s="1000">
        <v>178</v>
      </c>
      <c r="AQ37" s="1000"/>
      <c r="AR37" s="1000"/>
      <c r="AS37" s="1000"/>
      <c r="AT37" s="1000"/>
      <c r="AU37" s="1000">
        <v>166</v>
      </c>
      <c r="AV37" s="1000"/>
      <c r="AW37" s="1000"/>
      <c r="AX37" s="1000"/>
      <c r="AY37" s="1000"/>
      <c r="AZ37" s="1071" t="s">
        <v>565</v>
      </c>
      <c r="BA37" s="1071"/>
      <c r="BB37" s="1071"/>
      <c r="BC37" s="1071"/>
      <c r="BD37" s="1071"/>
      <c r="BE37" s="1061" t="s">
        <v>397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378</v>
      </c>
      <c r="B63" s="973" t="s">
        <v>403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749</v>
      </c>
      <c r="AG63" s="988"/>
      <c r="AH63" s="988"/>
      <c r="AI63" s="988"/>
      <c r="AJ63" s="1059"/>
      <c r="AK63" s="1060"/>
      <c r="AL63" s="992"/>
      <c r="AM63" s="992"/>
      <c r="AN63" s="992"/>
      <c r="AO63" s="992"/>
      <c r="AP63" s="988">
        <v>8662</v>
      </c>
      <c r="AQ63" s="988"/>
      <c r="AR63" s="988"/>
      <c r="AS63" s="988"/>
      <c r="AT63" s="988"/>
      <c r="AU63" s="988">
        <v>4305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405</v>
      </c>
      <c r="B66" s="1025"/>
      <c r="C66" s="1025"/>
      <c r="D66" s="1025"/>
      <c r="E66" s="1025"/>
      <c r="F66" s="1025"/>
      <c r="G66" s="1025"/>
      <c r="H66" s="1025"/>
      <c r="I66" s="1025"/>
      <c r="J66" s="1025"/>
      <c r="K66" s="1025"/>
      <c r="L66" s="1025"/>
      <c r="M66" s="1025"/>
      <c r="N66" s="1025"/>
      <c r="O66" s="1025"/>
      <c r="P66" s="1026"/>
      <c r="Q66" s="1030" t="s">
        <v>382</v>
      </c>
      <c r="R66" s="1031"/>
      <c r="S66" s="1031"/>
      <c r="T66" s="1031"/>
      <c r="U66" s="1032"/>
      <c r="V66" s="1030" t="s">
        <v>383</v>
      </c>
      <c r="W66" s="1031"/>
      <c r="X66" s="1031"/>
      <c r="Y66" s="1031"/>
      <c r="Z66" s="1032"/>
      <c r="AA66" s="1030" t="s">
        <v>384</v>
      </c>
      <c r="AB66" s="1031"/>
      <c r="AC66" s="1031"/>
      <c r="AD66" s="1031"/>
      <c r="AE66" s="1032"/>
      <c r="AF66" s="1036" t="s">
        <v>385</v>
      </c>
      <c r="AG66" s="1037"/>
      <c r="AH66" s="1037"/>
      <c r="AI66" s="1037"/>
      <c r="AJ66" s="1038"/>
      <c r="AK66" s="1030" t="s">
        <v>386</v>
      </c>
      <c r="AL66" s="1025"/>
      <c r="AM66" s="1025"/>
      <c r="AN66" s="1025"/>
      <c r="AO66" s="1026"/>
      <c r="AP66" s="1030" t="s">
        <v>387</v>
      </c>
      <c r="AQ66" s="1031"/>
      <c r="AR66" s="1031"/>
      <c r="AS66" s="1031"/>
      <c r="AT66" s="1032"/>
      <c r="AU66" s="1030" t="s">
        <v>406</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548</v>
      </c>
      <c r="C68" s="1015"/>
      <c r="D68" s="1015"/>
      <c r="E68" s="1015"/>
      <c r="F68" s="1015"/>
      <c r="G68" s="1015"/>
      <c r="H68" s="1015"/>
      <c r="I68" s="1015"/>
      <c r="J68" s="1015"/>
      <c r="K68" s="1015"/>
      <c r="L68" s="1015"/>
      <c r="M68" s="1015"/>
      <c r="N68" s="1015"/>
      <c r="O68" s="1015"/>
      <c r="P68" s="1016"/>
      <c r="Q68" s="1017">
        <v>1433</v>
      </c>
      <c r="R68" s="1011"/>
      <c r="S68" s="1011"/>
      <c r="T68" s="1011"/>
      <c r="U68" s="1011"/>
      <c r="V68" s="1011">
        <v>1433</v>
      </c>
      <c r="W68" s="1011"/>
      <c r="X68" s="1011"/>
      <c r="Y68" s="1011"/>
      <c r="Z68" s="1011"/>
      <c r="AA68" s="1011">
        <v>0</v>
      </c>
      <c r="AB68" s="1011"/>
      <c r="AC68" s="1011"/>
      <c r="AD68" s="1011"/>
      <c r="AE68" s="1011"/>
      <c r="AF68" s="1011">
        <v>0</v>
      </c>
      <c r="AG68" s="1011"/>
      <c r="AH68" s="1011"/>
      <c r="AI68" s="1011"/>
      <c r="AJ68" s="1011"/>
      <c r="AK68" s="1011">
        <v>6</v>
      </c>
      <c r="AL68" s="1011"/>
      <c r="AM68" s="1011"/>
      <c r="AN68" s="1011"/>
      <c r="AO68" s="1011"/>
      <c r="AP68" s="1011">
        <v>338</v>
      </c>
      <c r="AQ68" s="1011"/>
      <c r="AR68" s="1011"/>
      <c r="AS68" s="1011"/>
      <c r="AT68" s="1011"/>
      <c r="AU68" s="1011">
        <v>98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549</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v>2</v>
      </c>
      <c r="AB69" s="1000"/>
      <c r="AC69" s="1000"/>
      <c r="AD69" s="1000"/>
      <c r="AE69" s="1000"/>
      <c r="AF69" s="1000">
        <v>2</v>
      </c>
      <c r="AG69" s="1000"/>
      <c r="AH69" s="1000"/>
      <c r="AI69" s="1000"/>
      <c r="AJ69" s="1000"/>
      <c r="AK69" s="1000" t="s">
        <v>562</v>
      </c>
      <c r="AL69" s="1000"/>
      <c r="AM69" s="1000"/>
      <c r="AN69" s="1000"/>
      <c r="AO69" s="1000"/>
      <c r="AP69" s="1000" t="s">
        <v>561</v>
      </c>
      <c r="AQ69" s="1000"/>
      <c r="AR69" s="1000"/>
      <c r="AS69" s="1000"/>
      <c r="AT69" s="1000"/>
      <c r="AU69" s="1000" t="s">
        <v>562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550</v>
      </c>
      <c r="C70" s="1004"/>
      <c r="D70" s="1004"/>
      <c r="E70" s="1004"/>
      <c r="F70" s="1004"/>
      <c r="G70" s="1004"/>
      <c r="H70" s="1004"/>
      <c r="I70" s="1004"/>
      <c r="J70" s="1004"/>
      <c r="K70" s="1004"/>
      <c r="L70" s="1004"/>
      <c r="M70" s="1004"/>
      <c r="N70" s="1004"/>
      <c r="O70" s="1004"/>
      <c r="P70" s="1005"/>
      <c r="Q70" s="1006">
        <v>93</v>
      </c>
      <c r="R70" s="1000"/>
      <c r="S70" s="1000"/>
      <c r="T70" s="1000"/>
      <c r="U70" s="1000"/>
      <c r="V70" s="1000">
        <v>91</v>
      </c>
      <c r="W70" s="1000"/>
      <c r="X70" s="1000"/>
      <c r="Y70" s="1000"/>
      <c r="Z70" s="1000"/>
      <c r="AA70" s="1000">
        <v>2</v>
      </c>
      <c r="AB70" s="1000"/>
      <c r="AC70" s="1000"/>
      <c r="AD70" s="1000"/>
      <c r="AE70" s="1000"/>
      <c r="AF70" s="1000">
        <v>2</v>
      </c>
      <c r="AG70" s="1000"/>
      <c r="AH70" s="1000"/>
      <c r="AI70" s="1000"/>
      <c r="AJ70" s="1000"/>
      <c r="AK70" s="1000" t="s">
        <v>561</v>
      </c>
      <c r="AL70" s="1000"/>
      <c r="AM70" s="1000"/>
      <c r="AN70" s="1000"/>
      <c r="AO70" s="1000"/>
      <c r="AP70" s="1000" t="s">
        <v>561</v>
      </c>
      <c r="AQ70" s="1000"/>
      <c r="AR70" s="1000"/>
      <c r="AS70" s="1000"/>
      <c r="AT70" s="1000"/>
      <c r="AU70" s="1000" t="s">
        <v>561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568</v>
      </c>
      <c r="C71" s="1004"/>
      <c r="D71" s="1004"/>
      <c r="E71" s="1004"/>
      <c r="F71" s="1004"/>
      <c r="G71" s="1004"/>
      <c r="H71" s="1004"/>
      <c r="I71" s="1004"/>
      <c r="J71" s="1004"/>
      <c r="K71" s="1004"/>
      <c r="L71" s="1004"/>
      <c r="M71" s="1004"/>
      <c r="N71" s="1004"/>
      <c r="O71" s="1004"/>
      <c r="P71" s="1005"/>
      <c r="Q71" s="1006">
        <v>225</v>
      </c>
      <c r="R71" s="1000"/>
      <c r="S71" s="1000"/>
      <c r="T71" s="1000"/>
      <c r="U71" s="1000"/>
      <c r="V71" s="1000">
        <v>212</v>
      </c>
      <c r="W71" s="1000"/>
      <c r="X71" s="1000"/>
      <c r="Y71" s="1000"/>
      <c r="Z71" s="1000"/>
      <c r="AA71" s="1000">
        <v>13</v>
      </c>
      <c r="AB71" s="1000"/>
      <c r="AC71" s="1000"/>
      <c r="AD71" s="1000"/>
      <c r="AE71" s="1000"/>
      <c r="AF71" s="1000">
        <v>13</v>
      </c>
      <c r="AG71" s="1000"/>
      <c r="AH71" s="1000"/>
      <c r="AI71" s="1000"/>
      <c r="AJ71" s="1000"/>
      <c r="AK71" s="1000" t="s">
        <v>561</v>
      </c>
      <c r="AL71" s="1000"/>
      <c r="AM71" s="1000"/>
      <c r="AN71" s="1000"/>
      <c r="AO71" s="1000"/>
      <c r="AP71" s="1000">
        <v>796</v>
      </c>
      <c r="AQ71" s="1000"/>
      <c r="AR71" s="1000"/>
      <c r="AS71" s="1000"/>
      <c r="AT71" s="1000"/>
      <c r="AU71" s="1000">
        <v>627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5042</v>
      </c>
      <c r="R72" s="1000"/>
      <c r="S72" s="1000"/>
      <c r="T72" s="1000"/>
      <c r="U72" s="1000"/>
      <c r="V72" s="1000">
        <v>4895</v>
      </c>
      <c r="W72" s="1000"/>
      <c r="X72" s="1000"/>
      <c r="Y72" s="1000"/>
      <c r="Z72" s="1000"/>
      <c r="AA72" s="1000">
        <v>147</v>
      </c>
      <c r="AB72" s="1000"/>
      <c r="AC72" s="1000"/>
      <c r="AD72" s="1000"/>
      <c r="AE72" s="1000"/>
      <c r="AF72" s="1000">
        <v>147</v>
      </c>
      <c r="AG72" s="1000"/>
      <c r="AH72" s="1000"/>
      <c r="AI72" s="1000"/>
      <c r="AJ72" s="1000"/>
      <c r="AK72" s="1000">
        <v>469</v>
      </c>
      <c r="AL72" s="1000"/>
      <c r="AM72" s="1000"/>
      <c r="AN72" s="1000"/>
      <c r="AO72" s="1000"/>
      <c r="AP72" s="1000" t="s">
        <v>561</v>
      </c>
      <c r="AQ72" s="1000"/>
      <c r="AR72" s="1000"/>
      <c r="AS72" s="1000"/>
      <c r="AT72" s="1000"/>
      <c r="AU72" s="1000" t="s">
        <v>561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359</v>
      </c>
      <c r="R73" s="1000"/>
      <c r="S73" s="1000"/>
      <c r="T73" s="1000"/>
      <c r="U73" s="1000"/>
      <c r="V73" s="1000">
        <v>355</v>
      </c>
      <c r="W73" s="1000"/>
      <c r="X73" s="1000"/>
      <c r="Y73" s="1000"/>
      <c r="Z73" s="1000"/>
      <c r="AA73" s="1000">
        <v>5</v>
      </c>
      <c r="AB73" s="1000"/>
      <c r="AC73" s="1000"/>
      <c r="AD73" s="1000"/>
      <c r="AE73" s="1000"/>
      <c r="AF73" s="1000">
        <v>5</v>
      </c>
      <c r="AG73" s="1000"/>
      <c r="AH73" s="1000"/>
      <c r="AI73" s="1000"/>
      <c r="AJ73" s="1000"/>
      <c r="AK73" s="1000">
        <v>49</v>
      </c>
      <c r="AL73" s="1000"/>
      <c r="AM73" s="1000"/>
      <c r="AN73" s="1000"/>
      <c r="AO73" s="1000"/>
      <c r="AP73" s="1000" t="s">
        <v>561</v>
      </c>
      <c r="AQ73" s="1000"/>
      <c r="AR73" s="1000"/>
      <c r="AS73" s="1000"/>
      <c r="AT73" s="1000"/>
      <c r="AU73" s="1000" t="s">
        <v>560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6">
        <v>1499</v>
      </c>
      <c r="R74" s="1000"/>
      <c r="S74" s="1000"/>
      <c r="T74" s="1000"/>
      <c r="U74" s="1000"/>
      <c r="V74" s="1000">
        <v>1219</v>
      </c>
      <c r="W74" s="1000"/>
      <c r="X74" s="1000"/>
      <c r="Y74" s="1000"/>
      <c r="Z74" s="1000"/>
      <c r="AA74" s="1000">
        <v>280</v>
      </c>
      <c r="AB74" s="1000"/>
      <c r="AC74" s="1000"/>
      <c r="AD74" s="1000"/>
      <c r="AE74" s="1000"/>
      <c r="AF74" s="1000">
        <v>98</v>
      </c>
      <c r="AG74" s="1000"/>
      <c r="AH74" s="1000"/>
      <c r="AI74" s="1000"/>
      <c r="AJ74" s="1000"/>
      <c r="AK74" s="1000" t="s">
        <v>561</v>
      </c>
      <c r="AL74" s="1000"/>
      <c r="AM74" s="1000"/>
      <c r="AN74" s="1000"/>
      <c r="AO74" s="1000"/>
      <c r="AP74" s="1000">
        <v>1862</v>
      </c>
      <c r="AQ74" s="1000"/>
      <c r="AR74" s="1000"/>
      <c r="AS74" s="1000"/>
      <c r="AT74" s="1000"/>
      <c r="AU74" s="1000">
        <v>88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563</v>
      </c>
      <c r="C75" s="1004"/>
      <c r="D75" s="1004"/>
      <c r="E75" s="1004"/>
      <c r="F75" s="1004"/>
      <c r="G75" s="1004"/>
      <c r="H75" s="1004"/>
      <c r="I75" s="1004"/>
      <c r="J75" s="1004"/>
      <c r="K75" s="1004"/>
      <c r="L75" s="1004"/>
      <c r="M75" s="1004"/>
      <c r="N75" s="1004"/>
      <c r="O75" s="1004"/>
      <c r="P75" s="1005"/>
      <c r="Q75" s="1007">
        <v>9</v>
      </c>
      <c r="R75" s="1008"/>
      <c r="S75" s="1008"/>
      <c r="T75" s="1008"/>
      <c r="U75" s="1009"/>
      <c r="V75" s="1010">
        <v>7</v>
      </c>
      <c r="W75" s="1008"/>
      <c r="X75" s="1008"/>
      <c r="Y75" s="1008"/>
      <c r="Z75" s="1009"/>
      <c r="AA75" s="1010">
        <v>2</v>
      </c>
      <c r="AB75" s="1008"/>
      <c r="AC75" s="1008"/>
      <c r="AD75" s="1008"/>
      <c r="AE75" s="1009"/>
      <c r="AF75" s="1010">
        <v>2</v>
      </c>
      <c r="AG75" s="1008"/>
      <c r="AH75" s="1008"/>
      <c r="AI75" s="1008"/>
      <c r="AJ75" s="1009"/>
      <c r="AK75" s="1010">
        <v>0</v>
      </c>
      <c r="AL75" s="1008"/>
      <c r="AM75" s="1008"/>
      <c r="AN75" s="1008"/>
      <c r="AO75" s="1009"/>
      <c r="AP75" s="1010" t="s">
        <v>561</v>
      </c>
      <c r="AQ75" s="1008"/>
      <c r="AR75" s="1008"/>
      <c r="AS75" s="1008"/>
      <c r="AT75" s="1009"/>
      <c r="AU75" s="1010" t="s">
        <v>561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71</v>
      </c>
      <c r="R76" s="1008"/>
      <c r="S76" s="1008"/>
      <c r="T76" s="1008"/>
      <c r="U76" s="1009"/>
      <c r="V76" s="1010">
        <v>70</v>
      </c>
      <c r="W76" s="1008"/>
      <c r="X76" s="1008"/>
      <c r="Y76" s="1008"/>
      <c r="Z76" s="1009"/>
      <c r="AA76" s="1010">
        <v>0</v>
      </c>
      <c r="AB76" s="1008"/>
      <c r="AC76" s="1008"/>
      <c r="AD76" s="1008"/>
      <c r="AE76" s="1009"/>
      <c r="AF76" s="1010">
        <v>0</v>
      </c>
      <c r="AG76" s="1008"/>
      <c r="AH76" s="1008"/>
      <c r="AI76" s="1008"/>
      <c r="AJ76" s="1009"/>
      <c r="AK76" s="1010">
        <v>7</v>
      </c>
      <c r="AL76" s="1008"/>
      <c r="AM76" s="1008"/>
      <c r="AN76" s="1008"/>
      <c r="AO76" s="1009"/>
      <c r="AP76" s="1010" t="s">
        <v>561</v>
      </c>
      <c r="AQ76" s="1008"/>
      <c r="AR76" s="1008"/>
      <c r="AS76" s="1008"/>
      <c r="AT76" s="1009"/>
      <c r="AU76" s="1010" t="s">
        <v>561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569</v>
      </c>
      <c r="C77" s="1004"/>
      <c r="D77" s="1004"/>
      <c r="E77" s="1004"/>
      <c r="F77" s="1004"/>
      <c r="G77" s="1004"/>
      <c r="H77" s="1004"/>
      <c r="I77" s="1004"/>
      <c r="J77" s="1004"/>
      <c r="K77" s="1004"/>
      <c r="L77" s="1004"/>
      <c r="M77" s="1004"/>
      <c r="N77" s="1004"/>
      <c r="O77" s="1004"/>
      <c r="P77" s="1005"/>
      <c r="Q77" s="1007">
        <v>32</v>
      </c>
      <c r="R77" s="1008"/>
      <c r="S77" s="1008"/>
      <c r="T77" s="1008"/>
      <c r="U77" s="1009"/>
      <c r="V77" s="1010">
        <v>22</v>
      </c>
      <c r="W77" s="1008"/>
      <c r="X77" s="1008"/>
      <c r="Y77" s="1008"/>
      <c r="Z77" s="1009"/>
      <c r="AA77" s="1010">
        <v>10</v>
      </c>
      <c r="AB77" s="1008"/>
      <c r="AC77" s="1008"/>
      <c r="AD77" s="1008"/>
      <c r="AE77" s="1009"/>
      <c r="AF77" s="1010">
        <v>10</v>
      </c>
      <c r="AG77" s="1008"/>
      <c r="AH77" s="1008"/>
      <c r="AI77" s="1008"/>
      <c r="AJ77" s="1009"/>
      <c r="AK77" s="1010" t="s">
        <v>561</v>
      </c>
      <c r="AL77" s="1008"/>
      <c r="AM77" s="1008"/>
      <c r="AN77" s="1008"/>
      <c r="AO77" s="1009"/>
      <c r="AP77" s="1010" t="s">
        <v>561</v>
      </c>
      <c r="AQ77" s="1008"/>
      <c r="AR77" s="1008"/>
      <c r="AS77" s="1008"/>
      <c r="AT77" s="1009"/>
      <c r="AU77" s="1010" t="s">
        <v>561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555</v>
      </c>
      <c r="C78" s="1004"/>
      <c r="D78" s="1004"/>
      <c r="E78" s="1004"/>
      <c r="F78" s="1004"/>
      <c r="G78" s="1004"/>
      <c r="H78" s="1004"/>
      <c r="I78" s="1004"/>
      <c r="J78" s="1004"/>
      <c r="K78" s="1004"/>
      <c r="L78" s="1004"/>
      <c r="M78" s="1004"/>
      <c r="N78" s="1004"/>
      <c r="O78" s="1004"/>
      <c r="P78" s="1005"/>
      <c r="Q78" s="1006">
        <v>67</v>
      </c>
      <c r="R78" s="1000"/>
      <c r="S78" s="1000"/>
      <c r="T78" s="1000"/>
      <c r="U78" s="1000"/>
      <c r="V78" s="1000">
        <v>46</v>
      </c>
      <c r="W78" s="1000"/>
      <c r="X78" s="1000"/>
      <c r="Y78" s="1000"/>
      <c r="Z78" s="1000"/>
      <c r="AA78" s="1000">
        <v>21</v>
      </c>
      <c r="AB78" s="1000"/>
      <c r="AC78" s="1000"/>
      <c r="AD78" s="1000"/>
      <c r="AE78" s="1000"/>
      <c r="AF78" s="1000">
        <v>21</v>
      </c>
      <c r="AG78" s="1000"/>
      <c r="AH78" s="1000"/>
      <c r="AI78" s="1000"/>
      <c r="AJ78" s="1000"/>
      <c r="AK78" s="1000" t="s">
        <v>564</v>
      </c>
      <c r="AL78" s="1000"/>
      <c r="AM78" s="1000"/>
      <c r="AN78" s="1000"/>
      <c r="AO78" s="1000"/>
      <c r="AP78" s="1000" t="s">
        <v>561</v>
      </c>
      <c r="AQ78" s="1000"/>
      <c r="AR78" s="1000"/>
      <c r="AS78" s="1000"/>
      <c r="AT78" s="1000"/>
      <c r="AU78" s="1000" t="s">
        <v>561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556</v>
      </c>
      <c r="C79" s="1004"/>
      <c r="D79" s="1004"/>
      <c r="E79" s="1004"/>
      <c r="F79" s="1004"/>
      <c r="G79" s="1004"/>
      <c r="H79" s="1004"/>
      <c r="I79" s="1004"/>
      <c r="J79" s="1004"/>
      <c r="K79" s="1004"/>
      <c r="L79" s="1004"/>
      <c r="M79" s="1004"/>
      <c r="N79" s="1004"/>
      <c r="O79" s="1004"/>
      <c r="P79" s="1005"/>
      <c r="Q79" s="1006">
        <v>493</v>
      </c>
      <c r="R79" s="1000"/>
      <c r="S79" s="1000"/>
      <c r="T79" s="1000"/>
      <c r="U79" s="1000"/>
      <c r="V79" s="1000">
        <v>467</v>
      </c>
      <c r="W79" s="1000"/>
      <c r="X79" s="1000"/>
      <c r="Y79" s="1000"/>
      <c r="Z79" s="1000"/>
      <c r="AA79" s="1000">
        <v>26</v>
      </c>
      <c r="AB79" s="1000"/>
      <c r="AC79" s="1000"/>
      <c r="AD79" s="1000"/>
      <c r="AE79" s="1000"/>
      <c r="AF79" s="1000">
        <v>26</v>
      </c>
      <c r="AG79" s="1000"/>
      <c r="AH79" s="1000"/>
      <c r="AI79" s="1000"/>
      <c r="AJ79" s="1000"/>
      <c r="AK79" s="1000" t="s">
        <v>561</v>
      </c>
      <c r="AL79" s="1000"/>
      <c r="AM79" s="1000"/>
      <c r="AN79" s="1000"/>
      <c r="AO79" s="1000"/>
      <c r="AP79" s="1000" t="s">
        <v>560</v>
      </c>
      <c r="AQ79" s="1000"/>
      <c r="AR79" s="1000"/>
      <c r="AS79" s="1000"/>
      <c r="AT79" s="1000"/>
      <c r="AU79" s="1000" t="s">
        <v>561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557</v>
      </c>
      <c r="C80" s="1004"/>
      <c r="D80" s="1004"/>
      <c r="E80" s="1004"/>
      <c r="F80" s="1004"/>
      <c r="G80" s="1004"/>
      <c r="H80" s="1004"/>
      <c r="I80" s="1004"/>
      <c r="J80" s="1004"/>
      <c r="K80" s="1004"/>
      <c r="L80" s="1004"/>
      <c r="M80" s="1004"/>
      <c r="N80" s="1004"/>
      <c r="O80" s="1004"/>
      <c r="P80" s="1005"/>
      <c r="Q80" s="1006">
        <v>99391</v>
      </c>
      <c r="R80" s="1000"/>
      <c r="S80" s="1000"/>
      <c r="T80" s="1000"/>
      <c r="U80" s="1000"/>
      <c r="V80" s="1000">
        <v>96884</v>
      </c>
      <c r="W80" s="1000"/>
      <c r="X80" s="1000"/>
      <c r="Y80" s="1000"/>
      <c r="Z80" s="1000"/>
      <c r="AA80" s="1000">
        <v>2507</v>
      </c>
      <c r="AB80" s="1000"/>
      <c r="AC80" s="1000"/>
      <c r="AD80" s="1000"/>
      <c r="AE80" s="1000"/>
      <c r="AF80" s="1000">
        <v>2507</v>
      </c>
      <c r="AG80" s="1000"/>
      <c r="AH80" s="1000"/>
      <c r="AI80" s="1000"/>
      <c r="AJ80" s="1000"/>
      <c r="AK80" s="1000">
        <v>282</v>
      </c>
      <c r="AL80" s="1000"/>
      <c r="AM80" s="1000"/>
      <c r="AN80" s="1000"/>
      <c r="AO80" s="1000"/>
      <c r="AP80" s="1000" t="s">
        <v>561</v>
      </c>
      <c r="AQ80" s="1000"/>
      <c r="AR80" s="1000"/>
      <c r="AS80" s="1000"/>
      <c r="AT80" s="1000"/>
      <c r="AU80" s="1000" t="s">
        <v>561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558</v>
      </c>
      <c r="C81" s="1004"/>
      <c r="D81" s="1004"/>
      <c r="E81" s="1004"/>
      <c r="F81" s="1004"/>
      <c r="G81" s="1004"/>
      <c r="H81" s="1004"/>
      <c r="I81" s="1004"/>
      <c r="J81" s="1004"/>
      <c r="K81" s="1004"/>
      <c r="L81" s="1004"/>
      <c r="M81" s="1004"/>
      <c r="N81" s="1004"/>
      <c r="O81" s="1004"/>
      <c r="P81" s="1005"/>
      <c r="Q81" s="1006">
        <v>233</v>
      </c>
      <c r="R81" s="1000"/>
      <c r="S81" s="1000"/>
      <c r="T81" s="1000"/>
      <c r="U81" s="1000"/>
      <c r="V81" s="1000">
        <v>111</v>
      </c>
      <c r="W81" s="1000"/>
      <c r="X81" s="1000"/>
      <c r="Y81" s="1000"/>
      <c r="Z81" s="1000"/>
      <c r="AA81" s="1000">
        <v>122</v>
      </c>
      <c r="AB81" s="1000"/>
      <c r="AC81" s="1000"/>
      <c r="AD81" s="1000"/>
      <c r="AE81" s="1000"/>
      <c r="AF81" s="1000">
        <v>122</v>
      </c>
      <c r="AG81" s="1000"/>
      <c r="AH81" s="1000"/>
      <c r="AI81" s="1000"/>
      <c r="AJ81" s="1000"/>
      <c r="AK81" s="1000">
        <v>7</v>
      </c>
      <c r="AL81" s="1000"/>
      <c r="AM81" s="1000"/>
      <c r="AN81" s="1000"/>
      <c r="AO81" s="1000"/>
      <c r="AP81" s="1000" t="s">
        <v>561</v>
      </c>
      <c r="AQ81" s="1000"/>
      <c r="AR81" s="1000"/>
      <c r="AS81" s="1000"/>
      <c r="AT81" s="1000"/>
      <c r="AU81" s="1000" t="s">
        <v>561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378</v>
      </c>
      <c r="B88" s="973" t="s">
        <v>407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2955</v>
      </c>
      <c r="AG88" s="988"/>
      <c r="AH88" s="988"/>
      <c r="AI88" s="988"/>
      <c r="AJ88" s="988"/>
      <c r="AK88" s="992"/>
      <c r="AL88" s="992"/>
      <c r="AM88" s="992"/>
      <c r="AN88" s="992"/>
      <c r="AO88" s="992"/>
      <c r="AP88" s="988">
        <v>2996</v>
      </c>
      <c r="AQ88" s="988"/>
      <c r="AR88" s="988"/>
      <c r="AS88" s="988"/>
      <c r="AT88" s="988"/>
      <c r="AU88" s="988">
        <v>813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378</v>
      </c>
      <c r="BR102" s="973" t="s">
        <v>408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100</v>
      </c>
      <c r="CS102" s="980"/>
      <c r="CT102" s="980"/>
      <c r="CU102" s="980"/>
      <c r="CV102" s="981"/>
      <c r="CW102" s="979">
        <v>3</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416</v>
      </c>
      <c r="AB109" s="923"/>
      <c r="AC109" s="923"/>
      <c r="AD109" s="923"/>
      <c r="AE109" s="924"/>
      <c r="AF109" s="925" t="s">
        <v>290</v>
      </c>
      <c r="AG109" s="923"/>
      <c r="AH109" s="923"/>
      <c r="AI109" s="923"/>
      <c r="AJ109" s="924"/>
      <c r="AK109" s="925" t="s">
        <v>289</v>
      </c>
      <c r="AL109" s="923"/>
      <c r="AM109" s="923"/>
      <c r="AN109" s="923"/>
      <c r="AO109" s="924"/>
      <c r="AP109" s="925" t="s">
        <v>417</v>
      </c>
      <c r="AQ109" s="923"/>
      <c r="AR109" s="923"/>
      <c r="AS109" s="923"/>
      <c r="AT109" s="954"/>
      <c r="AU109" s="922" t="s">
        <v>415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416</v>
      </c>
      <c r="BR109" s="923"/>
      <c r="BS109" s="923"/>
      <c r="BT109" s="923"/>
      <c r="BU109" s="924"/>
      <c r="BV109" s="925" t="s">
        <v>290</v>
      </c>
      <c r="BW109" s="923"/>
      <c r="BX109" s="923"/>
      <c r="BY109" s="923"/>
      <c r="BZ109" s="924"/>
      <c r="CA109" s="925" t="s">
        <v>289</v>
      </c>
      <c r="CB109" s="923"/>
      <c r="CC109" s="923"/>
      <c r="CD109" s="923"/>
      <c r="CE109" s="924"/>
      <c r="CF109" s="961" t="s">
        <v>417</v>
      </c>
      <c r="CG109" s="961"/>
      <c r="CH109" s="961"/>
      <c r="CI109" s="961"/>
      <c r="CJ109" s="961"/>
      <c r="CK109" s="925" t="s">
        <v>418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416</v>
      </c>
      <c r="DH109" s="923"/>
      <c r="DI109" s="923"/>
      <c r="DJ109" s="923"/>
      <c r="DK109" s="924"/>
      <c r="DL109" s="925" t="s">
        <v>290</v>
      </c>
      <c r="DM109" s="923"/>
      <c r="DN109" s="923"/>
      <c r="DO109" s="923"/>
      <c r="DP109" s="924"/>
      <c r="DQ109" s="925" t="s">
        <v>289</v>
      </c>
      <c r="DR109" s="923"/>
      <c r="DS109" s="923"/>
      <c r="DT109" s="923"/>
      <c r="DU109" s="924"/>
      <c r="DV109" s="925" t="s">
        <v>417</v>
      </c>
      <c r="DW109" s="923"/>
      <c r="DX109" s="923"/>
      <c r="DY109" s="923"/>
      <c r="DZ109" s="954"/>
    </row>
    <row r="110" spans="1:131" s="199" customFormat="1" ht="26.25" customHeight="1">
      <c r="A110" s="825" t="s">
        <v>419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1469200</v>
      </c>
      <c r="AB110" s="916"/>
      <c r="AC110" s="916"/>
      <c r="AD110" s="916"/>
      <c r="AE110" s="917"/>
      <c r="AF110" s="918">
        <v>1481950</v>
      </c>
      <c r="AG110" s="916"/>
      <c r="AH110" s="916"/>
      <c r="AI110" s="916"/>
      <c r="AJ110" s="917"/>
      <c r="AK110" s="918">
        <v>1477688</v>
      </c>
      <c r="AL110" s="916"/>
      <c r="AM110" s="916"/>
      <c r="AN110" s="916"/>
      <c r="AO110" s="917"/>
      <c r="AP110" s="919">
        <v>23.9</v>
      </c>
      <c r="AQ110" s="920"/>
      <c r="AR110" s="920"/>
      <c r="AS110" s="920"/>
      <c r="AT110" s="921"/>
      <c r="AU110" s="955" t="s">
        <v>62</v>
      </c>
      <c r="AV110" s="956"/>
      <c r="AW110" s="956"/>
      <c r="AX110" s="956"/>
      <c r="AY110" s="956"/>
      <c r="AZ110" s="881" t="s">
        <v>420</v>
      </c>
      <c r="BA110" s="826"/>
      <c r="BB110" s="826"/>
      <c r="BC110" s="826"/>
      <c r="BD110" s="826"/>
      <c r="BE110" s="826"/>
      <c r="BF110" s="826"/>
      <c r="BG110" s="826"/>
      <c r="BH110" s="826"/>
      <c r="BI110" s="826"/>
      <c r="BJ110" s="826"/>
      <c r="BK110" s="826"/>
      <c r="BL110" s="826"/>
      <c r="BM110" s="826"/>
      <c r="BN110" s="826"/>
      <c r="BO110" s="826"/>
      <c r="BP110" s="827"/>
      <c r="BQ110" s="882">
        <v>16909745</v>
      </c>
      <c r="BR110" s="863"/>
      <c r="BS110" s="863"/>
      <c r="BT110" s="863"/>
      <c r="BU110" s="863"/>
      <c r="BV110" s="863">
        <v>17113584</v>
      </c>
      <c r="BW110" s="863"/>
      <c r="BX110" s="863"/>
      <c r="BY110" s="863"/>
      <c r="BZ110" s="863"/>
      <c r="CA110" s="863">
        <v>17447451</v>
      </c>
      <c r="CB110" s="863"/>
      <c r="CC110" s="863"/>
      <c r="CD110" s="863"/>
      <c r="CE110" s="863"/>
      <c r="CF110" s="887">
        <v>282.2</v>
      </c>
      <c r="CG110" s="888"/>
      <c r="CH110" s="888"/>
      <c r="CI110" s="888"/>
      <c r="CJ110" s="888"/>
      <c r="CK110" s="951" t="s">
        <v>421</v>
      </c>
      <c r="CL110" s="837"/>
      <c r="CM110" s="912" t="s">
        <v>422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423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424</v>
      </c>
      <c r="BA111" s="768"/>
      <c r="BB111" s="768"/>
      <c r="BC111" s="768"/>
      <c r="BD111" s="768"/>
      <c r="BE111" s="768"/>
      <c r="BF111" s="768"/>
      <c r="BG111" s="768"/>
      <c r="BH111" s="768"/>
      <c r="BI111" s="768"/>
      <c r="BJ111" s="768"/>
      <c r="BK111" s="768"/>
      <c r="BL111" s="768"/>
      <c r="BM111" s="768"/>
      <c r="BN111" s="768"/>
      <c r="BO111" s="768"/>
      <c r="BP111" s="769"/>
      <c r="BQ111" s="834">
        <v>649992</v>
      </c>
      <c r="BR111" s="835"/>
      <c r="BS111" s="835"/>
      <c r="BT111" s="835"/>
      <c r="BU111" s="835"/>
      <c r="BV111" s="835">
        <v>651012</v>
      </c>
      <c r="BW111" s="835"/>
      <c r="BX111" s="835"/>
      <c r="BY111" s="835"/>
      <c r="BZ111" s="835"/>
      <c r="CA111" s="835">
        <v>548398</v>
      </c>
      <c r="CB111" s="835"/>
      <c r="CC111" s="835"/>
      <c r="CD111" s="835"/>
      <c r="CE111" s="835"/>
      <c r="CF111" s="896">
        <v>8.9</v>
      </c>
      <c r="CG111" s="897"/>
      <c r="CH111" s="897"/>
      <c r="CI111" s="897"/>
      <c r="CJ111" s="897"/>
      <c r="CK111" s="952"/>
      <c r="CL111" s="839"/>
      <c r="CM111" s="842" t="s">
        <v>425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426</v>
      </c>
      <c r="B112" s="938"/>
      <c r="C112" s="768" t="s">
        <v>427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428</v>
      </c>
      <c r="BA112" s="768"/>
      <c r="BB112" s="768"/>
      <c r="BC112" s="768"/>
      <c r="BD112" s="768"/>
      <c r="BE112" s="768"/>
      <c r="BF112" s="768"/>
      <c r="BG112" s="768"/>
      <c r="BH112" s="768"/>
      <c r="BI112" s="768"/>
      <c r="BJ112" s="768"/>
      <c r="BK112" s="768"/>
      <c r="BL112" s="768"/>
      <c r="BM112" s="768"/>
      <c r="BN112" s="768"/>
      <c r="BO112" s="768"/>
      <c r="BP112" s="769"/>
      <c r="BQ112" s="834">
        <v>4699674</v>
      </c>
      <c r="BR112" s="835"/>
      <c r="BS112" s="835"/>
      <c r="BT112" s="835"/>
      <c r="BU112" s="835"/>
      <c r="BV112" s="835">
        <v>4297296</v>
      </c>
      <c r="BW112" s="835"/>
      <c r="BX112" s="835"/>
      <c r="BY112" s="835"/>
      <c r="BZ112" s="835"/>
      <c r="CA112" s="835">
        <v>4305693</v>
      </c>
      <c r="CB112" s="835"/>
      <c r="CC112" s="835"/>
      <c r="CD112" s="835"/>
      <c r="CE112" s="835"/>
      <c r="CF112" s="896">
        <v>69.7</v>
      </c>
      <c r="CG112" s="897"/>
      <c r="CH112" s="897"/>
      <c r="CI112" s="897"/>
      <c r="CJ112" s="897"/>
      <c r="CK112" s="952"/>
      <c r="CL112" s="839"/>
      <c r="CM112" s="842" t="s">
        <v>429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430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282625</v>
      </c>
      <c r="AB113" s="944"/>
      <c r="AC113" s="944"/>
      <c r="AD113" s="944"/>
      <c r="AE113" s="945"/>
      <c r="AF113" s="946">
        <v>272707</v>
      </c>
      <c r="AG113" s="944"/>
      <c r="AH113" s="944"/>
      <c r="AI113" s="944"/>
      <c r="AJ113" s="945"/>
      <c r="AK113" s="946">
        <v>302184</v>
      </c>
      <c r="AL113" s="944"/>
      <c r="AM113" s="944"/>
      <c r="AN113" s="944"/>
      <c r="AO113" s="945"/>
      <c r="AP113" s="947">
        <v>4.9000000000000004</v>
      </c>
      <c r="AQ113" s="948"/>
      <c r="AR113" s="948"/>
      <c r="AS113" s="948"/>
      <c r="AT113" s="949"/>
      <c r="AU113" s="957"/>
      <c r="AV113" s="958"/>
      <c r="AW113" s="958"/>
      <c r="AX113" s="958"/>
      <c r="AY113" s="958"/>
      <c r="AZ113" s="833" t="s">
        <v>431</v>
      </c>
      <c r="BA113" s="768"/>
      <c r="BB113" s="768"/>
      <c r="BC113" s="768"/>
      <c r="BD113" s="768"/>
      <c r="BE113" s="768"/>
      <c r="BF113" s="768"/>
      <c r="BG113" s="768"/>
      <c r="BH113" s="768"/>
      <c r="BI113" s="768"/>
      <c r="BJ113" s="768"/>
      <c r="BK113" s="768"/>
      <c r="BL113" s="768"/>
      <c r="BM113" s="768"/>
      <c r="BN113" s="768"/>
      <c r="BO113" s="768"/>
      <c r="BP113" s="769"/>
      <c r="BQ113" s="834">
        <v>884623</v>
      </c>
      <c r="BR113" s="835"/>
      <c r="BS113" s="835"/>
      <c r="BT113" s="835"/>
      <c r="BU113" s="835"/>
      <c r="BV113" s="835">
        <v>830291</v>
      </c>
      <c r="BW113" s="835"/>
      <c r="BX113" s="835"/>
      <c r="BY113" s="835"/>
      <c r="BZ113" s="835"/>
      <c r="CA113" s="835">
        <v>813038</v>
      </c>
      <c r="CB113" s="835"/>
      <c r="CC113" s="835"/>
      <c r="CD113" s="835"/>
      <c r="CE113" s="835"/>
      <c r="CF113" s="896">
        <v>13.2</v>
      </c>
      <c r="CG113" s="897"/>
      <c r="CH113" s="897"/>
      <c r="CI113" s="897"/>
      <c r="CJ113" s="897"/>
      <c r="CK113" s="952"/>
      <c r="CL113" s="839"/>
      <c r="CM113" s="842" t="s">
        <v>432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433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21170</v>
      </c>
      <c r="AB114" s="798"/>
      <c r="AC114" s="798"/>
      <c r="AD114" s="798"/>
      <c r="AE114" s="799"/>
      <c r="AF114" s="800">
        <v>56017</v>
      </c>
      <c r="AG114" s="798"/>
      <c r="AH114" s="798"/>
      <c r="AI114" s="798"/>
      <c r="AJ114" s="799"/>
      <c r="AK114" s="800">
        <v>57463</v>
      </c>
      <c r="AL114" s="798"/>
      <c r="AM114" s="798"/>
      <c r="AN114" s="798"/>
      <c r="AO114" s="799"/>
      <c r="AP114" s="845">
        <v>0.9</v>
      </c>
      <c r="AQ114" s="846"/>
      <c r="AR114" s="846"/>
      <c r="AS114" s="846"/>
      <c r="AT114" s="847"/>
      <c r="AU114" s="957"/>
      <c r="AV114" s="958"/>
      <c r="AW114" s="958"/>
      <c r="AX114" s="958"/>
      <c r="AY114" s="958"/>
      <c r="AZ114" s="833" t="s">
        <v>434</v>
      </c>
      <c r="BA114" s="768"/>
      <c r="BB114" s="768"/>
      <c r="BC114" s="768"/>
      <c r="BD114" s="768"/>
      <c r="BE114" s="768"/>
      <c r="BF114" s="768"/>
      <c r="BG114" s="768"/>
      <c r="BH114" s="768"/>
      <c r="BI114" s="768"/>
      <c r="BJ114" s="768"/>
      <c r="BK114" s="768"/>
      <c r="BL114" s="768"/>
      <c r="BM114" s="768"/>
      <c r="BN114" s="768"/>
      <c r="BO114" s="768"/>
      <c r="BP114" s="769"/>
      <c r="BQ114" s="834">
        <v>1547733</v>
      </c>
      <c r="BR114" s="835"/>
      <c r="BS114" s="835"/>
      <c r="BT114" s="835"/>
      <c r="BU114" s="835"/>
      <c r="BV114" s="835">
        <v>1434335</v>
      </c>
      <c r="BW114" s="835"/>
      <c r="BX114" s="835"/>
      <c r="BY114" s="835"/>
      <c r="BZ114" s="835"/>
      <c r="CA114" s="835">
        <v>1417986</v>
      </c>
      <c r="CB114" s="835"/>
      <c r="CC114" s="835"/>
      <c r="CD114" s="835"/>
      <c r="CE114" s="835"/>
      <c r="CF114" s="896">
        <v>22.9</v>
      </c>
      <c r="CG114" s="897"/>
      <c r="CH114" s="897"/>
      <c r="CI114" s="897"/>
      <c r="CJ114" s="897"/>
      <c r="CK114" s="952"/>
      <c r="CL114" s="839"/>
      <c r="CM114" s="842" t="s">
        <v>435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436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124152</v>
      </c>
      <c r="AB115" s="944"/>
      <c r="AC115" s="944"/>
      <c r="AD115" s="944"/>
      <c r="AE115" s="945"/>
      <c r="AF115" s="946">
        <v>124038</v>
      </c>
      <c r="AG115" s="944"/>
      <c r="AH115" s="944"/>
      <c r="AI115" s="944"/>
      <c r="AJ115" s="945"/>
      <c r="AK115" s="946">
        <v>99774</v>
      </c>
      <c r="AL115" s="944"/>
      <c r="AM115" s="944"/>
      <c r="AN115" s="944"/>
      <c r="AO115" s="945"/>
      <c r="AP115" s="947">
        <v>1.6</v>
      </c>
      <c r="AQ115" s="948"/>
      <c r="AR115" s="948"/>
      <c r="AS115" s="948"/>
      <c r="AT115" s="949"/>
      <c r="AU115" s="957"/>
      <c r="AV115" s="958"/>
      <c r="AW115" s="958"/>
      <c r="AX115" s="958"/>
      <c r="AY115" s="958"/>
      <c r="AZ115" s="833" t="s">
        <v>437</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9324</v>
      </c>
      <c r="DH115" s="798"/>
      <c r="DI115" s="798"/>
      <c r="DJ115" s="798"/>
      <c r="DK115" s="799"/>
      <c r="DL115" s="800">
        <v>4619</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440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441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442</v>
      </c>
      <c r="Z117" s="924"/>
      <c r="AA117" s="929">
        <v>1897147</v>
      </c>
      <c r="AB117" s="930"/>
      <c r="AC117" s="930"/>
      <c r="AD117" s="930"/>
      <c r="AE117" s="931"/>
      <c r="AF117" s="932">
        <v>1934712</v>
      </c>
      <c r="AG117" s="930"/>
      <c r="AH117" s="930"/>
      <c r="AI117" s="930"/>
      <c r="AJ117" s="931"/>
      <c r="AK117" s="932">
        <v>1937109</v>
      </c>
      <c r="AL117" s="930"/>
      <c r="AM117" s="930"/>
      <c r="AN117" s="930"/>
      <c r="AO117" s="931"/>
      <c r="AP117" s="933"/>
      <c r="AQ117" s="934"/>
      <c r="AR117" s="934"/>
      <c r="AS117" s="934"/>
      <c r="AT117" s="935"/>
      <c r="AU117" s="957"/>
      <c r="AV117" s="958"/>
      <c r="AW117" s="958"/>
      <c r="AX117" s="958"/>
      <c r="AY117" s="958"/>
      <c r="AZ117" s="884" t="s">
        <v>443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416</v>
      </c>
      <c r="AB118" s="923"/>
      <c r="AC118" s="923"/>
      <c r="AD118" s="923"/>
      <c r="AE118" s="924"/>
      <c r="AF118" s="925" t="s">
        <v>290</v>
      </c>
      <c r="AG118" s="923"/>
      <c r="AH118" s="923"/>
      <c r="AI118" s="923"/>
      <c r="AJ118" s="924"/>
      <c r="AK118" s="925" t="s">
        <v>289</v>
      </c>
      <c r="AL118" s="923"/>
      <c r="AM118" s="923"/>
      <c r="AN118" s="923"/>
      <c r="AO118" s="924"/>
      <c r="AP118" s="926" t="s">
        <v>417</v>
      </c>
      <c r="AQ118" s="927"/>
      <c r="AR118" s="927"/>
      <c r="AS118" s="927"/>
      <c r="AT118" s="928"/>
      <c r="AU118" s="957"/>
      <c r="AV118" s="958"/>
      <c r="AW118" s="958"/>
      <c r="AX118" s="958"/>
      <c r="AY118" s="958"/>
      <c r="AZ118" s="900" t="s">
        <v>445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421</v>
      </c>
      <c r="B119" s="837"/>
      <c r="C119" s="912" t="s">
        <v>422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447</v>
      </c>
      <c r="BP119" s="899"/>
      <c r="BQ119" s="903">
        <v>24691767</v>
      </c>
      <c r="BR119" s="866"/>
      <c r="BS119" s="866"/>
      <c r="BT119" s="866"/>
      <c r="BU119" s="866"/>
      <c r="BV119" s="866">
        <v>24326518</v>
      </c>
      <c r="BW119" s="866"/>
      <c r="BX119" s="866"/>
      <c r="BY119" s="866"/>
      <c r="BZ119" s="866"/>
      <c r="CA119" s="866">
        <v>24532566</v>
      </c>
      <c r="CB119" s="866"/>
      <c r="CC119" s="866"/>
      <c r="CD119" s="866"/>
      <c r="CE119" s="866"/>
      <c r="CF119" s="764"/>
      <c r="CG119" s="765"/>
      <c r="CH119" s="765"/>
      <c r="CI119" s="765"/>
      <c r="CJ119" s="855"/>
      <c r="CK119" s="953"/>
      <c r="CL119" s="841"/>
      <c r="CM119" s="859" t="s">
        <v>448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640668</v>
      </c>
      <c r="DH119" s="781"/>
      <c r="DI119" s="781"/>
      <c r="DJ119" s="781"/>
      <c r="DK119" s="782"/>
      <c r="DL119" s="783">
        <v>646393</v>
      </c>
      <c r="DM119" s="781"/>
      <c r="DN119" s="781"/>
      <c r="DO119" s="781"/>
      <c r="DP119" s="782"/>
      <c r="DQ119" s="783">
        <v>548398</v>
      </c>
      <c r="DR119" s="781"/>
      <c r="DS119" s="781"/>
      <c r="DT119" s="781"/>
      <c r="DU119" s="782"/>
      <c r="DV119" s="869">
        <v>8.9</v>
      </c>
      <c r="DW119" s="870"/>
      <c r="DX119" s="870"/>
      <c r="DY119" s="870"/>
      <c r="DZ119" s="871"/>
    </row>
    <row r="120" spans="1:130" s="199" customFormat="1" ht="26.25" customHeight="1">
      <c r="A120" s="838"/>
      <c r="B120" s="839"/>
      <c r="C120" s="842" t="s">
        <v>425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449</v>
      </c>
      <c r="AV120" s="905"/>
      <c r="AW120" s="905"/>
      <c r="AX120" s="905"/>
      <c r="AY120" s="906"/>
      <c r="AZ120" s="881" t="s">
        <v>450</v>
      </c>
      <c r="BA120" s="826"/>
      <c r="BB120" s="826"/>
      <c r="BC120" s="826"/>
      <c r="BD120" s="826"/>
      <c r="BE120" s="826"/>
      <c r="BF120" s="826"/>
      <c r="BG120" s="826"/>
      <c r="BH120" s="826"/>
      <c r="BI120" s="826"/>
      <c r="BJ120" s="826"/>
      <c r="BK120" s="826"/>
      <c r="BL120" s="826"/>
      <c r="BM120" s="826"/>
      <c r="BN120" s="826"/>
      <c r="BO120" s="826"/>
      <c r="BP120" s="827"/>
      <c r="BQ120" s="882">
        <v>3591967</v>
      </c>
      <c r="BR120" s="863"/>
      <c r="BS120" s="863"/>
      <c r="BT120" s="863"/>
      <c r="BU120" s="863"/>
      <c r="BV120" s="863">
        <v>3684673</v>
      </c>
      <c r="BW120" s="863"/>
      <c r="BX120" s="863"/>
      <c r="BY120" s="863"/>
      <c r="BZ120" s="863"/>
      <c r="CA120" s="863">
        <v>3842873</v>
      </c>
      <c r="CB120" s="863"/>
      <c r="CC120" s="863"/>
      <c r="CD120" s="863"/>
      <c r="CE120" s="863"/>
      <c r="CF120" s="887">
        <v>62.2</v>
      </c>
      <c r="CG120" s="888"/>
      <c r="CH120" s="888"/>
      <c r="CI120" s="888"/>
      <c r="CJ120" s="888"/>
      <c r="CK120" s="889" t="s">
        <v>451</v>
      </c>
      <c r="CL120" s="873"/>
      <c r="CM120" s="873"/>
      <c r="CN120" s="873"/>
      <c r="CO120" s="874"/>
      <c r="CP120" s="893" t="s">
        <v>400</v>
      </c>
      <c r="CQ120" s="894"/>
      <c r="CR120" s="894"/>
      <c r="CS120" s="894"/>
      <c r="CT120" s="894"/>
      <c r="CU120" s="894"/>
      <c r="CV120" s="894"/>
      <c r="CW120" s="894"/>
      <c r="CX120" s="894"/>
      <c r="CY120" s="894"/>
      <c r="CZ120" s="894"/>
      <c r="DA120" s="894"/>
      <c r="DB120" s="894"/>
      <c r="DC120" s="894"/>
      <c r="DD120" s="894"/>
      <c r="DE120" s="894"/>
      <c r="DF120" s="895"/>
      <c r="DG120" s="882">
        <v>3937168</v>
      </c>
      <c r="DH120" s="863"/>
      <c r="DI120" s="863"/>
      <c r="DJ120" s="863"/>
      <c r="DK120" s="863"/>
      <c r="DL120" s="863">
        <v>3562679</v>
      </c>
      <c r="DM120" s="863"/>
      <c r="DN120" s="863"/>
      <c r="DO120" s="863"/>
      <c r="DP120" s="863"/>
      <c r="DQ120" s="863">
        <v>3550274</v>
      </c>
      <c r="DR120" s="863"/>
      <c r="DS120" s="863"/>
      <c r="DT120" s="863"/>
      <c r="DU120" s="863"/>
      <c r="DV120" s="864">
        <v>57.4</v>
      </c>
      <c r="DW120" s="864"/>
      <c r="DX120" s="864"/>
      <c r="DY120" s="864"/>
      <c r="DZ120" s="865"/>
    </row>
    <row r="121" spans="1:130" s="199" customFormat="1" ht="26.25" customHeight="1">
      <c r="A121" s="838"/>
      <c r="B121" s="839"/>
      <c r="C121" s="884" t="s">
        <v>452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453</v>
      </c>
      <c r="BA121" s="768"/>
      <c r="BB121" s="768"/>
      <c r="BC121" s="768"/>
      <c r="BD121" s="768"/>
      <c r="BE121" s="768"/>
      <c r="BF121" s="768"/>
      <c r="BG121" s="768"/>
      <c r="BH121" s="768"/>
      <c r="BI121" s="768"/>
      <c r="BJ121" s="768"/>
      <c r="BK121" s="768"/>
      <c r="BL121" s="768"/>
      <c r="BM121" s="768"/>
      <c r="BN121" s="768"/>
      <c r="BO121" s="768"/>
      <c r="BP121" s="769"/>
      <c r="BQ121" s="834">
        <v>237187</v>
      </c>
      <c r="BR121" s="835"/>
      <c r="BS121" s="835"/>
      <c r="BT121" s="835"/>
      <c r="BU121" s="835"/>
      <c r="BV121" s="835">
        <v>223732</v>
      </c>
      <c r="BW121" s="835"/>
      <c r="BX121" s="835"/>
      <c r="BY121" s="835"/>
      <c r="BZ121" s="835"/>
      <c r="CA121" s="835">
        <v>210062</v>
      </c>
      <c r="CB121" s="835"/>
      <c r="CC121" s="835"/>
      <c r="CD121" s="835"/>
      <c r="CE121" s="835"/>
      <c r="CF121" s="896">
        <v>3.4</v>
      </c>
      <c r="CG121" s="897"/>
      <c r="CH121" s="897"/>
      <c r="CI121" s="897"/>
      <c r="CJ121" s="897"/>
      <c r="CK121" s="890"/>
      <c r="CL121" s="876"/>
      <c r="CM121" s="876"/>
      <c r="CN121" s="876"/>
      <c r="CO121" s="877"/>
      <c r="CP121" s="856" t="s">
        <v>396</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v>227010</v>
      </c>
      <c r="DM121" s="835"/>
      <c r="DN121" s="835"/>
      <c r="DO121" s="835"/>
      <c r="DP121" s="835"/>
      <c r="DQ121" s="835">
        <v>289157</v>
      </c>
      <c r="DR121" s="835"/>
      <c r="DS121" s="835"/>
      <c r="DT121" s="835"/>
      <c r="DU121" s="835"/>
      <c r="DV121" s="812">
        <v>4.7</v>
      </c>
      <c r="DW121" s="812"/>
      <c r="DX121" s="812"/>
      <c r="DY121" s="812"/>
      <c r="DZ121" s="813"/>
    </row>
    <row r="122" spans="1:130" s="199" customFormat="1" ht="26.25" customHeight="1">
      <c r="A122" s="838"/>
      <c r="B122" s="839"/>
      <c r="C122" s="842" t="s">
        <v>435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454</v>
      </c>
      <c r="BA122" s="901"/>
      <c r="BB122" s="901"/>
      <c r="BC122" s="901"/>
      <c r="BD122" s="901"/>
      <c r="BE122" s="901"/>
      <c r="BF122" s="901"/>
      <c r="BG122" s="901"/>
      <c r="BH122" s="901"/>
      <c r="BI122" s="901"/>
      <c r="BJ122" s="901"/>
      <c r="BK122" s="901"/>
      <c r="BL122" s="901"/>
      <c r="BM122" s="901"/>
      <c r="BN122" s="901"/>
      <c r="BO122" s="901"/>
      <c r="BP122" s="902"/>
      <c r="BQ122" s="903">
        <v>16870689</v>
      </c>
      <c r="BR122" s="866"/>
      <c r="BS122" s="866"/>
      <c r="BT122" s="866"/>
      <c r="BU122" s="866"/>
      <c r="BV122" s="866">
        <v>16967899</v>
      </c>
      <c r="BW122" s="866"/>
      <c r="BX122" s="866"/>
      <c r="BY122" s="866"/>
      <c r="BZ122" s="866"/>
      <c r="CA122" s="866">
        <v>16960297</v>
      </c>
      <c r="CB122" s="866"/>
      <c r="CC122" s="866"/>
      <c r="CD122" s="866"/>
      <c r="CE122" s="866"/>
      <c r="CF122" s="867">
        <v>274.39999999999998</v>
      </c>
      <c r="CG122" s="868"/>
      <c r="CH122" s="868"/>
      <c r="CI122" s="868"/>
      <c r="CJ122" s="868"/>
      <c r="CK122" s="890"/>
      <c r="CL122" s="876"/>
      <c r="CM122" s="876"/>
      <c r="CN122" s="876"/>
      <c r="CO122" s="877"/>
      <c r="CP122" s="856" t="s">
        <v>399</v>
      </c>
      <c r="CQ122" s="857"/>
      <c r="CR122" s="857"/>
      <c r="CS122" s="857"/>
      <c r="CT122" s="857"/>
      <c r="CU122" s="857"/>
      <c r="CV122" s="857"/>
      <c r="CW122" s="857"/>
      <c r="CX122" s="857"/>
      <c r="CY122" s="857"/>
      <c r="CZ122" s="857"/>
      <c r="DA122" s="857"/>
      <c r="DB122" s="857"/>
      <c r="DC122" s="857"/>
      <c r="DD122" s="857"/>
      <c r="DE122" s="857"/>
      <c r="DF122" s="858"/>
      <c r="DG122" s="834">
        <v>275226</v>
      </c>
      <c r="DH122" s="835"/>
      <c r="DI122" s="835"/>
      <c r="DJ122" s="835"/>
      <c r="DK122" s="835"/>
      <c r="DL122" s="835">
        <v>218190</v>
      </c>
      <c r="DM122" s="835"/>
      <c r="DN122" s="835"/>
      <c r="DO122" s="835"/>
      <c r="DP122" s="835"/>
      <c r="DQ122" s="835">
        <v>181035</v>
      </c>
      <c r="DR122" s="835"/>
      <c r="DS122" s="835"/>
      <c r="DT122" s="835"/>
      <c r="DU122" s="835"/>
      <c r="DV122" s="812">
        <v>2.9</v>
      </c>
      <c r="DW122" s="812"/>
      <c r="DX122" s="812"/>
      <c r="DY122" s="812"/>
      <c r="DZ122" s="813"/>
    </row>
    <row r="123" spans="1:130" s="199" customFormat="1" ht="26.25" customHeight="1">
      <c r="A123" s="838"/>
      <c r="B123" s="839"/>
      <c r="C123" s="842" t="s">
        <v>441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455</v>
      </c>
      <c r="BP123" s="899"/>
      <c r="BQ123" s="853">
        <v>20699843</v>
      </c>
      <c r="BR123" s="854"/>
      <c r="BS123" s="854"/>
      <c r="BT123" s="854"/>
      <c r="BU123" s="854"/>
      <c r="BV123" s="854">
        <v>20876304</v>
      </c>
      <c r="BW123" s="854"/>
      <c r="BX123" s="854"/>
      <c r="BY123" s="854"/>
      <c r="BZ123" s="854"/>
      <c r="CA123" s="854">
        <v>21013232</v>
      </c>
      <c r="CB123" s="854"/>
      <c r="CC123" s="854"/>
      <c r="CD123" s="854"/>
      <c r="CE123" s="854"/>
      <c r="CF123" s="764"/>
      <c r="CG123" s="765"/>
      <c r="CH123" s="765"/>
      <c r="CI123" s="765"/>
      <c r="CJ123" s="855"/>
      <c r="CK123" s="890"/>
      <c r="CL123" s="876"/>
      <c r="CM123" s="876"/>
      <c r="CN123" s="876"/>
      <c r="CO123" s="877"/>
      <c r="CP123" s="856" t="s">
        <v>401</v>
      </c>
      <c r="CQ123" s="857"/>
      <c r="CR123" s="857"/>
      <c r="CS123" s="857"/>
      <c r="CT123" s="857"/>
      <c r="CU123" s="857"/>
      <c r="CV123" s="857"/>
      <c r="CW123" s="857"/>
      <c r="CX123" s="857"/>
      <c r="CY123" s="857"/>
      <c r="CZ123" s="857"/>
      <c r="DA123" s="857"/>
      <c r="DB123" s="857"/>
      <c r="DC123" s="857"/>
      <c r="DD123" s="857"/>
      <c r="DE123" s="857"/>
      <c r="DF123" s="858"/>
      <c r="DG123" s="797">
        <v>186908</v>
      </c>
      <c r="DH123" s="798"/>
      <c r="DI123" s="798"/>
      <c r="DJ123" s="798"/>
      <c r="DK123" s="799"/>
      <c r="DL123" s="800">
        <v>175699</v>
      </c>
      <c r="DM123" s="798"/>
      <c r="DN123" s="798"/>
      <c r="DO123" s="798"/>
      <c r="DP123" s="799"/>
      <c r="DQ123" s="800">
        <v>165691</v>
      </c>
      <c r="DR123" s="798"/>
      <c r="DS123" s="798"/>
      <c r="DT123" s="798"/>
      <c r="DU123" s="799"/>
      <c r="DV123" s="845">
        <v>2.7</v>
      </c>
      <c r="DW123" s="846"/>
      <c r="DX123" s="846"/>
      <c r="DY123" s="846"/>
      <c r="DZ123" s="847"/>
    </row>
    <row r="124" spans="1:130" s="199" customFormat="1" ht="26.25" customHeight="1" thickBot="1">
      <c r="A124" s="838"/>
      <c r="B124" s="839"/>
      <c r="C124" s="842" t="s">
        <v>444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65.5</v>
      </c>
      <c r="BR124" s="852"/>
      <c r="BS124" s="852"/>
      <c r="BT124" s="852"/>
      <c r="BU124" s="852"/>
      <c r="BV124" s="852">
        <v>56.3</v>
      </c>
      <c r="BW124" s="852"/>
      <c r="BX124" s="852"/>
      <c r="BY124" s="852"/>
      <c r="BZ124" s="852"/>
      <c r="CA124" s="852">
        <v>56.9</v>
      </c>
      <c r="CB124" s="852"/>
      <c r="CC124" s="852"/>
      <c r="CD124" s="852"/>
      <c r="CE124" s="852"/>
      <c r="CF124" s="742"/>
      <c r="CG124" s="743"/>
      <c r="CH124" s="743"/>
      <c r="CI124" s="743"/>
      <c r="CJ124" s="883"/>
      <c r="CK124" s="891"/>
      <c r="CL124" s="891"/>
      <c r="CM124" s="891"/>
      <c r="CN124" s="891"/>
      <c r="CO124" s="892"/>
      <c r="CP124" s="856" t="s">
        <v>457</v>
      </c>
      <c r="CQ124" s="857"/>
      <c r="CR124" s="857"/>
      <c r="CS124" s="857"/>
      <c r="CT124" s="857"/>
      <c r="CU124" s="857"/>
      <c r="CV124" s="857"/>
      <c r="CW124" s="857"/>
      <c r="CX124" s="857"/>
      <c r="CY124" s="857"/>
      <c r="CZ124" s="857"/>
      <c r="DA124" s="857"/>
      <c r="DB124" s="857"/>
      <c r="DC124" s="857"/>
      <c r="DD124" s="857"/>
      <c r="DE124" s="857"/>
      <c r="DF124" s="858"/>
      <c r="DG124" s="780">
        <v>300372</v>
      </c>
      <c r="DH124" s="781"/>
      <c r="DI124" s="781"/>
      <c r="DJ124" s="781"/>
      <c r="DK124" s="782"/>
      <c r="DL124" s="783">
        <v>113718</v>
      </c>
      <c r="DM124" s="781"/>
      <c r="DN124" s="781"/>
      <c r="DO124" s="781"/>
      <c r="DP124" s="782"/>
      <c r="DQ124" s="783">
        <v>119536</v>
      </c>
      <c r="DR124" s="781"/>
      <c r="DS124" s="781"/>
      <c r="DT124" s="781"/>
      <c r="DU124" s="782"/>
      <c r="DV124" s="869">
        <v>1.9</v>
      </c>
      <c r="DW124" s="870"/>
      <c r="DX124" s="870"/>
      <c r="DY124" s="870"/>
      <c r="DZ124" s="871"/>
    </row>
    <row r="125" spans="1:130" s="199" customFormat="1" ht="26.25" customHeight="1">
      <c r="A125" s="838"/>
      <c r="B125" s="839"/>
      <c r="C125" s="842" t="s">
        <v>446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458</v>
      </c>
      <c r="CL125" s="873"/>
      <c r="CM125" s="873"/>
      <c r="CN125" s="873"/>
      <c r="CO125" s="874"/>
      <c r="CP125" s="881" t="s">
        <v>459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115037</v>
      </c>
      <c r="AB126" s="798"/>
      <c r="AC126" s="798"/>
      <c r="AD126" s="798"/>
      <c r="AE126" s="799"/>
      <c r="AF126" s="800">
        <v>116253</v>
      </c>
      <c r="AG126" s="798"/>
      <c r="AH126" s="798"/>
      <c r="AI126" s="798"/>
      <c r="AJ126" s="799"/>
      <c r="AK126" s="800">
        <v>92755</v>
      </c>
      <c r="AL126" s="798"/>
      <c r="AM126" s="798"/>
      <c r="AN126" s="798"/>
      <c r="AO126" s="799"/>
      <c r="AP126" s="845">
        <v>1.5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461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9115</v>
      </c>
      <c r="AB127" s="798"/>
      <c r="AC127" s="798"/>
      <c r="AD127" s="798"/>
      <c r="AE127" s="799"/>
      <c r="AF127" s="800">
        <v>7785</v>
      </c>
      <c r="AG127" s="798"/>
      <c r="AH127" s="798"/>
      <c r="AI127" s="798"/>
      <c r="AJ127" s="799"/>
      <c r="AK127" s="800">
        <v>7019</v>
      </c>
      <c r="AL127" s="798"/>
      <c r="AM127" s="798"/>
      <c r="AN127" s="798"/>
      <c r="AO127" s="799"/>
      <c r="AP127" s="845">
        <v>0.1</v>
      </c>
      <c r="AQ127" s="846"/>
      <c r="AR127" s="846"/>
      <c r="AS127" s="846"/>
      <c r="AT127" s="847"/>
      <c r="AU127" s="235"/>
      <c r="AV127" s="235"/>
      <c r="AW127" s="235"/>
      <c r="AX127" s="862" t="s">
        <v>462</v>
      </c>
      <c r="AY127" s="830"/>
      <c r="AZ127" s="830"/>
      <c r="BA127" s="830"/>
      <c r="BB127" s="830"/>
      <c r="BC127" s="830"/>
      <c r="BD127" s="830"/>
      <c r="BE127" s="831"/>
      <c r="BF127" s="829" t="s">
        <v>463</v>
      </c>
      <c r="BG127" s="830"/>
      <c r="BH127" s="830"/>
      <c r="BI127" s="830"/>
      <c r="BJ127" s="830"/>
      <c r="BK127" s="830"/>
      <c r="BL127" s="831"/>
      <c r="BM127" s="829" t="s">
        <v>464</v>
      </c>
      <c r="BN127" s="830"/>
      <c r="BO127" s="830"/>
      <c r="BP127" s="830"/>
      <c r="BQ127" s="830"/>
      <c r="BR127" s="830"/>
      <c r="BS127" s="831"/>
      <c r="BT127" s="829" t="s">
        <v>465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468</v>
      </c>
      <c r="X128" s="816"/>
      <c r="Y128" s="816"/>
      <c r="Z128" s="817"/>
      <c r="AA128" s="818">
        <v>17101</v>
      </c>
      <c r="AB128" s="819"/>
      <c r="AC128" s="819"/>
      <c r="AD128" s="819"/>
      <c r="AE128" s="820"/>
      <c r="AF128" s="821">
        <v>15072</v>
      </c>
      <c r="AG128" s="819"/>
      <c r="AH128" s="819"/>
      <c r="AI128" s="819"/>
      <c r="AJ128" s="820"/>
      <c r="AK128" s="821">
        <v>18269</v>
      </c>
      <c r="AL128" s="819"/>
      <c r="AM128" s="819"/>
      <c r="AN128" s="819"/>
      <c r="AO128" s="820"/>
      <c r="AP128" s="822"/>
      <c r="AQ128" s="823"/>
      <c r="AR128" s="823"/>
      <c r="AS128" s="823"/>
      <c r="AT128" s="824"/>
      <c r="AU128" s="235"/>
      <c r="AV128" s="235"/>
      <c r="AW128" s="235"/>
      <c r="AX128" s="825" t="s">
        <v>469</v>
      </c>
      <c r="AY128" s="826"/>
      <c r="AZ128" s="826"/>
      <c r="BA128" s="826"/>
      <c r="BB128" s="826"/>
      <c r="BC128" s="826"/>
      <c r="BD128" s="826"/>
      <c r="BE128" s="827"/>
      <c r="BF128" s="804" t="s">
        <v>113</v>
      </c>
      <c r="BG128" s="805"/>
      <c r="BH128" s="805"/>
      <c r="BI128" s="805"/>
      <c r="BJ128" s="805"/>
      <c r="BK128" s="805"/>
      <c r="BL128" s="828"/>
      <c r="BM128" s="804">
        <v>13.87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471</v>
      </c>
      <c r="X129" s="795"/>
      <c r="Y129" s="795"/>
      <c r="Z129" s="796"/>
      <c r="AA129" s="797">
        <v>7414349</v>
      </c>
      <c r="AB129" s="798"/>
      <c r="AC129" s="798"/>
      <c r="AD129" s="798"/>
      <c r="AE129" s="799"/>
      <c r="AF129" s="800">
        <v>7490289</v>
      </c>
      <c r="AG129" s="798"/>
      <c r="AH129" s="798"/>
      <c r="AI129" s="798"/>
      <c r="AJ129" s="799"/>
      <c r="AK129" s="800">
        <v>7562358</v>
      </c>
      <c r="AL129" s="798"/>
      <c r="AM129" s="798"/>
      <c r="AN129" s="798"/>
      <c r="AO129" s="799"/>
      <c r="AP129" s="801"/>
      <c r="AQ129" s="802"/>
      <c r="AR129" s="802"/>
      <c r="AS129" s="802"/>
      <c r="AT129" s="803"/>
      <c r="AU129" s="237"/>
      <c r="AV129" s="237"/>
      <c r="AW129" s="237"/>
      <c r="AX129" s="767" t="s">
        <v>472</v>
      </c>
      <c r="AY129" s="768"/>
      <c r="AZ129" s="768"/>
      <c r="BA129" s="768"/>
      <c r="BB129" s="768"/>
      <c r="BC129" s="768"/>
      <c r="BD129" s="768"/>
      <c r="BE129" s="769"/>
      <c r="BF129" s="787" t="s">
        <v>113</v>
      </c>
      <c r="BG129" s="788"/>
      <c r="BH129" s="788"/>
      <c r="BI129" s="788"/>
      <c r="BJ129" s="788"/>
      <c r="BK129" s="788"/>
      <c r="BL129" s="789"/>
      <c r="BM129" s="787">
        <v>18.87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474</v>
      </c>
      <c r="X130" s="795"/>
      <c r="Y130" s="795"/>
      <c r="Z130" s="796"/>
      <c r="AA130" s="797">
        <v>1328822</v>
      </c>
      <c r="AB130" s="798"/>
      <c r="AC130" s="798"/>
      <c r="AD130" s="798"/>
      <c r="AE130" s="799"/>
      <c r="AF130" s="800">
        <v>1372367</v>
      </c>
      <c r="AG130" s="798"/>
      <c r="AH130" s="798"/>
      <c r="AI130" s="798"/>
      <c r="AJ130" s="799"/>
      <c r="AK130" s="800">
        <v>1380724</v>
      </c>
      <c r="AL130" s="798"/>
      <c r="AM130" s="798"/>
      <c r="AN130" s="798"/>
      <c r="AO130" s="799"/>
      <c r="AP130" s="801"/>
      <c r="AQ130" s="802"/>
      <c r="AR130" s="802"/>
      <c r="AS130" s="802"/>
      <c r="AT130" s="803"/>
      <c r="AU130" s="237"/>
      <c r="AV130" s="237"/>
      <c r="AW130" s="237"/>
      <c r="AX130" s="767" t="s">
        <v>475</v>
      </c>
      <c r="AY130" s="768"/>
      <c r="AZ130" s="768"/>
      <c r="BA130" s="768"/>
      <c r="BB130" s="768"/>
      <c r="BC130" s="768"/>
      <c r="BD130" s="768"/>
      <c r="BE130" s="769"/>
      <c r="BF130" s="770">
        <v>8.9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476</v>
      </c>
      <c r="X131" s="778"/>
      <c r="Y131" s="778"/>
      <c r="Z131" s="779"/>
      <c r="AA131" s="780">
        <v>6085527</v>
      </c>
      <c r="AB131" s="781"/>
      <c r="AC131" s="781"/>
      <c r="AD131" s="781"/>
      <c r="AE131" s="782"/>
      <c r="AF131" s="783">
        <v>6117922</v>
      </c>
      <c r="AG131" s="781"/>
      <c r="AH131" s="781"/>
      <c r="AI131" s="781"/>
      <c r="AJ131" s="782"/>
      <c r="AK131" s="783">
        <v>6181634</v>
      </c>
      <c r="AL131" s="781"/>
      <c r="AM131" s="781"/>
      <c r="AN131" s="781"/>
      <c r="AO131" s="782"/>
      <c r="AP131" s="784"/>
      <c r="AQ131" s="785"/>
      <c r="AR131" s="785"/>
      <c r="AS131" s="785"/>
      <c r="AT131" s="786"/>
      <c r="AU131" s="237"/>
      <c r="AV131" s="237"/>
      <c r="AW131" s="237"/>
      <c r="AX131" s="745" t="s">
        <v>477</v>
      </c>
      <c r="AY131" s="746"/>
      <c r="AZ131" s="746"/>
      <c r="BA131" s="746"/>
      <c r="BB131" s="746"/>
      <c r="BC131" s="746"/>
      <c r="BD131" s="746"/>
      <c r="BE131" s="747"/>
      <c r="BF131" s="748">
        <v>56.9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479</v>
      </c>
      <c r="W132" s="758"/>
      <c r="X132" s="758"/>
      <c r="Y132" s="758"/>
      <c r="Z132" s="759"/>
      <c r="AA132" s="760">
        <v>9.0579501170000007</v>
      </c>
      <c r="AB132" s="761"/>
      <c r="AC132" s="761"/>
      <c r="AD132" s="761"/>
      <c r="AE132" s="762"/>
      <c r="AF132" s="763">
        <v>8.9454066270000006</v>
      </c>
      <c r="AG132" s="761"/>
      <c r="AH132" s="761"/>
      <c r="AI132" s="761"/>
      <c r="AJ132" s="762"/>
      <c r="AK132" s="763">
        <v>8.7050770069999999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480</v>
      </c>
      <c r="W133" s="737"/>
      <c r="X133" s="737"/>
      <c r="Y133" s="737"/>
      <c r="Z133" s="738"/>
      <c r="AA133" s="739">
        <v>11</v>
      </c>
      <c r="AB133" s="740"/>
      <c r="AC133" s="740"/>
      <c r="AD133" s="740"/>
      <c r="AE133" s="741"/>
      <c r="AF133" s="739">
        <v>9.8000000000000007</v>
      </c>
      <c r="AG133" s="740"/>
      <c r="AH133" s="740"/>
      <c r="AI133" s="740"/>
      <c r="AJ133" s="741"/>
      <c r="AK133" s="739">
        <v>8.9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481</v>
      </c>
      <c r="B5" s="248"/>
      <c r="C5" s="248"/>
      <c r="D5" s="248"/>
      <c r="E5" s="248"/>
      <c r="F5" s="248"/>
      <c r="G5" s="248"/>
      <c r="H5" s="248"/>
      <c r="I5" s="248"/>
      <c r="J5" s="248"/>
      <c r="K5" s="248"/>
      <c r="L5" s="248"/>
      <c r="M5" s="248"/>
      <c r="N5" s="248"/>
      <c r="O5" s="249"/>
    </row>
    <row r="6" spans="1:16">
      <c r="A6" s="250"/>
      <c r="B6" s="246"/>
      <c r="C6" s="246"/>
      <c r="D6" s="246"/>
      <c r="E6" s="246"/>
      <c r="F6" s="246"/>
      <c r="G6" s="251" t="s">
        <v>482</v>
      </c>
      <c r="H6" s="251"/>
      <c r="I6" s="251"/>
      <c r="J6" s="251"/>
      <c r="K6" s="246"/>
      <c r="L6" s="246"/>
      <c r="M6" s="246"/>
      <c r="N6" s="246"/>
    </row>
    <row r="7" spans="1:16">
      <c r="A7" s="250"/>
      <c r="B7" s="246"/>
      <c r="C7" s="246"/>
      <c r="D7" s="246"/>
      <c r="E7" s="246"/>
      <c r="F7" s="246"/>
      <c r="G7" s="253"/>
      <c r="H7" s="254"/>
      <c r="I7" s="254"/>
      <c r="J7" s="255"/>
      <c r="K7" s="1152" t="s">
        <v>483</v>
      </c>
      <c r="L7" s="256"/>
      <c r="M7" s="257" t="s">
        <v>484</v>
      </c>
      <c r="N7" s="258"/>
    </row>
    <row r="8" spans="1:16">
      <c r="A8" s="250"/>
      <c r="B8" s="246"/>
      <c r="C8" s="246"/>
      <c r="D8" s="246"/>
      <c r="E8" s="246"/>
      <c r="F8" s="246"/>
      <c r="G8" s="259"/>
      <c r="H8" s="260"/>
      <c r="I8" s="260"/>
      <c r="J8" s="261"/>
      <c r="K8" s="1153"/>
      <c r="L8" s="262" t="s">
        <v>485</v>
      </c>
      <c r="M8" s="263" t="s">
        <v>486</v>
      </c>
      <c r="N8" s="264" t="s">
        <v>487</v>
      </c>
    </row>
    <row r="9" spans="1:16">
      <c r="A9" s="250"/>
      <c r="B9" s="246"/>
      <c r="C9" s="246"/>
      <c r="D9" s="246"/>
      <c r="E9" s="246"/>
      <c r="F9" s="246"/>
      <c r="G9" s="1166" t="s">
        <v>488</v>
      </c>
      <c r="H9" s="1167"/>
      <c r="I9" s="1167"/>
      <c r="J9" s="1168"/>
      <c r="K9" s="265">
        <v>1502791</v>
      </c>
      <c r="L9" s="266">
        <v>56592</v>
      </c>
      <c r="M9" s="267">
        <v>55845</v>
      </c>
      <c r="N9" s="268">
        <v>1.3</v>
      </c>
    </row>
    <row r="10" spans="1:16">
      <c r="A10" s="250"/>
      <c r="B10" s="246"/>
      <c r="C10" s="246"/>
      <c r="D10" s="246"/>
      <c r="E10" s="246"/>
      <c r="F10" s="246"/>
      <c r="G10" s="1166" t="s">
        <v>489</v>
      </c>
      <c r="H10" s="1167"/>
      <c r="I10" s="1167"/>
      <c r="J10" s="1168"/>
      <c r="K10" s="269">
        <v>329165</v>
      </c>
      <c r="L10" s="270">
        <v>12396</v>
      </c>
      <c r="M10" s="271">
        <v>5607</v>
      </c>
      <c r="N10" s="272">
        <v>121.1</v>
      </c>
    </row>
    <row r="11" spans="1:16" ht="13.5" customHeight="1">
      <c r="A11" s="250"/>
      <c r="B11" s="246"/>
      <c r="C11" s="246"/>
      <c r="D11" s="246"/>
      <c r="E11" s="246"/>
      <c r="F11" s="246"/>
      <c r="G11" s="1166" t="s">
        <v>490</v>
      </c>
      <c r="H11" s="1167"/>
      <c r="I11" s="1167"/>
      <c r="J11" s="1168"/>
      <c r="K11" s="269">
        <v>369014</v>
      </c>
      <c r="L11" s="270">
        <v>13896</v>
      </c>
      <c r="M11" s="271">
        <v>8384</v>
      </c>
      <c r="N11" s="272">
        <v>65.7</v>
      </c>
    </row>
    <row r="12" spans="1:16" ht="13.5" customHeight="1">
      <c r="A12" s="250"/>
      <c r="B12" s="246"/>
      <c r="C12" s="246"/>
      <c r="D12" s="246"/>
      <c r="E12" s="246"/>
      <c r="F12" s="246"/>
      <c r="G12" s="1166" t="s">
        <v>491</v>
      </c>
      <c r="H12" s="1167"/>
      <c r="I12" s="1167"/>
      <c r="J12" s="1168"/>
      <c r="K12" s="269" t="s">
        <v>492</v>
      </c>
      <c r="L12" s="270" t="s">
        <v>492</v>
      </c>
      <c r="M12" s="271">
        <v>147</v>
      </c>
      <c r="N12" s="272" t="s">
        <v>492</v>
      </c>
    </row>
    <row r="13" spans="1:16" ht="13.5" customHeight="1">
      <c r="A13" s="250"/>
      <c r="B13" s="246"/>
      <c r="C13" s="246"/>
      <c r="D13" s="246"/>
      <c r="E13" s="246"/>
      <c r="F13" s="246"/>
      <c r="G13" s="1166" t="s">
        <v>493</v>
      </c>
      <c r="H13" s="1167"/>
      <c r="I13" s="1167"/>
      <c r="J13" s="1168"/>
      <c r="K13" s="269" t="s">
        <v>492</v>
      </c>
      <c r="L13" s="270" t="s">
        <v>492</v>
      </c>
      <c r="M13" s="271">
        <v>6</v>
      </c>
      <c r="N13" s="272" t="s">
        <v>492</v>
      </c>
    </row>
    <row r="14" spans="1:16" ht="13.5" customHeight="1">
      <c r="A14" s="250"/>
      <c r="B14" s="246"/>
      <c r="C14" s="246"/>
      <c r="D14" s="246"/>
      <c r="E14" s="246"/>
      <c r="F14" s="246"/>
      <c r="G14" s="1166" t="s">
        <v>494</v>
      </c>
      <c r="H14" s="1167"/>
      <c r="I14" s="1167"/>
      <c r="J14" s="1168"/>
      <c r="K14" s="269">
        <v>41329</v>
      </c>
      <c r="L14" s="270">
        <v>1556</v>
      </c>
      <c r="M14" s="271">
        <v>2653</v>
      </c>
      <c r="N14" s="272">
        <v>-41.3</v>
      </c>
    </row>
    <row r="15" spans="1:16" ht="13.5" customHeight="1">
      <c r="A15" s="250"/>
      <c r="B15" s="246"/>
      <c r="C15" s="246"/>
      <c r="D15" s="246"/>
      <c r="E15" s="246"/>
      <c r="F15" s="246"/>
      <c r="G15" s="1166" t="s">
        <v>495</v>
      </c>
      <c r="H15" s="1167"/>
      <c r="I15" s="1167"/>
      <c r="J15" s="1168"/>
      <c r="K15" s="269">
        <v>31480</v>
      </c>
      <c r="L15" s="270">
        <v>1185</v>
      </c>
      <c r="M15" s="271">
        <v>1240</v>
      </c>
      <c r="N15" s="272">
        <v>-4.4000000000000004</v>
      </c>
    </row>
    <row r="16" spans="1:16">
      <c r="A16" s="250"/>
      <c r="B16" s="246"/>
      <c r="C16" s="246"/>
      <c r="D16" s="246"/>
      <c r="E16" s="246"/>
      <c r="F16" s="246"/>
      <c r="G16" s="1169" t="s">
        <v>496</v>
      </c>
      <c r="H16" s="1170"/>
      <c r="I16" s="1170"/>
      <c r="J16" s="1171"/>
      <c r="K16" s="270">
        <v>-122982</v>
      </c>
      <c r="L16" s="270">
        <v>-4631</v>
      </c>
      <c r="M16" s="271">
        <v>-5294</v>
      </c>
      <c r="N16" s="272">
        <v>-12.5</v>
      </c>
    </row>
    <row r="17" spans="1:16">
      <c r="A17" s="250"/>
      <c r="B17" s="246"/>
      <c r="C17" s="246"/>
      <c r="D17" s="246"/>
      <c r="E17" s="246"/>
      <c r="F17" s="246"/>
      <c r="G17" s="1169" t="s">
        <v>173</v>
      </c>
      <c r="H17" s="1170"/>
      <c r="I17" s="1170"/>
      <c r="J17" s="1171"/>
      <c r="K17" s="270">
        <v>2150797</v>
      </c>
      <c r="L17" s="270">
        <v>80994</v>
      </c>
      <c r="M17" s="271">
        <v>68586</v>
      </c>
      <c r="N17" s="272">
        <v>18.100000000000001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497</v>
      </c>
      <c r="H19" s="246"/>
      <c r="I19" s="246"/>
      <c r="J19" s="246"/>
      <c r="K19" s="246"/>
      <c r="L19" s="246"/>
      <c r="M19" s="246"/>
      <c r="N19" s="246"/>
    </row>
    <row r="20" spans="1:16">
      <c r="A20" s="250"/>
      <c r="B20" s="246"/>
      <c r="C20" s="246"/>
      <c r="D20" s="246"/>
      <c r="E20" s="246"/>
      <c r="F20" s="246"/>
      <c r="G20" s="274"/>
      <c r="H20" s="275"/>
      <c r="I20" s="275"/>
      <c r="J20" s="276"/>
      <c r="K20" s="277" t="s">
        <v>498</v>
      </c>
      <c r="L20" s="278" t="s">
        <v>499</v>
      </c>
      <c r="M20" s="279" t="s">
        <v>500</v>
      </c>
      <c r="N20" s="280"/>
    </row>
    <row r="21" spans="1:16" s="286" customFormat="1">
      <c r="A21" s="281"/>
      <c r="B21" s="251"/>
      <c r="C21" s="251"/>
      <c r="D21" s="251"/>
      <c r="E21" s="251"/>
      <c r="F21" s="251"/>
      <c r="G21" s="1163" t="s">
        <v>501</v>
      </c>
      <c r="H21" s="1164"/>
      <c r="I21" s="1164"/>
      <c r="J21" s="1165"/>
      <c r="K21" s="282">
        <v>7.23</v>
      </c>
      <c r="L21" s="283">
        <v>6.42</v>
      </c>
      <c r="M21" s="284">
        <v>0.81</v>
      </c>
      <c r="N21" s="251"/>
      <c r="O21" s="285"/>
      <c r="P21" s="281"/>
    </row>
    <row r="22" spans="1:16" s="286" customFormat="1">
      <c r="A22" s="281"/>
      <c r="B22" s="251"/>
      <c r="C22" s="251"/>
      <c r="D22" s="251"/>
      <c r="E22" s="251"/>
      <c r="F22" s="251"/>
      <c r="G22" s="1163" t="s">
        <v>502</v>
      </c>
      <c r="H22" s="1164"/>
      <c r="I22" s="1164"/>
      <c r="J22" s="1165"/>
      <c r="K22" s="287">
        <v>95.9</v>
      </c>
      <c r="L22" s="288">
        <v>97.3</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505</v>
      </c>
      <c r="H29" s="251"/>
      <c r="I29" s="251"/>
      <c r="J29" s="251"/>
      <c r="K29" s="246"/>
      <c r="L29" s="246"/>
      <c r="M29" s="246"/>
      <c r="N29" s="246"/>
      <c r="O29" s="295"/>
    </row>
    <row r="30" spans="1:16">
      <c r="A30" s="250"/>
      <c r="B30" s="246"/>
      <c r="C30" s="246"/>
      <c r="D30" s="246"/>
      <c r="E30" s="246"/>
      <c r="F30" s="246"/>
      <c r="G30" s="253"/>
      <c r="H30" s="254"/>
      <c r="I30" s="254"/>
      <c r="J30" s="255"/>
      <c r="K30" s="1152" t="s">
        <v>483</v>
      </c>
      <c r="L30" s="256"/>
      <c r="M30" s="257" t="s">
        <v>484</v>
      </c>
      <c r="N30" s="258"/>
    </row>
    <row r="31" spans="1:16">
      <c r="A31" s="250"/>
      <c r="B31" s="246"/>
      <c r="C31" s="246"/>
      <c r="D31" s="246"/>
      <c r="E31" s="246"/>
      <c r="F31" s="246"/>
      <c r="G31" s="259"/>
      <c r="H31" s="260"/>
      <c r="I31" s="260"/>
      <c r="J31" s="261"/>
      <c r="K31" s="1153"/>
      <c r="L31" s="262" t="s">
        <v>485</v>
      </c>
      <c r="M31" s="263" t="s">
        <v>486</v>
      </c>
      <c r="N31" s="264" t="s">
        <v>487</v>
      </c>
    </row>
    <row r="32" spans="1:16" ht="27" customHeight="1">
      <c r="A32" s="250"/>
      <c r="B32" s="246"/>
      <c r="C32" s="246"/>
      <c r="D32" s="246"/>
      <c r="E32" s="246"/>
      <c r="F32" s="246"/>
      <c r="G32" s="1154" t="s">
        <v>506</v>
      </c>
      <c r="H32" s="1155"/>
      <c r="I32" s="1155"/>
      <c r="J32" s="1156"/>
      <c r="K32" s="296">
        <v>1477688</v>
      </c>
      <c r="L32" s="296">
        <v>55646</v>
      </c>
      <c r="M32" s="297">
        <v>31128</v>
      </c>
      <c r="N32" s="298">
        <v>78.8</v>
      </c>
    </row>
    <row r="33" spans="1:16" ht="13.5" customHeight="1">
      <c r="A33" s="250"/>
      <c r="B33" s="246"/>
      <c r="C33" s="246"/>
      <c r="D33" s="246"/>
      <c r="E33" s="246"/>
      <c r="F33" s="246"/>
      <c r="G33" s="1154" t="s">
        <v>507</v>
      </c>
      <c r="H33" s="1155"/>
      <c r="I33" s="1155"/>
      <c r="J33" s="1156"/>
      <c r="K33" s="296" t="s">
        <v>492</v>
      </c>
      <c r="L33" s="296" t="s">
        <v>492</v>
      </c>
      <c r="M33" s="297" t="s">
        <v>492</v>
      </c>
      <c r="N33" s="298" t="s">
        <v>492</v>
      </c>
    </row>
    <row r="34" spans="1:16" ht="27" customHeight="1">
      <c r="A34" s="250"/>
      <c r="B34" s="246"/>
      <c r="C34" s="246"/>
      <c r="D34" s="246"/>
      <c r="E34" s="246"/>
      <c r="F34" s="246"/>
      <c r="G34" s="1154" t="s">
        <v>508</v>
      </c>
      <c r="H34" s="1155"/>
      <c r="I34" s="1155"/>
      <c r="J34" s="1156"/>
      <c r="K34" s="296" t="s">
        <v>492</v>
      </c>
      <c r="L34" s="296" t="s">
        <v>492</v>
      </c>
      <c r="M34" s="297" t="s">
        <v>492</v>
      </c>
      <c r="N34" s="298" t="s">
        <v>492</v>
      </c>
    </row>
    <row r="35" spans="1:16" ht="27" customHeight="1">
      <c r="A35" s="250"/>
      <c r="B35" s="246"/>
      <c r="C35" s="246"/>
      <c r="D35" s="246"/>
      <c r="E35" s="246"/>
      <c r="F35" s="246"/>
      <c r="G35" s="1154" t="s">
        <v>509</v>
      </c>
      <c r="H35" s="1155"/>
      <c r="I35" s="1155"/>
      <c r="J35" s="1156"/>
      <c r="K35" s="296">
        <v>302184</v>
      </c>
      <c r="L35" s="296">
        <v>11380</v>
      </c>
      <c r="M35" s="297">
        <v>9784</v>
      </c>
      <c r="N35" s="298">
        <v>16.3</v>
      </c>
    </row>
    <row r="36" spans="1:16" ht="27" customHeight="1">
      <c r="A36" s="250"/>
      <c r="B36" s="246"/>
      <c r="C36" s="246"/>
      <c r="D36" s="246"/>
      <c r="E36" s="246"/>
      <c r="F36" s="246"/>
      <c r="G36" s="1154" t="s">
        <v>510</v>
      </c>
      <c r="H36" s="1155"/>
      <c r="I36" s="1155"/>
      <c r="J36" s="1156"/>
      <c r="K36" s="296">
        <v>57463</v>
      </c>
      <c r="L36" s="296">
        <v>2164</v>
      </c>
      <c r="M36" s="297">
        <v>2611</v>
      </c>
      <c r="N36" s="298">
        <v>-17.100000000000001</v>
      </c>
    </row>
    <row r="37" spans="1:16" ht="13.5" customHeight="1">
      <c r="A37" s="250"/>
      <c r="B37" s="246"/>
      <c r="C37" s="246"/>
      <c r="D37" s="246"/>
      <c r="E37" s="246"/>
      <c r="F37" s="246"/>
      <c r="G37" s="1154" t="s">
        <v>511</v>
      </c>
      <c r="H37" s="1155"/>
      <c r="I37" s="1155"/>
      <c r="J37" s="1156"/>
      <c r="K37" s="296">
        <v>99774</v>
      </c>
      <c r="L37" s="296">
        <v>3757</v>
      </c>
      <c r="M37" s="297">
        <v>1177</v>
      </c>
      <c r="N37" s="298">
        <v>219.2</v>
      </c>
    </row>
    <row r="38" spans="1:16" ht="27" customHeight="1">
      <c r="A38" s="250"/>
      <c r="B38" s="246"/>
      <c r="C38" s="246"/>
      <c r="D38" s="246"/>
      <c r="E38" s="246"/>
      <c r="F38" s="246"/>
      <c r="G38" s="1157" t="s">
        <v>512</v>
      </c>
      <c r="H38" s="1158"/>
      <c r="I38" s="1158"/>
      <c r="J38" s="1159"/>
      <c r="K38" s="299" t="s">
        <v>492</v>
      </c>
      <c r="L38" s="299" t="s">
        <v>492</v>
      </c>
      <c r="M38" s="300">
        <v>1</v>
      </c>
      <c r="N38" s="301" t="s">
        <v>492</v>
      </c>
      <c r="O38" s="295"/>
    </row>
    <row r="39" spans="1:16">
      <c r="A39" s="250"/>
      <c r="B39" s="246"/>
      <c r="C39" s="246"/>
      <c r="D39" s="246"/>
      <c r="E39" s="246"/>
      <c r="F39" s="246"/>
      <c r="G39" s="1157" t="s">
        <v>513</v>
      </c>
      <c r="H39" s="1158"/>
      <c r="I39" s="1158"/>
      <c r="J39" s="1159"/>
      <c r="K39" s="302">
        <v>-18269</v>
      </c>
      <c r="L39" s="302">
        <v>-688</v>
      </c>
      <c r="M39" s="303">
        <v>-3247</v>
      </c>
      <c r="N39" s="304">
        <v>-78.8</v>
      </c>
      <c r="O39" s="295"/>
    </row>
    <row r="40" spans="1:16" ht="27" customHeight="1">
      <c r="A40" s="250"/>
      <c r="B40" s="246"/>
      <c r="C40" s="246"/>
      <c r="D40" s="246"/>
      <c r="E40" s="246"/>
      <c r="F40" s="246"/>
      <c r="G40" s="1154" t="s">
        <v>514</v>
      </c>
      <c r="H40" s="1155"/>
      <c r="I40" s="1155"/>
      <c r="J40" s="1156"/>
      <c r="K40" s="302">
        <v>-1380724</v>
      </c>
      <c r="L40" s="302">
        <v>-51995</v>
      </c>
      <c r="M40" s="303">
        <v>-28558</v>
      </c>
      <c r="N40" s="304">
        <v>82.1</v>
      </c>
      <c r="O40" s="295"/>
    </row>
    <row r="41" spans="1:16">
      <c r="A41" s="250"/>
      <c r="B41" s="246"/>
      <c r="C41" s="246"/>
      <c r="D41" s="246"/>
      <c r="E41" s="246"/>
      <c r="F41" s="246"/>
      <c r="G41" s="1160" t="s">
        <v>284</v>
      </c>
      <c r="H41" s="1161"/>
      <c r="I41" s="1161"/>
      <c r="J41" s="1162"/>
      <c r="K41" s="296">
        <v>538116</v>
      </c>
      <c r="L41" s="302">
        <v>20264</v>
      </c>
      <c r="M41" s="303">
        <v>12895</v>
      </c>
      <c r="N41" s="304">
        <v>57.1</v>
      </c>
      <c r="O41" s="295"/>
    </row>
    <row r="42" spans="1:16">
      <c r="A42" s="250"/>
      <c r="B42" s="246"/>
      <c r="C42" s="246"/>
      <c r="D42" s="246"/>
      <c r="E42" s="246"/>
      <c r="F42" s="246"/>
      <c r="G42" s="305" t="s">
        <v>515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516</v>
      </c>
      <c r="B47" s="246"/>
      <c r="C47" s="246"/>
      <c r="D47" s="246"/>
      <c r="E47" s="246"/>
      <c r="F47" s="246"/>
      <c r="G47" s="246"/>
      <c r="H47" s="246"/>
      <c r="I47" s="246"/>
      <c r="J47" s="246"/>
      <c r="K47" s="246"/>
      <c r="L47" s="246"/>
      <c r="M47" s="246"/>
      <c r="N47" s="246"/>
    </row>
    <row r="48" spans="1:16">
      <c r="A48" s="250"/>
      <c r="B48" s="246"/>
      <c r="C48" s="246"/>
      <c r="D48" s="246"/>
      <c r="E48" s="246"/>
      <c r="F48" s="246"/>
      <c r="G48" s="310" t="s">
        <v>517</v>
      </c>
      <c r="H48" s="310"/>
      <c r="I48" s="310"/>
      <c r="J48" s="310"/>
      <c r="K48" s="310"/>
      <c r="L48" s="310"/>
      <c r="M48" s="311"/>
      <c r="N48" s="310"/>
    </row>
    <row r="49" spans="1:14" ht="13.5" customHeight="1">
      <c r="A49" s="250"/>
      <c r="B49" s="246"/>
      <c r="C49" s="246"/>
      <c r="D49" s="246"/>
      <c r="E49" s="246"/>
      <c r="F49" s="246"/>
      <c r="G49" s="312"/>
      <c r="H49" s="313"/>
      <c r="I49" s="1147" t="s">
        <v>483</v>
      </c>
      <c r="J49" s="1149" t="s">
        <v>518</v>
      </c>
      <c r="K49" s="1150"/>
      <c r="L49" s="1150"/>
      <c r="M49" s="1150"/>
      <c r="N49" s="1151"/>
    </row>
    <row r="50" spans="1:14">
      <c r="A50" s="250"/>
      <c r="B50" s="246"/>
      <c r="C50" s="246"/>
      <c r="D50" s="246"/>
      <c r="E50" s="246"/>
      <c r="F50" s="246"/>
      <c r="G50" s="314"/>
      <c r="H50" s="315"/>
      <c r="I50" s="1148"/>
      <c r="J50" s="316" t="s">
        <v>519</v>
      </c>
      <c r="K50" s="317" t="s">
        <v>520</v>
      </c>
      <c r="L50" s="318" t="s">
        <v>521</v>
      </c>
      <c r="M50" s="319" t="s">
        <v>522</v>
      </c>
      <c r="N50" s="320" t="s">
        <v>523</v>
      </c>
    </row>
    <row r="51" spans="1:14">
      <c r="A51" s="250"/>
      <c r="B51" s="246"/>
      <c r="C51" s="246"/>
      <c r="D51" s="246"/>
      <c r="E51" s="246"/>
      <c r="F51" s="246"/>
      <c r="G51" s="312" t="s">
        <v>524</v>
      </c>
      <c r="H51" s="313"/>
      <c r="I51" s="321">
        <v>1610835</v>
      </c>
      <c r="J51" s="322">
        <v>61235</v>
      </c>
      <c r="K51" s="323">
        <v>-7.1</v>
      </c>
      <c r="L51" s="324">
        <v>46819</v>
      </c>
      <c r="M51" s="325">
        <v>9.3000000000000007</v>
      </c>
      <c r="N51" s="326">
        <v>-16.399999999999999</v>
      </c>
    </row>
    <row r="52" spans="1:14">
      <c r="A52" s="250"/>
      <c r="B52" s="246"/>
      <c r="C52" s="246"/>
      <c r="D52" s="246"/>
      <c r="E52" s="246"/>
      <c r="F52" s="246"/>
      <c r="G52" s="327"/>
      <c r="H52" s="328" t="s">
        <v>525</v>
      </c>
      <c r="I52" s="329">
        <v>949200</v>
      </c>
      <c r="J52" s="330">
        <v>36083</v>
      </c>
      <c r="K52" s="331">
        <v>-11.9</v>
      </c>
      <c r="L52" s="332">
        <v>24121</v>
      </c>
      <c r="M52" s="333">
        <v>9.5</v>
      </c>
      <c r="N52" s="334">
        <v>-21.4</v>
      </c>
    </row>
    <row r="53" spans="1:14">
      <c r="A53" s="250"/>
      <c r="B53" s="246"/>
      <c r="C53" s="246"/>
      <c r="D53" s="246"/>
      <c r="E53" s="246"/>
      <c r="F53" s="246"/>
      <c r="G53" s="312" t="s">
        <v>526</v>
      </c>
      <c r="H53" s="313"/>
      <c r="I53" s="321">
        <v>991624</v>
      </c>
      <c r="J53" s="322">
        <v>37603</v>
      </c>
      <c r="K53" s="323">
        <v>-38.6</v>
      </c>
      <c r="L53" s="324">
        <v>53270</v>
      </c>
      <c r="M53" s="325">
        <v>13.8</v>
      </c>
      <c r="N53" s="326">
        <v>-52.4</v>
      </c>
    </row>
    <row r="54" spans="1:14">
      <c r="A54" s="250"/>
      <c r="B54" s="246"/>
      <c r="C54" s="246"/>
      <c r="D54" s="246"/>
      <c r="E54" s="246"/>
      <c r="F54" s="246"/>
      <c r="G54" s="327"/>
      <c r="H54" s="328" t="s">
        <v>525</v>
      </c>
      <c r="I54" s="329">
        <v>845139</v>
      </c>
      <c r="J54" s="330">
        <v>32048</v>
      </c>
      <c r="K54" s="331">
        <v>-11.2</v>
      </c>
      <c r="L54" s="332">
        <v>24316</v>
      </c>
      <c r="M54" s="333">
        <v>0.8</v>
      </c>
      <c r="N54" s="334">
        <v>-12</v>
      </c>
    </row>
    <row r="55" spans="1:14">
      <c r="A55" s="250"/>
      <c r="B55" s="246"/>
      <c r="C55" s="246"/>
      <c r="D55" s="246"/>
      <c r="E55" s="246"/>
      <c r="F55" s="246"/>
      <c r="G55" s="312" t="s">
        <v>527</v>
      </c>
      <c r="H55" s="313"/>
      <c r="I55" s="321">
        <v>1410783</v>
      </c>
      <c r="J55" s="322">
        <v>53231</v>
      </c>
      <c r="K55" s="323">
        <v>41.6</v>
      </c>
      <c r="L55" s="324">
        <v>53292</v>
      </c>
      <c r="M55" s="325">
        <v>0</v>
      </c>
      <c r="N55" s="326">
        <v>41.6</v>
      </c>
    </row>
    <row r="56" spans="1:14">
      <c r="A56" s="250"/>
      <c r="B56" s="246"/>
      <c r="C56" s="246"/>
      <c r="D56" s="246"/>
      <c r="E56" s="246"/>
      <c r="F56" s="246"/>
      <c r="G56" s="327"/>
      <c r="H56" s="328" t="s">
        <v>525</v>
      </c>
      <c r="I56" s="329">
        <v>1159150</v>
      </c>
      <c r="J56" s="330">
        <v>43737</v>
      </c>
      <c r="K56" s="331">
        <v>36.5</v>
      </c>
      <c r="L56" s="332">
        <v>28900</v>
      </c>
      <c r="M56" s="333">
        <v>18.899999999999999</v>
      </c>
      <c r="N56" s="334">
        <v>17.600000000000001</v>
      </c>
    </row>
    <row r="57" spans="1:14">
      <c r="A57" s="250"/>
      <c r="B57" s="246"/>
      <c r="C57" s="246"/>
      <c r="D57" s="246"/>
      <c r="E57" s="246"/>
      <c r="F57" s="246"/>
      <c r="G57" s="312" t="s">
        <v>528</v>
      </c>
      <c r="H57" s="313"/>
      <c r="I57" s="321">
        <v>1444505</v>
      </c>
      <c r="J57" s="322">
        <v>54444</v>
      </c>
      <c r="K57" s="323">
        <v>2.2999999999999998</v>
      </c>
      <c r="L57" s="324">
        <v>49919</v>
      </c>
      <c r="M57" s="325">
        <v>-6.3</v>
      </c>
      <c r="N57" s="326">
        <v>8.6</v>
      </c>
    </row>
    <row r="58" spans="1:14">
      <c r="A58" s="250"/>
      <c r="B58" s="246"/>
      <c r="C58" s="246"/>
      <c r="D58" s="246"/>
      <c r="E58" s="246"/>
      <c r="F58" s="246"/>
      <c r="G58" s="327"/>
      <c r="H58" s="328" t="s">
        <v>525</v>
      </c>
      <c r="I58" s="329">
        <v>959573</v>
      </c>
      <c r="J58" s="330">
        <v>36167</v>
      </c>
      <c r="K58" s="331">
        <v>-17.3</v>
      </c>
      <c r="L58" s="332">
        <v>26398</v>
      </c>
      <c r="M58" s="333">
        <v>-8.6999999999999993</v>
      </c>
      <c r="N58" s="334">
        <v>-8.6</v>
      </c>
    </row>
    <row r="59" spans="1:14">
      <c r="A59" s="250"/>
      <c r="B59" s="246"/>
      <c r="C59" s="246"/>
      <c r="D59" s="246"/>
      <c r="E59" s="246"/>
      <c r="F59" s="246"/>
      <c r="G59" s="312" t="s">
        <v>529</v>
      </c>
      <c r="H59" s="313"/>
      <c r="I59" s="321">
        <v>1887077</v>
      </c>
      <c r="J59" s="322">
        <v>71063</v>
      </c>
      <c r="K59" s="323">
        <v>30.5</v>
      </c>
      <c r="L59" s="324">
        <v>47738</v>
      </c>
      <c r="M59" s="325">
        <v>-4.4000000000000004</v>
      </c>
      <c r="N59" s="326">
        <v>34.9</v>
      </c>
    </row>
    <row r="60" spans="1:14">
      <c r="A60" s="250"/>
      <c r="B60" s="246"/>
      <c r="C60" s="246"/>
      <c r="D60" s="246"/>
      <c r="E60" s="246"/>
      <c r="F60" s="246"/>
      <c r="G60" s="327"/>
      <c r="H60" s="328" t="s">
        <v>525</v>
      </c>
      <c r="I60" s="335">
        <v>1268575</v>
      </c>
      <c r="J60" s="330">
        <v>47772</v>
      </c>
      <c r="K60" s="331">
        <v>32.1</v>
      </c>
      <c r="L60" s="332">
        <v>24937</v>
      </c>
      <c r="M60" s="333">
        <v>-5.5</v>
      </c>
      <c r="N60" s="334">
        <v>37.6</v>
      </c>
    </row>
    <row r="61" spans="1:14">
      <c r="A61" s="250"/>
      <c r="B61" s="246"/>
      <c r="C61" s="246"/>
      <c r="D61" s="246"/>
      <c r="E61" s="246"/>
      <c r="F61" s="246"/>
      <c r="G61" s="312" t="s">
        <v>530</v>
      </c>
      <c r="H61" s="336"/>
      <c r="I61" s="337">
        <v>1468965</v>
      </c>
      <c r="J61" s="338">
        <v>55515</v>
      </c>
      <c r="K61" s="339">
        <v>5.7</v>
      </c>
      <c r="L61" s="340">
        <v>50208</v>
      </c>
      <c r="M61" s="341">
        <v>2.5</v>
      </c>
      <c r="N61" s="326">
        <v>3.2</v>
      </c>
    </row>
    <row r="62" spans="1:14">
      <c r="A62" s="250"/>
      <c r="B62" s="246"/>
      <c r="C62" s="246"/>
      <c r="D62" s="246"/>
      <c r="E62" s="246"/>
      <c r="F62" s="246"/>
      <c r="G62" s="327"/>
      <c r="H62" s="328" t="s">
        <v>525</v>
      </c>
      <c r="I62" s="329">
        <v>1036327</v>
      </c>
      <c r="J62" s="330">
        <v>39161</v>
      </c>
      <c r="K62" s="331">
        <v>5.6</v>
      </c>
      <c r="L62" s="332">
        <v>25734</v>
      </c>
      <c r="M62" s="333">
        <v>3</v>
      </c>
      <c r="N62" s="334">
        <v>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72" t="s">
        <v>3</v>
      </c>
      <c r="D47" s="1172"/>
      <c r="E47" s="1173"/>
      <c r="F47" s="11">
        <v>17.27</v>
      </c>
      <c r="G47" s="12">
        <v>19.5</v>
      </c>
      <c r="H47" s="12">
        <v>20.97</v>
      </c>
      <c r="I47" s="12">
        <v>20.77</v>
      </c>
      <c r="J47" s="13">
        <v>20.58</v>
      </c>
    </row>
    <row r="48" spans="2:10" ht="57.75" customHeight="1">
      <c r="B48" s="14"/>
      <c r="C48" s="1174" t="s">
        <v>4</v>
      </c>
      <c r="D48" s="1174"/>
      <c r="E48" s="1175"/>
      <c r="F48" s="15">
        <v>7.27</v>
      </c>
      <c r="G48" s="16">
        <v>8.64</v>
      </c>
      <c r="H48" s="16">
        <v>6.96</v>
      </c>
      <c r="I48" s="16">
        <v>9.1</v>
      </c>
      <c r="J48" s="17">
        <v>10.76</v>
      </c>
    </row>
    <row r="49" spans="2:10" ht="57.75" customHeight="1" thickBot="1">
      <c r="B49" s="18"/>
      <c r="C49" s="1176" t="s">
        <v>5</v>
      </c>
      <c r="D49" s="1176"/>
      <c r="E49" s="1177"/>
      <c r="F49" s="19">
        <v>1.8</v>
      </c>
      <c r="G49" s="20">
        <v>3.84</v>
      </c>
      <c r="H49" s="20" t="s">
        <v>537</v>
      </c>
      <c r="I49" s="20">
        <v>2.2200000000000002</v>
      </c>
      <c r="J49" s="21">
        <v>1.76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2018-11-15T05:29:59Z</cp:lastPrinted>
  <dcterms:created xsi:type="dcterms:W3CDTF">2018-01-24T04:53:04Z</dcterms:created>
  <dcterms:modified xsi:type="dcterms:W3CDTF">2018-11-15T05:31:30Z</dcterms:modified>
</cp:coreProperties>
</file>