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C38" i="9"/>
  <c r="CO37" i="9"/>
  <c r="AM37" i="9"/>
  <c r="C37" i="9"/>
  <c r="CO36" i="9"/>
  <c r="AM36" i="9"/>
  <c r="CO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s="1"/>
  <c r="U36" i="9" s="1"/>
  <c r="U37" i="9" s="1"/>
  <c r="U38" i="9" s="1"/>
  <c r="AM34" i="9" l="1"/>
  <c r="BE34" i="9" s="1"/>
  <c r="BE35" i="9" s="1"/>
  <c r="BE36" i="9" s="1"/>
  <c r="BE37" i="9" s="1"/>
  <c r="BE38"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<sst xmlns="http://schemas.openxmlformats.org/spreadsheetml/2006/main" count="1076" uniqueCount="577">
  <si>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</si>
  <si>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</si>
  <si>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</si>
  <si>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</si>
  <si>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</si>
  <si>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</si>
  <si>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</si>
  <si>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</si>
  <si>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</si>
  <si>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</si>
  <si>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</si>
  <si>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</si>
  <si>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</si>
  <si>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</si>
  <si>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</si>
  <si>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</si>
  <si>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</si>
  <si>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</si>
  <si>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</si>
  <si>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</si>
  <si>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</si>
  <si>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</si>
  <si>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</si>
  <si>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</si>
  <si>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</si>
  <si>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</si>
  <si>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</si>
  <si>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</si>
  <si>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</si>
  <si>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</si>
  <si>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</si>
  <si>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</si>
  <si>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</si>
  <si>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</si>
  <si>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</si>
  <si>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</si>
  <si>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</si>
  <si>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</si>
  <si>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</si>
  <si>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</si>
  <si>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</si>
  <si>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</si>
  <si>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</si>
  <si>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</si>
  <si>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</si>
  <si>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</si>
  <si>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</si>
  <si>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</si>
  <si>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</si>
  <si>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</si>
  <si>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</si>
  <si>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</si>
  <si>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</si>
  <si>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</si>
  <si>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</si>
  <si>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</si>
  <si>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</si>
  <si>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</si>
  <si>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</si>
  <si>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</si>
  <si>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</si>
  <si>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</si>
  <si>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</si>
  <si>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</si>
  <si>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</si>
  <si>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</si>
  <si>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</si>
  <si>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</si>
  <si>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</si>
  <si>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</si>
  <si>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</si>
  <si>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</si>
  <si>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</si>
  <si>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</si>
  <si>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</si>
  <si>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</si>
  <si>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</si>
  <si>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</si>
  <si>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</si>
  <si>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</si>
  <si>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</si>
  <si>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</si>
  <si>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</si>
  <si>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市川三郷町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</si>
  <si>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</si>
  <si>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</si>
  <si>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</si>
  <si>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</si>
  <si>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</si>
  <si>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</si>
  <si>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</si>
  <si>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</si>
  <si>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</si>
  <si>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</si>
  <si>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</si>
  <si>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</si>
  <si>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</si>
  <si>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</si>
  <si>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</si>
  <si>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</si>
  <si>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</si>
  <si>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</si>
  <si>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</si>
  <si>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</si>
  <si>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</si>
  <si>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</si>
  <si>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</si>
  <si>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</si>
  <si>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</si>
  <si>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</si>
  <si>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</si>
  <si>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</si>
  <si>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</si>
  <si>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</si>
  <si>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</si>
  <si>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</si>
  <si>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</si>
  <si>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</si>
  <si>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</si>
  <si>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</si>
  <si>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</si>
  <si>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</si>
  <si>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</si>
  <si>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</si>
  <si>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</si>
  <si>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</si>
  <si>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</si>
  <si>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</si>
  <si>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</si>
  <si>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</si>
  <si>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</si>
  <si>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</si>
  <si>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</si>
  <si>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</si>
  <si>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</si>
  <si>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</si>
  <si>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</si>
  <si>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</si>
  <si>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</si>
  <si>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</si>
  <si>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</si>
  <si>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</si>
  <si>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</si>
  <si>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</si>
  <si>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</si>
  <si>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</si>
  <si>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</si>
  <si>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</si>
  <si>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</si>
  <si>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</si>
  <si>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</si>
  <si>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</si>
  <si>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</si>
  <si>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</si>
  <si>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</si>
  <si>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</si>
  <si>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</si>
  <si>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</si>
  <si>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</si>
  <si>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</si>
  <si>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</si>
  <si>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</si>
  <si>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</si>
  <si>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</si>
  <si>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</si>
  <si>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</si>
  <si>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</si>
  <si>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</si>
  <si>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</si>
  <si>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</si>
  <si>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</si>
  <si>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</si>
  <si>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</si>
  <si>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</si>
  <si>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</si>
  <si>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</si>
  <si>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</si>
  <si>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</si>
  <si>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</si>
  <si>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</si>
  <si>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</si>
  <si>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</si>
  <si>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</si>
  <si>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</si>
  <si>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</si>
  <si>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</si>
  <si>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</si>
  <si>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</si>
  <si>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</si>
  <si>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</si>
  <si>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</si>
  <si>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</si>
  <si>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</si>
  <si>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</si>
  <si>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</si>
  <si>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</si>
  <si>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</si>
  <si>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</si>
  <si>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山梨県市川三郷町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</si>
  <si>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</si>
  <si>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</si>
  <si>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</si>
  <si>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</si>
  <si>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</si>
  <si>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</si>
  <si>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</si>
  <si>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</si>
  <si>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</si>
  <si>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</si>
  <si>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</si>
  <si>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</si>
  <si>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</si>
  <si>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</si>
  <si>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</si>
  <si>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</si>
  <si>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</si>
  <si>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</si>
  <si>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</si>
  <si>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</si>
  <si>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</si>
  <si>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</si>
  <si>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</si>
  <si>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</si>
  <si>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</si>
  <si>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</si>
  <si>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</si>
  <si>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</si>
  <si>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</si>
  <si>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</si>
  <si>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</si>
  <si>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</si>
  <si>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</si>
  <si>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</si>
  <si>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</si>
  <si>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</si>
  <si>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</si>
  <si>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</si>
  <si>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</si>
  <si>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</si>
  <si>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</si>
  <si>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</si>
  <si>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</si>
  <si>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</si>
  <si>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</si>
  <si>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</si>
  <si>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</si>
  <si>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</si>
  <si>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</si>
  <si>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</si>
  <si>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</si>
  <si>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</si>
  <si>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</si>
  <si>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</si>
  <si>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</si>
  <si>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</si>
  <si>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</si>
  <si>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</si>
  <si>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</si>
  <si>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</si>
  <si>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</si>
  <si>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</si>
  <si>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</si>
  <si>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</si>
  <si>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</si>
  <si>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</si>
  <si>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</si>
  <si>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</si>
  <si>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</si>
  <si>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</si>
  <si>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</si>
  <si>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</si>
  <si>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</si>
  <si>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</si>
  <si>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</si>
  <si>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</si>
  <si>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</si>
  <si>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</si>
  <si>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</si>
  <si>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</si>
  <si>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</si>
  <si>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</si>
  <si>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</si>
  <si>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</si>
  <si>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</si>
  <si>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</si>
  <si>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</si>
  <si>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</si>
  <si>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</si>
  <si>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</si>
  <si>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</si>
  <si>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</si>
  <si>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</si>
  <si>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</si>
  <si>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</si>
  <si>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</si>
  <si>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</si>
  <si>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</si>
  <si>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</si>
  <si>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</si>
  <si>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</si>
  <si>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</si>
  <si>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</si>
  <si>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</si>
  <si>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</si>
  <si>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</si>
  <si>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</si>
  <si>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</si>
  <si>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</si>
  <si>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</si>
  <si>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</si>
  <si>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</si>
  <si>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</si>
  <si>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</si>
  <si>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</si>
  <si>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</si>
  <si>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</si>
  <si>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</si>
  <si>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</si>
  <si>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</si>
  <si>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</si>
  <si>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</si>
  <si>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</si>
  <si>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</si>
  <si>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</si>
  <si>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</si>
  <si>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</si>
  <si>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</si>
  <si>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</si>
  <si>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</si>
  <si>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</si>
  <si>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</si>
  <si>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</si>
  <si>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</si>
  <si>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</si>
  <si>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</si>
  <si>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</si>
  <si>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</si>
  <si>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</si>
  <si>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</si>
  <si>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</si>
  <si>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</si>
  <si>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</si>
  <si>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</si>
  <si>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</si>
  <si>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</si>
  <si>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</si>
  <si>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</si>
  <si>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山梨県市川三郷町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</si>
  <si>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</si>
  <si>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</si>
  <si>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</si>
  <si>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</si>
  <si>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</si>
  <si>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</si>
  <si>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</si>
  <si>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</si>
  <si>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</si>
  <si>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</si>
  <si>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</si>
  <si>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</si>
  <si>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</si>
  <si>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</si>
  <si>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</si>
  <si>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</si>
  <si>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</si>
  <si>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</si>
  <si>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</si>
  <si>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</si>
  <si>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恩賜県有財産保護管理事業特別会計</t>
    <phoneticPr fontId="5"/>
  </si>
  <si>
    <t>歌舞伎文化公園管理特別会計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</si>
  <si>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</si>
  <si>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</si>
  <si>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</si>
  <si>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</si>
  <si>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</si>
  <si>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</si>
  <si>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</si>
  <si>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</si>
  <si>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</si>
  <si>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</si>
  <si>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</si>
  <si>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</si>
  <si>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</si>
  <si>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</si>
  <si>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</si>
  <si>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</si>
  <si>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訪問看護ステーション西八代特別会計</t>
    <phoneticPr fontId="5"/>
  </si>
  <si>
    <t>後期高齢者医療特別会計</t>
    <phoneticPr fontId="5"/>
  </si>
  <si>
    <t>上水道事業会計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</si>
  <si>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</si>
  <si>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</si>
  <si>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</si>
  <si>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</si>
  <si>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</si>
  <si>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戸別浄化槽整備推進事業特別会計</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</si>
  <si>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</si>
  <si>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</si>
  <si>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</si>
  <si>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</si>
  <si>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</si>
  <si>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</si>
  <si>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</si>
  <si>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</si>
  <si>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</si>
  <si>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</si>
  <si>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</si>
  <si>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</si>
  <si>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</si>
  <si>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</si>
  <si>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</si>
  <si>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</si>
  <si>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</si>
  <si>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</si>
  <si>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</si>
  <si>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</si>
  <si>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</si>
  <si>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</si>
  <si>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</si>
  <si>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</si>
  <si>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</si>
  <si>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</si>
  <si>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</si>
  <si>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</si>
  <si>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</si>
  <si>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</si>
  <si>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</si>
  <si>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</si>
  <si>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</si>
  <si>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</si>
  <si>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</si>
  <si>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</si>
  <si>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</si>
  <si>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</si>
  <si>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</si>
  <si>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</si>
  <si>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</si>
  <si>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</si>
  <si>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</si>
  <si>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</si>
  <si>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</si>
  <si>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</si>
  <si>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</si>
  <si>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</si>
  <si>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</si>
  <si>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</si>
  <si>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</si>
  <si>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</si>
  <si>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</si>
  <si>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</si>
  <si>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</si>
  <si>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</si>
  <si>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</si>
  <si>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</si>
  <si>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</si>
  <si>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</si>
  <si>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</si>
  <si>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</si>
  <si>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</si>
  <si>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</si>
  <si>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</si>
  <si>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</si>
  <si>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</si>
  <si>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</si>
  <si>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</si>
  <si>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</si>
  <si>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</si>
  <si>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</si>
  <si>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</si>
  <si>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</si>
  <si>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</si>
  <si>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</si>
  <si>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</si>
  <si>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</si>
  <si>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</si>
  <si>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</si>
  <si>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</si>
  <si>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</si>
  <si>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</si>
  <si>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</si>
  <si>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</si>
  <si>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</si>
  <si>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</si>
  <si>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</si>
  <si>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</si>
  <si>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</si>
  <si>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</si>
  <si>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</si>
  <si>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</si>
  <si>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</si>
  <si>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</si>
  <si>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</si>
  <si>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</si>
  <si>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</si>
  <si>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</si>
  <si>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</si>
  <si>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</si>
  <si>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</si>
  <si>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</si>
  <si>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</si>
  <si>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</si>
  <si>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</si>
  <si>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</si>
  <si>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</si>
  <si>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</si>
  <si>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</si>
  <si>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</si>
  <si>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</si>
  <si>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</si>
  <si>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</si>
  <si>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</si>
  <si>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</si>
  <si>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</si>
  <si>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</si>
  <si>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</si>
  <si>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</si>
  <si>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</si>
  <si>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</si>
  <si>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</si>
  <si>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</si>
  <si>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</si>
  <si>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</si>
  <si>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</si>
  <si>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</si>
  <si>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</si>
  <si>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</si>
  <si>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</si>
  <si>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</si>
  <si>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</si>
  <si>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</si>
  <si>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</si>
  <si>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</si>
  <si>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</si>
  <si>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t>
  </si>
  <si>
    <t>上水道事業会計</t>
  </si>
  <si>
    <t>介護保険特別会計</t>
  </si>
  <si>
    <t>簡易水道特別会計</t>
  </si>
  <si>
    <t>公共下水道事業特別会計</t>
  </si>
  <si>
    <t>恩賜県有財産保護管理事業特別会計</t>
  </si>
  <si>
    <t>歌舞伎文化公園管理特別会計</t>
  </si>
  <si>
    <t>その他会計（赤字）</t>
  </si>
  <si>
    <t>その他会計（黒字）</t>
  </si>
  <si>
    <t>-</t>
    <phoneticPr fontId="2"/>
  </si>
  <si>
    <t>-</t>
    <phoneticPr fontId="2"/>
  </si>
  <si>
    <t>-</t>
    <phoneticPr fontId="2"/>
  </si>
  <si>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30"/>
  </si>
  <si>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30"/>
  </si>
  <si>
    <t>山梨県市町村総合事務組合　一般廃棄物処分場事業特別会計</t>
    <rPh sb="0" eb="3">
      <t>ヤマナシケン</t>
    </rPh>
    <rPh sb="3" eb="6">
      <t>シチョウソン</t>
    </rPh>
    <rPh sb="6" eb="8">
      <t>ソウゴウ</t>
    </rPh>
    <rPh sb="8" eb="10">
      <t>ジム</t>
    </rPh>
    <rPh sb="10" eb="12">
      <t>クミアイ</t>
    </rPh>
    <rPh sb="13" eb="15">
      <t>イッパン</t>
    </rPh>
    <rPh sb="15" eb="18">
      <t>ハイキブツ</t>
    </rPh>
    <rPh sb="18" eb="21">
      <t>ショブンジョウ</t>
    </rPh>
    <rPh sb="21" eb="23">
      <t>ジギョウ</t>
    </rPh>
    <rPh sb="23" eb="25">
      <t>トクベツ</t>
    </rPh>
    <rPh sb="25" eb="27">
      <t>カイケイ</t>
    </rPh>
    <phoneticPr fontId="30"/>
  </si>
  <si>
    <t>山梨県市町村総合事務組合　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</si>
  <si>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峡南広域行政組合　一般会計</t>
    <rPh sb="0" eb="2">
      <t>キョウナン</t>
    </rPh>
    <rPh sb="2" eb="4">
      <t>コウイキ</t>
    </rPh>
    <rPh sb="4" eb="6">
      <t>ギョウセイ</t>
    </rPh>
    <rPh sb="6" eb="8">
      <t>クミアイ</t>
    </rPh>
    <rPh sb="9" eb="11">
      <t>イッパン</t>
    </rPh>
    <rPh sb="11" eb="13">
      <t>カイケイ</t>
    </rPh>
    <phoneticPr fontId="30"/>
  </si>
  <si>
    <t>峡南広域行政組合　峡南ふるさと市町村圏特別会計</t>
    <rPh sb="0" eb="2">
      <t>キョウナン</t>
    </rPh>
    <rPh sb="2" eb="4">
      <t>コウイキ</t>
    </rPh>
    <rPh sb="4" eb="6">
      <t>ギョウセイ</t>
    </rPh>
    <rPh sb="6" eb="8">
      <t>クミアイ</t>
    </rPh>
    <rPh sb="9" eb="11">
      <t>キョウナン</t>
    </rPh>
    <rPh sb="15" eb="18">
      <t>シチョウソン</t>
    </rPh>
    <rPh sb="18" eb="19">
      <t>ケン</t>
    </rPh>
    <rPh sb="19" eb="21">
      <t>トクベツ</t>
    </rPh>
    <rPh sb="21" eb="23">
      <t>カイケイ</t>
    </rPh>
    <phoneticPr fontId="30"/>
  </si>
  <si>
    <t>峡南広域行政組合　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30"/>
  </si>
  <si>
    <t>三郡衛生組合　一般会計</t>
    <rPh sb="0" eb="2">
      <t>サングン</t>
    </rPh>
    <rPh sb="2" eb="4">
      <t>エイセイ</t>
    </rPh>
    <rPh sb="4" eb="6">
      <t>クミアイ</t>
    </rPh>
    <rPh sb="7" eb="9">
      <t>イッパン</t>
    </rPh>
    <rPh sb="9" eb="11">
      <t>カイケイ</t>
    </rPh>
    <phoneticPr fontId="30"/>
  </si>
  <si>
    <t>三郡衛生組合　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30"/>
  </si>
  <si>
    <t>三郡衛生組合　火葬事業特別会計</t>
    <rPh sb="0" eb="2">
      <t>サングン</t>
    </rPh>
    <rPh sb="2" eb="4">
      <t>エイセイ</t>
    </rPh>
    <rPh sb="4" eb="6">
      <t>クミアイ</t>
    </rPh>
    <rPh sb="7" eb="9">
      <t>カソウ</t>
    </rPh>
    <rPh sb="9" eb="11">
      <t>ジギョウ</t>
    </rPh>
    <rPh sb="11" eb="13">
      <t>トクベツ</t>
    </rPh>
    <rPh sb="13" eb="15">
      <t>カイケイ</t>
    </rPh>
    <phoneticPr fontId="30"/>
  </si>
  <si>
    <t>峡南衛生組合　一般会計</t>
    <rPh sb="0" eb="2">
      <t>キョウナン</t>
    </rPh>
    <rPh sb="2" eb="4">
      <t>エイセイ</t>
    </rPh>
    <rPh sb="4" eb="6">
      <t>クミアイ</t>
    </rPh>
    <rPh sb="7" eb="9">
      <t>イッパン</t>
    </rPh>
    <rPh sb="9" eb="11">
      <t>カイケイ</t>
    </rPh>
    <phoneticPr fontId="30"/>
  </si>
  <si>
    <t>中巨摩地区広域事務組合　一般会計</t>
    <rPh sb="0" eb="3">
      <t>ナカコマ</t>
    </rPh>
    <rPh sb="3" eb="5">
      <t>チク</t>
    </rPh>
    <rPh sb="5" eb="7">
      <t>コウイキ</t>
    </rPh>
    <rPh sb="7" eb="9">
      <t>ジム</t>
    </rPh>
    <rPh sb="9" eb="11">
      <t>クミアイ</t>
    </rPh>
    <rPh sb="12" eb="14">
      <t>イッパン</t>
    </rPh>
    <rPh sb="14" eb="16">
      <t>カイケイ</t>
    </rPh>
    <phoneticPr fontId="30"/>
  </si>
  <si>
    <t>中巨摩地区広域事務組合　ごみ処理事業特別会計</t>
    <rPh sb="0" eb="3">
      <t>ナカコマ</t>
    </rPh>
    <rPh sb="3" eb="5">
      <t>チク</t>
    </rPh>
    <rPh sb="5" eb="7">
      <t>コウイキ</t>
    </rPh>
    <rPh sb="7" eb="9">
      <t>ジム</t>
    </rPh>
    <rPh sb="9" eb="11">
      <t>クミアイ</t>
    </rPh>
    <rPh sb="14" eb="16">
      <t>ショリ</t>
    </rPh>
    <rPh sb="16" eb="18">
      <t>ジギョウ</t>
    </rPh>
    <rPh sb="18" eb="20">
      <t>トクベツ</t>
    </rPh>
    <rPh sb="20" eb="22">
      <t>カイケイ</t>
    </rPh>
    <phoneticPr fontId="30"/>
  </si>
  <si>
    <t>中巨摩地区広域事務組合　地区公園事業特別会計</t>
    <rPh sb="0" eb="3">
      <t>ナカコマ</t>
    </rPh>
    <rPh sb="3" eb="5">
      <t>チク</t>
    </rPh>
    <rPh sb="5" eb="7">
      <t>コウイキ</t>
    </rPh>
    <rPh sb="7" eb="9">
      <t>ジム</t>
    </rPh>
    <rPh sb="9" eb="11">
      <t>クミアイ</t>
    </rPh>
    <rPh sb="12" eb="14">
      <t>チク</t>
    </rPh>
    <rPh sb="14" eb="16">
      <t>コウエン</t>
    </rPh>
    <rPh sb="16" eb="18">
      <t>ジギョウ</t>
    </rPh>
    <rPh sb="18" eb="20">
      <t>トクベツ</t>
    </rPh>
    <rPh sb="20" eb="22">
      <t>カイケイ</t>
    </rPh>
    <phoneticPr fontId="30"/>
  </si>
  <si>
    <t>中巨摩地区広域事務組合　老人福祉事業特別会計</t>
    <rPh sb="0" eb="3">
      <t>ナカコマ</t>
    </rPh>
    <rPh sb="3" eb="5">
      <t>チク</t>
    </rPh>
    <rPh sb="5" eb="7">
      <t>コウイキ</t>
    </rPh>
    <rPh sb="7" eb="9">
      <t>ジム</t>
    </rPh>
    <rPh sb="9" eb="11">
      <t>クミアイ</t>
    </rPh>
    <rPh sb="12" eb="14">
      <t>ロウジン</t>
    </rPh>
    <rPh sb="14" eb="16">
      <t>フクシ</t>
    </rPh>
    <rPh sb="16" eb="18">
      <t>ジギョウ</t>
    </rPh>
    <rPh sb="18" eb="20">
      <t>トクベツ</t>
    </rPh>
    <rPh sb="20" eb="22">
      <t>カイケイ</t>
    </rPh>
    <phoneticPr fontId="30"/>
  </si>
  <si>
    <t>中巨摩地区広域事務組合　勤労青年センター事業特別会計</t>
    <rPh sb="0" eb="3">
      <t>ナカコマ</t>
    </rPh>
    <rPh sb="3" eb="5">
      <t>チク</t>
    </rPh>
    <rPh sb="5" eb="7">
      <t>コウイキ</t>
    </rPh>
    <rPh sb="7" eb="9">
      <t>ジム</t>
    </rPh>
    <rPh sb="9" eb="11">
      <t>クミアイ</t>
    </rPh>
    <rPh sb="12" eb="14">
      <t>キンロウ</t>
    </rPh>
    <rPh sb="14" eb="16">
      <t>セイネン</t>
    </rPh>
    <rPh sb="20" eb="22">
      <t>ジギョウ</t>
    </rPh>
    <rPh sb="22" eb="24">
      <t>トクベツ</t>
    </rPh>
    <rPh sb="24" eb="26">
      <t>カイケイ</t>
    </rPh>
    <phoneticPr fontId="30"/>
  </si>
  <si>
    <t>中巨摩地区広域事務組合　し尿処理事業特別会計</t>
    <rPh sb="0" eb="3">
      <t>ナカコマ</t>
    </rPh>
    <rPh sb="3" eb="5">
      <t>チク</t>
    </rPh>
    <rPh sb="5" eb="7">
      <t>コウイキ</t>
    </rPh>
    <rPh sb="7" eb="9">
      <t>ジム</t>
    </rPh>
    <rPh sb="9" eb="11">
      <t>クミアイ</t>
    </rPh>
    <rPh sb="13" eb="14">
      <t>ニョウ</t>
    </rPh>
    <rPh sb="14" eb="16">
      <t>ショリ</t>
    </rPh>
    <rPh sb="16" eb="18">
      <t>ジギョウ</t>
    </rPh>
    <rPh sb="18" eb="20">
      <t>トクベツ</t>
    </rPh>
    <rPh sb="20" eb="22">
      <t>カイケイ</t>
    </rPh>
    <phoneticPr fontId="30"/>
  </si>
  <si>
    <t>山梨県後期高齢者医療広域連合　一般会計　その他1会計</t>
    <rPh sb="0" eb="3">
      <t>ヤマナシケン</t>
    </rPh>
    <rPh sb="3" eb="5">
      <t>コウキ</t>
    </rPh>
    <rPh sb="5" eb="8">
      <t>コウレイシャ</t>
    </rPh>
    <rPh sb="8" eb="10">
      <t>イリョウ</t>
    </rPh>
    <rPh sb="10" eb="12">
      <t>コウイキ</t>
    </rPh>
    <rPh sb="12" eb="14">
      <t>レンゴウ</t>
    </rPh>
    <rPh sb="15" eb="17">
      <t>イッパン</t>
    </rPh>
    <rPh sb="17" eb="19">
      <t>カイケイ</t>
    </rPh>
    <rPh sb="22" eb="23">
      <t>ホカ</t>
    </rPh>
    <rPh sb="24" eb="26">
      <t>カイケイ</t>
    </rPh>
    <phoneticPr fontId="30"/>
  </si>
  <si>
    <t>峡南医療センター企業団会計</t>
    <rPh sb="0" eb="2">
      <t>キョウナン</t>
    </rPh>
    <rPh sb="2" eb="4">
      <t>イリョウ</t>
    </rPh>
    <rPh sb="8" eb="10">
      <t>キギョウ</t>
    </rPh>
    <rPh sb="10" eb="11">
      <t>ダン</t>
    </rPh>
    <rPh sb="11" eb="13">
      <t>カイケイ</t>
    </rPh>
    <phoneticPr fontId="30"/>
  </si>
  <si>
    <t>山梨県市町村総合事務組合　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</si>
  <si>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</si>
  <si>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</si>
  <si>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</si>
  <si>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の将来負担比率は、類似団体と比較すると高い水準にあり、経年比較しても、増加傾向にある。これは、地方債現在高の増加、組合連結実質赤字額負担見込額の増加によるものである。今後も建設事業債の増発により、地方債現在高は増加していくことが見込まれるため、計画的な事業実施を図る必要がある。
　また、有形固定資産減価償却率についても類似団体と比較すると高い水準にある。これは、公民館、図書館、体育館・プールなどの公共施設の有形固定資産減価償却率が80%を超えていることが要因である。今後は、公共施設等総合管理計画に基づき、公共施設の老朽化対策を行う必要があ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</si>
  <si>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</si>
  <si>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</si>
  <si>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</si>
  <si>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</si>
  <si>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</si>
  <si>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</si>
  <si>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町の将来負担比率は、類似団体と比較すると高い水準にあり、経年比較しても、増加傾向にある。これは、地方債現在高の増加、組合連結実質赤字額負担見込額の増加によるものである。今後も建設事業債の増発により、地方債現在高は増加していくことが見込まれるため、計画的な事業実施を図る必要がある。
　また、有形固定資産減価償却率についても類似団体と比較すると高い水準にある。これは、公民館、図書館、体育館・プールなどの公共施設の有形固定資産減価償却率が80%を超えていることが要因である。今後は、公共施設等総合管理計画に基づき、公共施設の老朽化対策を行う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</si>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</sst>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4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5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6" xfId="35" applyNumberFormat="1" applyFont="1" applyFill="1" applyBorder="1" applyAlignment="1">
      <alignment horizontal="center" vertical="center"/>
    </xf>
    <xf numFmtId="188" fontId="1" fillId="5" borderId="185"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52964</c:v>
                </c:pt>
                <c:pt idx="1">
                  <c:v>57811</c:v>
                </c:pt>
                <c:pt idx="2">
                  <c:v>61215</c:v>
                </c:pt>
                <c:pt idx="3">
                  <c:v>89965</c:v>
                </c:pt>
                <c:pt idx="4">
                  <c:v>85612</c:v>
                </c:pt>
              </c:numCache>
            </c:numRef>
          </c:val>
          <c:smooth val="0"/>
        </c:ser>
        <c:dLbls>
          <c:showLegendKey val="0"/>
          <c:showVal val="0"/>
          <c:showCatName val="0"/>
          <c:showSerName val="0"/>
          <c:showPercent val="0"/>
          <c:showBubbleSize val="0"/>
        </c:dLbls>
        <c:marker val="1"/>
        <c:smooth val="0"/>
        <c:axId val="95800320"/>
        <c:axId val="95802496"/>
      </c:lineChart>
      <c:catAx>
        <c:axId val="95800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02496"/>
        <c:crosses val="autoZero"/>
        <c:auto val="1"/>
        <c:lblAlgn val="ctr"/>
        <c:lblOffset val="100"/>
        <c:tickLblSkip val="1"/>
        <c:tickMarkSkip val="1"/>
        <c:noMultiLvlLbl val="0"/>
      </c:catAx>
      <c:valAx>
        <c:axId val="958024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0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12.02</c:v>
                </c:pt>
                <c:pt idx="1">
                  <c:v>8.42</c:v>
                </c:pt>
                <c:pt idx="2">
                  <c:v>11.79</c:v>
                </c:pt>
                <c:pt idx="3">
                  <c:v>18.190000000000001</c:v>
                </c:pt>
                <c:pt idx="4">
                  <c:v>11.88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19.7</c:v>
                </c:pt>
                <c:pt idx="1">
                  <c:v>19.72</c:v>
                </c:pt>
                <c:pt idx="2">
                  <c:v>25.09</c:v>
                </c:pt>
                <c:pt idx="3">
                  <c:v>26.5</c:v>
                </c:pt>
                <c:pt idx="4">
                  <c:v>37.24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120192"/>
        <c:axId val="112122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3.34</c:v>
                </c:pt>
                <c:pt idx="1">
                  <c:v>2.0099999999999998</c:v>
                </c:pt>
                <c:pt idx="2">
                  <c:v>8.74</c:v>
                </c:pt>
                <c:pt idx="3">
                  <c:v>8.2200000000000006</c:v>
                </c:pt>
                <c:pt idx="4">
                  <c:v>3.42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120192"/>
        <c:axId val="112122112"/>
      </c:lineChart>
      <c:catAx>
        <c:axId val="11212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122112"/>
        <c:crosses val="autoZero"/>
        <c:auto val="1"/>
        <c:lblAlgn val="ctr"/>
        <c:lblOffset val="100"/>
        <c:tickLblSkip val="1"/>
        <c:tickMarkSkip val="1"/>
        <c:noMultiLvlLbl val="0"/>
      </c:catAx>
      <c:valAx>
        <c:axId val="11212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2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0.93</c:v>
                </c:pt>
                <c:pt idx="2">
                  <c:v>#N/A</c:v>
                </c:pt>
                <c:pt idx="3">
                  <c:v>2.48</c:v>
                </c:pt>
                <c:pt idx="4">
                  <c:v>#N/A</c:v>
                </c:pt>
                <c:pt idx="5">
                  <c:v>0.08</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歌舞伎文化公園管理特別会計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0.02</c:v>
                </c:pt>
                <c:pt idx="4">
                  <c:v>#N/A</c:v>
                </c:pt>
                <c:pt idx="5">
                  <c:v>0.03</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恩賜県有財産保護管理事業特別会計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0.44</c:v>
                </c:pt>
                <c:pt idx="2">
                  <c:v>#N/A</c:v>
                </c:pt>
                <c:pt idx="3">
                  <c:v>0.44</c:v>
                </c:pt>
                <c:pt idx="4">
                  <c:v>#N/A</c:v>
                </c:pt>
                <c:pt idx="5">
                  <c:v>0.24</c:v>
                </c:pt>
                <c:pt idx="6">
                  <c:v>#N/A</c:v>
                </c:pt>
                <c:pt idx="7">
                  <c:v>0.26</c:v>
                </c:pt>
                <c:pt idx="8">
                  <c:v>#N/A</c:v>
                </c:pt>
                <c:pt idx="9">
                  <c:v>0.33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0.23</c:v>
                </c:pt>
                <c:pt idx="2">
                  <c:v>#N/A</c:v>
                </c:pt>
                <c:pt idx="3">
                  <c:v>0.17</c:v>
                </c:pt>
                <c:pt idx="4">
                  <c:v>#N/A</c:v>
                </c:pt>
                <c:pt idx="5">
                  <c:v>0.26</c:v>
                </c:pt>
                <c:pt idx="6">
                  <c:v>#N/A</c:v>
                </c:pt>
                <c:pt idx="7">
                  <c:v>0.18</c:v>
                </c:pt>
                <c:pt idx="8">
                  <c:v>#N/A</c:v>
                </c:pt>
                <c:pt idx="9">
                  <c:v>0.34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1.1100000000000001</c:v>
                </c:pt>
                <c:pt idx="2">
                  <c:v>#N/A</c:v>
                </c:pt>
                <c:pt idx="3">
                  <c:v>0.86</c:v>
                </c:pt>
                <c:pt idx="4">
                  <c:v>#N/A</c:v>
                </c:pt>
                <c:pt idx="5">
                  <c:v>0.81</c:v>
                </c:pt>
                <c:pt idx="6">
                  <c:v>#N/A</c:v>
                </c:pt>
                <c:pt idx="7">
                  <c:v>1.32</c:v>
                </c:pt>
                <c:pt idx="8">
                  <c:v>#N/A</c:v>
                </c:pt>
                <c:pt idx="9">
                  <c:v>1.41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1.37</c:v>
                </c:pt>
                <c:pt idx="2">
                  <c:v>#N/A</c:v>
                </c:pt>
                <c:pt idx="3">
                  <c:v>1.63</c:v>
                </c:pt>
                <c:pt idx="4">
                  <c:v>#N/A</c:v>
                </c:pt>
                <c:pt idx="5">
                  <c:v>1.02</c:v>
                </c:pt>
                <c:pt idx="6">
                  <c:v>#N/A</c:v>
                </c:pt>
                <c:pt idx="7">
                  <c:v>0.96</c:v>
                </c:pt>
                <c:pt idx="8">
                  <c:v>#N/A</c:v>
                </c:pt>
                <c:pt idx="9">
                  <c:v>1.97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2.21</c:v>
                </c:pt>
                <c:pt idx="2">
                  <c:v>#N/A</c:v>
                </c:pt>
                <c:pt idx="3">
                  <c:v>2.16</c:v>
                </c:pt>
                <c:pt idx="4">
                  <c:v>#N/A</c:v>
                </c:pt>
                <c:pt idx="5">
                  <c:v>2.19</c:v>
                </c:pt>
                <c:pt idx="6">
                  <c:v>#N/A</c:v>
                </c:pt>
                <c:pt idx="7">
                  <c:v>2.74</c:v>
                </c:pt>
                <c:pt idx="8">
                  <c:v>#N/A</c:v>
                </c:pt>
                <c:pt idx="9">
                  <c:v>2.11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11.94</c:v>
                </c:pt>
                <c:pt idx="2">
                  <c:v>#N/A</c:v>
                </c:pt>
                <c:pt idx="3">
                  <c:v>8.35</c:v>
                </c:pt>
                <c:pt idx="4">
                  <c:v>#N/A</c:v>
                </c:pt>
                <c:pt idx="5">
                  <c:v>11.71</c:v>
                </c:pt>
                <c:pt idx="6">
                  <c:v>#N/A</c:v>
                </c:pt>
                <c:pt idx="7">
                  <c:v>18.09</c:v>
                </c:pt>
                <c:pt idx="8">
                  <c:v>#N/A</c:v>
                </c:pt>
                <c:pt idx="9">
                  <c:v>11.8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5976064"/>
        <c:axId val="95994240"/>
      </c:barChart>
      <c:catAx>
        <c:axId val="9597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4240"/>
        <c:crosses val="autoZero"/>
        <c:auto val="1"/>
        <c:lblAlgn val="ctr"/>
        <c:lblOffset val="100"/>
        <c:tickLblSkip val="1"/>
        <c:tickMarkSkip val="1"/>
        <c:noMultiLvlLbl val="0"/>
      </c:catAx>
      <c:valAx>
        <c:axId val="9599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76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1157</c:v>
                </c:pt>
                <c:pt idx="5">
                  <c:v>1212</c:v>
                </c:pt>
                <c:pt idx="8">
                  <c:v>1249</c:v>
                </c:pt>
                <c:pt idx="11">
                  <c:v>1202</c:v>
                </c:pt>
                <c:pt idx="14">
                  <c:v>1240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4</c:v>
                </c:pt>
                <c:pt idx="6">
                  <c:v>9</c:v>
                </c:pt>
                <c:pt idx="9">
                  <c:v>10</c:v>
                </c:pt>
                <c:pt idx="12">
                  <c:v>10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107</c:v>
                </c:pt>
                <c:pt idx="3">
                  <c:v>54</c:v>
                </c:pt>
                <c:pt idx="6">
                  <c:v>115</c:v>
                </c:pt>
                <c:pt idx="9">
                  <c:v>101</c:v>
                </c:pt>
                <c:pt idx="12">
                  <c:v>93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557</c:v>
                </c:pt>
                <c:pt idx="3">
                  <c:v>539</c:v>
                </c:pt>
                <c:pt idx="6">
                  <c:v>512</c:v>
                </c:pt>
                <c:pt idx="9">
                  <c:v>512</c:v>
                </c:pt>
                <c:pt idx="12">
                  <c:v>515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986</c:v>
                </c:pt>
                <c:pt idx="3">
                  <c:v>977</c:v>
                </c:pt>
                <c:pt idx="6">
                  <c:v>937</c:v>
                </c:pt>
                <c:pt idx="9">
                  <c:v>909</c:v>
                </c:pt>
                <c:pt idx="12">
                  <c:v>1005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5701248"/>
        <c:axId val="95703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497</c:v>
                </c:pt>
                <c:pt idx="2">
                  <c:v>#N/A</c:v>
                </c:pt>
                <c:pt idx="3">
                  <c:v>#N/A</c:v>
                </c:pt>
                <c:pt idx="4">
                  <c:v>362</c:v>
                </c:pt>
                <c:pt idx="5">
                  <c:v>#N/A</c:v>
                </c:pt>
                <c:pt idx="6">
                  <c:v>#N/A</c:v>
                </c:pt>
                <c:pt idx="7">
                  <c:v>324</c:v>
                </c:pt>
                <c:pt idx="8">
                  <c:v>#N/A</c:v>
                </c:pt>
                <c:pt idx="9">
                  <c:v>#N/A</c:v>
                </c:pt>
                <c:pt idx="10">
                  <c:v>330</c:v>
                </c:pt>
                <c:pt idx="11">
                  <c:v>#N/A</c:v>
                </c:pt>
                <c:pt idx="12">
                  <c:v>#N/A</c:v>
                </c:pt>
                <c:pt idx="13">
                  <c:v>383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5701248"/>
        <c:axId val="95703424"/>
      </c:lineChart>
      <c:catAx>
        <c:axId val="9570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03424"/>
        <c:crosses val="autoZero"/>
        <c:auto val="1"/>
        <c:lblAlgn val="ctr"/>
        <c:lblOffset val="100"/>
        <c:tickLblSkip val="1"/>
        <c:tickMarkSkip val="1"/>
        <c:noMultiLvlLbl val="0"/>
      </c:catAx>
      <c:valAx>
        <c:axId val="9570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0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13405</c:v>
                </c:pt>
                <c:pt idx="5">
                  <c:v>13436</c:v>
                </c:pt>
                <c:pt idx="8">
                  <c:v>13415</c:v>
                </c:pt>
                <c:pt idx="11">
                  <c:v>13673</c:v>
                </c:pt>
                <c:pt idx="14">
                  <c:v>13745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2238</c:v>
                </c:pt>
                <c:pt idx="5">
                  <c:v>2097</c:v>
                </c:pt>
                <c:pt idx="8">
                  <c:v>2063</c:v>
                </c:pt>
                <c:pt idx="11">
                  <c:v>1951</c:v>
                </c:pt>
                <c:pt idx="14">
                  <c:v>1739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2359</c:v>
                </c:pt>
                <c:pt idx="5">
                  <c:v>2267</c:v>
                </c:pt>
                <c:pt idx="8">
                  <c:v>2531</c:v>
                </c:pt>
                <c:pt idx="11">
                  <c:v>2620</c:v>
                </c:pt>
                <c:pt idx="14">
                  <c:v>3223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159</c:v>
                </c:pt>
                <c:pt idx="9">
                  <c:v>28</c:v>
                </c:pt>
                <c:pt idx="12">
                  <c:v>163</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1521</c:v>
                </c:pt>
                <c:pt idx="3">
                  <c:v>1631</c:v>
                </c:pt>
                <c:pt idx="6">
                  <c:v>1517</c:v>
                </c:pt>
                <c:pt idx="9">
                  <c:v>1571</c:v>
                </c:pt>
                <c:pt idx="12">
                  <c:v>1572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126</c:v>
                </c:pt>
                <c:pt idx="3">
                  <c:v>118</c:v>
                </c:pt>
                <c:pt idx="6">
                  <c:v>1362</c:v>
                </c:pt>
                <c:pt idx="9">
                  <c:v>1347</c:v>
                </c:pt>
                <c:pt idx="12">
                  <c:v>1298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10365</c:v>
                </c:pt>
                <c:pt idx="3">
                  <c:v>10016</c:v>
                </c:pt>
                <c:pt idx="6">
                  <c:v>9141</c:v>
                </c:pt>
                <c:pt idx="9">
                  <c:v>9027</c:v>
                </c:pt>
                <c:pt idx="12">
                  <c:v>8826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147</c:v>
                </c:pt>
                <c:pt idx="3">
                  <c:v>145</c:v>
                </c:pt>
                <c:pt idx="6">
                  <c:v>138</c:v>
                </c:pt>
                <c:pt idx="9">
                  <c:v>130</c:v>
                </c:pt>
                <c:pt idx="12">
                  <c:v>123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10533</c:v>
                </c:pt>
                <c:pt idx="3">
                  <c:v>10395</c:v>
                </c:pt>
                <c:pt idx="6">
                  <c:v>10532</c:v>
                </c:pt>
                <c:pt idx="9">
                  <c:v>11154</c:v>
                </c:pt>
                <c:pt idx="12">
                  <c:v>11584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83264"/>
        <c:axId val="3101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4690</c:v>
                </c:pt>
                <c:pt idx="2">
                  <c:v>#N/A</c:v>
                </c:pt>
                <c:pt idx="3">
                  <c:v>#N/A</c:v>
                </c:pt>
                <c:pt idx="4">
                  <c:v>4504</c:v>
                </c:pt>
                <c:pt idx="5">
                  <c:v>#N/A</c:v>
                </c:pt>
                <c:pt idx="6">
                  <c:v>#N/A</c:v>
                </c:pt>
                <c:pt idx="7">
                  <c:v>4839</c:v>
                </c:pt>
                <c:pt idx="8">
                  <c:v>#N/A</c:v>
                </c:pt>
                <c:pt idx="9">
                  <c:v>#N/A</c:v>
                </c:pt>
                <c:pt idx="10">
                  <c:v>5012</c:v>
                </c:pt>
                <c:pt idx="11">
                  <c:v>#N/A</c:v>
                </c:pt>
                <c:pt idx="12">
                  <c:v>#N/A</c:v>
                </c:pt>
                <c:pt idx="13">
                  <c:v>4858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83264"/>
        <c:axId val="3101824"/>
      </c:lineChart>
      <c:catAx>
        <c:axId val="308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01824"/>
        <c:crosses val="autoZero"/>
        <c:auto val="1"/>
        <c:lblAlgn val="ctr"/>
        <c:lblOffset val="100"/>
        <c:tickLblSkip val="1"/>
        <c:tickMarkSkip val="1"/>
        <c:noMultiLvlLbl val="0"/>
      </c:catAx>
      <c:valAx>
        <c:axId val="310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{50AB801B-7487-47B5-AD71-AC6DF18796ED}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{13D938AD-F0F4-4ADF-AB23-05CDC47D8CA1}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{03498BCB-A2F4-47BB-9A80-93BB5A15A8E2}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{5BC30FCF-C2CB-4B27-8D42-27378C9DE08D}</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{F164B17D-8C4A-4250-A5B3-CFC677FDD952}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72.5</c:v>
                </c:pt>
                <c:pt idx="4">
                  <c:v>73.400000000000006</c:v>
                </c:pt>
              </c:numCache>
            </c:numRef>
          </c:xVal>
          <c:yVal>
            <c:numRef>
              <c:f>公会計指標分析・財政指標組合せ分析表!$K$51:$O$51</c:f>
              <c:numCache>
                <c:formatCode>#,##0.0;"▲ "#,##0.0</c:formatCode>
                <c:ptCount val="5"/>
                <c:pt idx="3">
                  <c:v>100.6</c:v>
                </c:pt>
                <c:pt idx="4">
                  <c:v>101.7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{CFFF6454-67AF-4810-BAF3-F208633CA073}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{73E14893-F6C3-4843-83E2-B3A9D7A64E5E}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{48D81716-CF2B-49D4-B595-AF218A74F6C7}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{E372F945-0BAD-42BD-838A-EB73F6F3B0E7}</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{6BCC171B-2D02-43B9-9183-EEC96DBA1031}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pt idx="4">
                  <c:v>56.7</c:v>
                </c:pt>
              </c:numCache>
            </c:numRef>
          </c:xVal>
          <c:yVal>
            <c:numRef>
              <c:f>公会計指標分析・財政指標組合せ分析表!$K$55:$O$55</c:f>
              <c:numCache>
                <c:formatCode>#,##0.0;"▲ "#,##0.0</c:formatCode>
                <c:ptCount val="5"/>
                <c:pt idx="3">
                  <c:v>44.9</c:v>
                </c:pt>
                <c:pt idx="4">
                  <c:v>32.9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577984"/>
        <c:axId val="119580160"/>
      </c:scatterChart>
      <c:valAx>
        <c:axId val="119577984"/>
        <c:scaling>
          <c:orientation val="minMax"/>
          <c:max val="75"/>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580160"/>
        <c:crosses val="autoZero"/>
        <c:crossBetween val="midCat"/>
      </c:valAx>
      <c:valAx>
        <c:axId val="119580160"/>
        <c:scaling>
          <c:orientation val="minMax"/>
          <c:max val="114"/>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577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{9145B634-C813-4000-AD2F-766EFBBCD3C0}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{0EF75665-B39A-48E4-B96A-A5BF63AC335D}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{8390FEEF-1345-4B5D-8717-6F20D0338884}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{26263371-538F-43BF-B2E9-B0F084C6E393}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{9786EEEE-1D5E-42B0-88D9-4CFC80BA3823}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9.4</c:v>
                </c:pt>
                <c:pt idx="2">
                  <c:v>8</c:v>
                </c:pt>
                <c:pt idx="3">
                  <c:v>6.8</c:v>
                </c:pt>
                <c:pt idx="4">
                  <c:v>7</c:v>
                </c:pt>
              </c:numCache>
            </c:numRef>
          </c:xVal>
          <c:yVal>
            <c:numRef>
              <c:f>公会計指標分析・財政指標組合せ分析表!$K$73:$O$73</c:f>
              <c:numCache>
                <c:formatCode>#,##0.0;"▲ "#,##0.0</c:formatCode>
                <c:ptCount val="5"/>
                <c:pt idx="0">
                  <c:v>94.9</c:v>
                </c:pt>
                <c:pt idx="1">
                  <c:v>91.6</c:v>
                </c:pt>
                <c:pt idx="2">
                  <c:v>99.1</c:v>
                </c:pt>
                <c:pt idx="3">
                  <c:v>100.6</c:v>
                </c:pt>
                <c:pt idx="4">
                  <c:v>101.7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{3DCE0D27-69E5-4CC4-9A6A-4345589F380E}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{102CAD10-C41B-42F6-AB5E-A18B9FEB81A2}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{8030B87F-D6F5-4267-AFCD-BE6B6A01846C}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{B534C214-9C56-4689-8C8F-7BF4DD9A8A08}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{D3431F27-5B30-4217-A688-5389AD1C59C2}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8.1999999999999993</c:v>
                </c:pt>
              </c:numCache>
            </c:numRef>
          </c:xVal>
          <c:yVal>
            <c:numRef>
              <c:f>公会計指標分析・財政指標組合せ分析表!$K$77:$O$77</c:f>
              <c:numCache>
                <c:formatCode>#,##0.0;"▲ "#,##0.0</c:formatCode>
                <c:ptCount val="5"/>
                <c:pt idx="0">
                  <c:v>61.3</c:v>
                </c:pt>
                <c:pt idx="1">
                  <c:v>54.6</c:v>
                </c:pt>
                <c:pt idx="2">
                  <c:v>48.7</c:v>
                </c:pt>
                <c:pt idx="3">
                  <c:v>44.9</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7319552"/>
        <c:axId val="77321728"/>
      </c:scatterChart>
      <c:valAx>
        <c:axId val="77319552"/>
        <c:scaling>
          <c:orientation val="minMax"/>
          <c:max val="12.2"/>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321728"/>
        <c:crosses val="autoZero"/>
        <c:crossBetween val="midCat"/>
      </c:valAx>
      <c:valAx>
        <c:axId val="77321728"/>
        <c:scaling>
          <c:orientation val="minMax"/>
          <c:max val="114"/>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3195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年度から経年で比較すると、公営企業債の元利償還金に対する繰入金の減少及び算入公債費の増加によって、実質公債費比率の分子が減少していることが分かる。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新発債の一部について、据置期間０年としたことにより、元利償還金が増となっている。また、峡南医療センター企業団に対しての準元利償還金の負担按分率が減ったことにより、組合等が起こした地方債の元利償還金に対する負担金等が減少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年度からの経年で比較すると、将来負担比率の分子は平成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年度より増加していたが、平成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年度は対前年度で</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百万円減少している。これは、将来負担額は増加したが、充当可能財源等が増加したことによるものである。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将来負担額増加の主な理由としては、一般会計等に係る地方債の現在高の増加や峡南医療センター企業団の連結実質赤字額の増加が挙げられる。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充当可能財源等増加の主な理由としては、充当可能基金の増加が挙げられるが、これは主に財政調整基金の積立による増加である。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今後も地方債現在高の適正化を図る一方、充当可能基金の増加に努め、将来負担比率の低減を目指す。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山梨県市川三郷町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16,366
16,132
75.18
10,500,971
9,760,503
704,907
5,931,119
11,584,089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101.7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[ 73.4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本町の有形固定資産減価償却率は、類似団体と比較すると高い水準にあり、資産の老朽化が進んでいると言える。</a:t>
          </a:r>
          <a:endParaRPr lang="ja-JP" altLang="ja-JP">
            <a:effectLst/>
          </a:endParaRPr>
        </a:p>
        <a:p>
          <a:r>
            <a:rPr kumimoji="1" lang="ja-JP" altLang="ja-JP" sz="1100" baseline="0">
              <a:solidFill>
                <a:schemeClr val="dk1"/>
              </a:solidFill>
              <a:effectLst/>
              <a:latin typeface="+mn-lt"/>
              <a:ea typeface="+mn-ea"/>
              <a:cs typeface="+mn-cs"/>
            </a:rPr>
            <a:t>　そのため、今後は公共施設等の維持・更新に多額の費用が発生することが予想されるため、平成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年度に策定した公共施設等総合管理計画、今後整備予定である各施設の個別施設計画に基づき、老朽化した施設の集約化・複合化等を計画的に進めていく必要がある。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15784</xdr:rowOff>
    </xdr:from>
    <xdr:to>
      <xdr:col>3</xdr:col>
      <xdr:colOff>511175</xdr:colOff>
      <xdr:row>29</xdr:row>
      <xdr:rowOff>117384</xdr:rowOff>
    </xdr:to>
    <xdr:sp macro="" textlink="">
      <xdr:nvSpPr>
        <xdr:cNvPr id="73" name="フローチャート : 判断 72"/>
        <xdr:cNvSpPr/>
      </xdr:nvSpPr>
      <xdr:spPr>
        <a:xfrm>
          <a:off x="4000500" y="576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3992</xdr:rowOff>
    </xdr:from>
    <xdr:to>
      <xdr:col>3</xdr:col>
      <xdr:colOff>1222375</xdr:colOff>
      <xdr:row>27</xdr:row>
      <xdr:rowOff>105592</xdr:rowOff>
    </xdr:to>
    <xdr:sp macro="" textlink="">
      <xdr:nvSpPr>
        <xdr:cNvPr id="79" name="円/楕円 78"/>
        <xdr:cNvSpPr/>
      </xdr:nvSpPr>
      <xdr:spPr>
        <a:xfrm>
          <a:off x="4711700" y="54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128469</xdr:rowOff>
    </xdr:from>
    <xdr:ext cx="405111" cy="259045"/>
    <xdr:sp macro="" textlink="">
      <xdr:nvSpPr>
        <xdr:cNvPr id="80" name="有形固定資産減価償却率該当値テキスト"/>
        <xdr:cNvSpPr txBox="1"/>
      </xdr:nvSpPr>
      <xdr:spPr>
        <a:xfrm>
          <a:off x="4813300" y="536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31750</xdr:rowOff>
    </xdr:from>
    <xdr:to>
      <xdr:col>3</xdr:col>
      <xdr:colOff>511175</xdr:colOff>
      <xdr:row>27</xdr:row>
      <xdr:rowOff>133350</xdr:rowOff>
    </xdr:to>
    <xdr:sp macro="" textlink="">
      <xdr:nvSpPr>
        <xdr:cNvPr id="81" name="円/楕円 80"/>
        <xdr:cNvSpPr/>
      </xdr:nvSpPr>
      <xdr:spPr>
        <a:xfrm>
          <a:off x="4000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54792</xdr:rowOff>
    </xdr:from>
    <xdr:to>
      <xdr:col>3</xdr:col>
      <xdr:colOff>1171575</xdr:colOff>
      <xdr:row>27</xdr:row>
      <xdr:rowOff>82550</xdr:rowOff>
    </xdr:to>
    <xdr:cxnSp macro="">
      <xdr:nvCxnSpPr>
        <xdr:cNvPr id="82" name="直線コネクタ 81"/>
        <xdr:cNvCxnSpPr/>
      </xdr:nvCxnSpPr>
      <xdr:spPr>
        <a:xfrm flipV="1">
          <a:off x="4051300" y="5464992"/>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108511</xdr:rowOff>
    </xdr:from>
    <xdr:ext cx="405111" cy="259045"/>
    <xdr:sp macro="" textlink="">
      <xdr:nvSpPr>
        <xdr:cNvPr id="83" name="n_1aveValue有形固定資産減価償却率"/>
        <xdr:cNvSpPr txBox="1"/>
      </xdr:nvSpPr>
      <xdr:spPr>
        <a:xfrm>
          <a:off x="3836043" y="5861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149877</xdr:rowOff>
    </xdr:from>
    <xdr:ext cx="405111" cy="259045"/>
    <xdr:sp macro="" textlink="">
      <xdr:nvSpPr>
        <xdr:cNvPr id="84" name="n_1mainValue有形固定資産減価償却率"/>
        <xdr:cNvSpPr txBox="1"/>
      </xdr:nvSpPr>
      <xdr:spPr>
        <a:xfrm>
          <a:off x="3836043"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山梨県市川三郷町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16,366
16,132
75.18
10,500,971
9,760,503
704,907
5,931,119
11,584,089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101.7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109982</xdr:rowOff>
    </xdr:from>
    <xdr:to>
      <xdr:col>5</xdr:col>
      <xdr:colOff>409575</xdr:colOff>
      <xdr:row>36</xdr:row>
      <xdr:rowOff>40132</xdr:rowOff>
    </xdr:to>
    <xdr:sp macro="" textlink="">
      <xdr:nvSpPr>
        <xdr:cNvPr id="62" name="フローチャート : 判断 61"/>
        <xdr:cNvSpPr/>
      </xdr:nvSpPr>
      <xdr:spPr>
        <a:xfrm>
          <a:off x="3746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59690</xdr:rowOff>
    </xdr:from>
    <xdr:to>
      <xdr:col>6</xdr:col>
      <xdr:colOff>561975</xdr:colOff>
      <xdr:row>33</xdr:row>
      <xdr:rowOff>161290</xdr:rowOff>
    </xdr:to>
    <xdr:sp macro="" textlink="">
      <xdr:nvSpPr>
        <xdr:cNvPr id="68" name="円/楕円 67"/>
        <xdr:cNvSpPr/>
      </xdr:nvSpPr>
      <xdr:spPr>
        <a:xfrm>
          <a:off x="4584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12717</xdr:rowOff>
    </xdr:from>
    <xdr:ext cx="405111" cy="259045"/>
    <xdr:sp macro="" textlink="">
      <xdr:nvSpPr>
        <xdr:cNvPr id="69" name="【道路】&#10;有形固定資産減価償却率該当値テキスト"/>
        <xdr:cNvSpPr txBox="1"/>
      </xdr:nvSpPr>
      <xdr:spPr>
        <a:xfrm>
          <a:off x="4724400"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57404</xdr:rowOff>
    </xdr:from>
    <xdr:to>
      <xdr:col>5</xdr:col>
      <xdr:colOff>409575</xdr:colOff>
      <xdr:row>33</xdr:row>
      <xdr:rowOff>159004</xdr:rowOff>
    </xdr:to>
    <xdr:sp macro="" textlink="">
      <xdr:nvSpPr>
        <xdr:cNvPr id="70" name="円/楕円 69"/>
        <xdr:cNvSpPr/>
      </xdr:nvSpPr>
      <xdr:spPr>
        <a:xfrm>
          <a:off x="3746500" y="57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108204</xdr:rowOff>
    </xdr:from>
    <xdr:to>
      <xdr:col>6</xdr:col>
      <xdr:colOff>511175</xdr:colOff>
      <xdr:row>33</xdr:row>
      <xdr:rowOff>110490</xdr:rowOff>
    </xdr:to>
    <xdr:cxnSp macro="">
      <xdr:nvCxnSpPr>
        <xdr:cNvPr id="71" name="直線コネクタ 70"/>
        <xdr:cNvCxnSpPr/>
      </xdr:nvCxnSpPr>
      <xdr:spPr>
        <a:xfrm>
          <a:off x="3797300" y="576605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31259</xdr:rowOff>
    </xdr:from>
    <xdr:ext cx="405111" cy="259045"/>
    <xdr:sp macro="" textlink="">
      <xdr:nvSpPr>
        <xdr:cNvPr id="72" name="n_1aveValue【道路】&#10;有形固定資産減価償却率"/>
        <xdr:cNvSpPr txBox="1"/>
      </xdr:nvSpPr>
      <xdr:spPr>
        <a:xfrm>
          <a:off x="3582043"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4081</xdr:rowOff>
    </xdr:from>
    <xdr:ext cx="405111" cy="259045"/>
    <xdr:sp macro="" textlink="">
      <xdr:nvSpPr>
        <xdr:cNvPr id="73" name="n_1mainValue【道路】&#10;有形固定資産減価償却率"/>
        <xdr:cNvSpPr txBox="1"/>
      </xdr:nvSpPr>
      <xdr:spPr>
        <a:xfrm>
          <a:off x="3582043" y="549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7" name="テキスト ボックス 86"/>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9" name="テキスト ボックス 88"/>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91" name="テキスト ボックス 90"/>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3" name="テキスト ボックス 92"/>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5" name="テキスト ボックス 94"/>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7" name="テキスト ボックス 9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9" name="直線コネクタ 98"/>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100"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101" name="直線コネクタ 100"/>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102"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3" name="直線コネクタ 102"/>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93963</xdr:rowOff>
    </xdr:from>
    <xdr:ext cx="599010" cy="259045"/>
    <xdr:sp macro="" textlink="">
      <xdr:nvSpPr>
        <xdr:cNvPr id="104" name="【道路】&#10;一人当たり延長平均値テキスト"/>
        <xdr:cNvSpPr txBox="1"/>
      </xdr:nvSpPr>
      <xdr:spPr>
        <a:xfrm>
          <a:off x="10566400" y="695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5" name="フローチャート : 判断 104"/>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42</xdr:row>
      <xdr:rowOff>21530</xdr:rowOff>
    </xdr:from>
    <xdr:to>
      <xdr:col>14</xdr:col>
      <xdr:colOff>79375</xdr:colOff>
      <xdr:row>42</xdr:row>
      <xdr:rowOff>123130</xdr:rowOff>
    </xdr:to>
    <xdr:sp macro="" textlink="">
      <xdr:nvSpPr>
        <xdr:cNvPr id="106" name="フローチャート : 判断 105"/>
        <xdr:cNvSpPr/>
      </xdr:nvSpPr>
      <xdr:spPr>
        <a:xfrm>
          <a:off x="9588500" y="722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17371</xdr:rowOff>
    </xdr:from>
    <xdr:to>
      <xdr:col>15</xdr:col>
      <xdr:colOff>231775</xdr:colOff>
      <xdr:row>42</xdr:row>
      <xdr:rowOff>118971</xdr:rowOff>
    </xdr:to>
    <xdr:sp macro="" textlink="">
      <xdr:nvSpPr>
        <xdr:cNvPr id="112" name="円/楕円 111"/>
        <xdr:cNvSpPr/>
      </xdr:nvSpPr>
      <xdr:spPr>
        <a:xfrm>
          <a:off x="10426700" y="721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103748</xdr:rowOff>
    </xdr:from>
    <xdr:ext cx="534377" cy="259045"/>
    <xdr:sp macro="" textlink="">
      <xdr:nvSpPr>
        <xdr:cNvPr id="113" name="【道路】&#10;一人当たり延長該当値テキスト"/>
        <xdr:cNvSpPr txBox="1"/>
      </xdr:nvSpPr>
      <xdr:spPr>
        <a:xfrm>
          <a:off x="10566400" y="71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22.376</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17706</xdr:rowOff>
    </xdr:from>
    <xdr:to>
      <xdr:col>14</xdr:col>
      <xdr:colOff>79375</xdr:colOff>
      <xdr:row>42</xdr:row>
      <xdr:rowOff>119306</xdr:rowOff>
    </xdr:to>
    <xdr:sp macro="" textlink="">
      <xdr:nvSpPr>
        <xdr:cNvPr id="114" name="円/楕円 113"/>
        <xdr:cNvSpPr/>
      </xdr:nvSpPr>
      <xdr:spPr>
        <a:xfrm>
          <a:off x="9588500" y="72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68171</xdr:rowOff>
    </xdr:from>
    <xdr:to>
      <xdr:col>15</xdr:col>
      <xdr:colOff>180975</xdr:colOff>
      <xdr:row>42</xdr:row>
      <xdr:rowOff>68506</xdr:rowOff>
    </xdr:to>
    <xdr:cxnSp macro="">
      <xdr:nvCxnSpPr>
        <xdr:cNvPr id="115" name="直線コネクタ 114"/>
        <xdr:cNvCxnSpPr/>
      </xdr:nvCxnSpPr>
      <xdr:spPr>
        <a:xfrm flipV="1">
          <a:off x="9639300" y="7269071"/>
          <a:ext cx="8382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42</xdr:row>
      <xdr:rowOff>114257</xdr:rowOff>
    </xdr:from>
    <xdr:ext cx="534377" cy="259045"/>
    <xdr:sp macro="" textlink="">
      <xdr:nvSpPr>
        <xdr:cNvPr id="116" name="n_1aveValue【道路】&#10;一人当たり延長"/>
        <xdr:cNvSpPr txBox="1"/>
      </xdr:nvSpPr>
      <xdr:spPr>
        <a:xfrm>
          <a:off x="9359410" y="73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135833</xdr:rowOff>
    </xdr:from>
    <xdr:ext cx="534377" cy="259045"/>
    <xdr:sp macro="" textlink="">
      <xdr:nvSpPr>
        <xdr:cNvPr id="117" name="n_1mainValue【道路】&#10;一人当たり延長"/>
        <xdr:cNvSpPr txBox="1"/>
      </xdr:nvSpPr>
      <xdr:spPr>
        <a:xfrm>
          <a:off x="9359410" y="699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40" name="直線コネクタ 139"/>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41"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42" name="直線コネクタ 141"/>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43"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44" name="直線コネクタ 143"/>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45"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6" name="フローチャート : 判断 145"/>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104648</xdr:rowOff>
    </xdr:from>
    <xdr:to>
      <xdr:col>5</xdr:col>
      <xdr:colOff>409575</xdr:colOff>
      <xdr:row>59</xdr:row>
      <xdr:rowOff>34798</xdr:rowOff>
    </xdr:to>
    <xdr:sp macro="" textlink="">
      <xdr:nvSpPr>
        <xdr:cNvPr id="147" name="フローチャート : 判断 146"/>
        <xdr:cNvSpPr/>
      </xdr:nvSpPr>
      <xdr:spPr>
        <a:xfrm>
          <a:off x="3746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141224</xdr:rowOff>
    </xdr:from>
    <xdr:to>
      <xdr:col>6</xdr:col>
      <xdr:colOff>561975</xdr:colOff>
      <xdr:row>57</xdr:row>
      <xdr:rowOff>71374</xdr:rowOff>
    </xdr:to>
    <xdr:sp macro="" textlink="">
      <xdr:nvSpPr>
        <xdr:cNvPr id="153" name="円/楕円 152"/>
        <xdr:cNvSpPr/>
      </xdr:nvSpPr>
      <xdr:spPr>
        <a:xfrm>
          <a:off x="458470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164101</xdr:rowOff>
    </xdr:from>
    <xdr:ext cx="405111" cy="259045"/>
    <xdr:sp macro="" textlink="">
      <xdr:nvSpPr>
        <xdr:cNvPr id="154" name="【橋りょう・トンネル】&#10;有形固定資産減価償却率該当値テキスト"/>
        <xdr:cNvSpPr txBox="1"/>
      </xdr:nvSpPr>
      <xdr:spPr>
        <a:xfrm>
          <a:off x="4724400" y="959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132080</xdr:rowOff>
    </xdr:from>
    <xdr:to>
      <xdr:col>5</xdr:col>
      <xdr:colOff>409575</xdr:colOff>
      <xdr:row>57</xdr:row>
      <xdr:rowOff>62230</xdr:rowOff>
    </xdr:to>
    <xdr:sp macro="" textlink="">
      <xdr:nvSpPr>
        <xdr:cNvPr id="155" name="円/楕円 154"/>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11430</xdr:rowOff>
    </xdr:from>
    <xdr:to>
      <xdr:col>6</xdr:col>
      <xdr:colOff>511175</xdr:colOff>
      <xdr:row>57</xdr:row>
      <xdr:rowOff>20574</xdr:rowOff>
    </xdr:to>
    <xdr:cxnSp macro="">
      <xdr:nvCxnSpPr>
        <xdr:cNvPr id="156" name="直線コネクタ 155"/>
        <xdr:cNvCxnSpPr/>
      </xdr:nvCxnSpPr>
      <xdr:spPr>
        <a:xfrm>
          <a:off x="3797300" y="97840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25925</xdr:rowOff>
    </xdr:from>
    <xdr:ext cx="405111" cy="259045"/>
    <xdr:sp macro="" textlink="">
      <xdr:nvSpPr>
        <xdr:cNvPr id="157" name="n_1aveValue【橋りょう・トンネル】&#10;有形固定資産減価償却率"/>
        <xdr:cNvSpPr txBox="1"/>
      </xdr:nvSpPr>
      <xdr:spPr>
        <a:xfrm>
          <a:off x="3582043"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78757</xdr:rowOff>
    </xdr:from>
    <xdr:ext cx="405111" cy="259045"/>
    <xdr:sp macro="" textlink="">
      <xdr:nvSpPr>
        <xdr:cNvPr id="158" name="n_1mainValue【橋りょう・トンネル】&#10;有形固定資産減価償却率"/>
        <xdr:cNvSpPr txBox="1"/>
      </xdr:nvSpPr>
      <xdr:spPr>
        <a:xfrm>
          <a:off x="3582043"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82" name="直線コネクタ 181"/>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83"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84" name="直線コネクタ 183"/>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85"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86" name="直線コネクタ 185"/>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87"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88" name="フローチャート : 判断 187"/>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120313</xdr:rowOff>
    </xdr:from>
    <xdr:to>
      <xdr:col>14</xdr:col>
      <xdr:colOff>79375</xdr:colOff>
      <xdr:row>62</xdr:row>
      <xdr:rowOff>50463</xdr:rowOff>
    </xdr:to>
    <xdr:sp macro="" textlink="">
      <xdr:nvSpPr>
        <xdr:cNvPr id="189" name="フローチャート : 判断 188"/>
        <xdr:cNvSpPr/>
      </xdr:nvSpPr>
      <xdr:spPr>
        <a:xfrm>
          <a:off x="9588500" y="1057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8973</xdr:rowOff>
    </xdr:from>
    <xdr:to>
      <xdr:col>15</xdr:col>
      <xdr:colOff>231775</xdr:colOff>
      <xdr:row>55</xdr:row>
      <xdr:rowOff>110573</xdr:rowOff>
    </xdr:to>
    <xdr:sp macro="" textlink="">
      <xdr:nvSpPr>
        <xdr:cNvPr id="195" name="円/楕円 194"/>
        <xdr:cNvSpPr/>
      </xdr:nvSpPr>
      <xdr:spPr>
        <a:xfrm>
          <a:off x="10426700" y="943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115522</xdr:rowOff>
    </xdr:from>
    <xdr:ext cx="599010" cy="259045"/>
    <xdr:sp macro="" textlink="">
      <xdr:nvSpPr>
        <xdr:cNvPr id="196" name="【橋りょう・トンネル】&#10;一人当たり有形固定資産（償却資産）額該当値テキスト"/>
        <xdr:cNvSpPr txBox="1"/>
      </xdr:nvSpPr>
      <xdr:spPr>
        <a:xfrm>
          <a:off x="10566400" y="937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818,623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56682</xdr:rowOff>
    </xdr:from>
    <xdr:to>
      <xdr:col>14</xdr:col>
      <xdr:colOff>79375</xdr:colOff>
      <xdr:row>55</xdr:row>
      <xdr:rowOff>158282</xdr:rowOff>
    </xdr:to>
    <xdr:sp macro="" textlink="">
      <xdr:nvSpPr>
        <xdr:cNvPr id="197" name="円/楕円 196"/>
        <xdr:cNvSpPr/>
      </xdr:nvSpPr>
      <xdr:spPr>
        <a:xfrm>
          <a:off x="9588500" y="94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59773</xdr:rowOff>
    </xdr:from>
    <xdr:to>
      <xdr:col>15</xdr:col>
      <xdr:colOff>180975</xdr:colOff>
      <xdr:row>55</xdr:row>
      <xdr:rowOff>107482</xdr:rowOff>
    </xdr:to>
    <xdr:cxnSp macro="">
      <xdr:nvCxnSpPr>
        <xdr:cNvPr id="198" name="直線コネクタ 197"/>
        <xdr:cNvCxnSpPr/>
      </xdr:nvCxnSpPr>
      <xdr:spPr>
        <a:xfrm flipV="1">
          <a:off x="9639300" y="9489523"/>
          <a:ext cx="8382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41590</xdr:rowOff>
    </xdr:from>
    <xdr:ext cx="599010" cy="259045"/>
    <xdr:sp macro="" textlink="">
      <xdr:nvSpPr>
        <xdr:cNvPr id="199" name="n_1aveValue【橋りょう・トンネル】&#10;一人当たり有形固定資産（償却資産）額"/>
        <xdr:cNvSpPr txBox="1"/>
      </xdr:nvSpPr>
      <xdr:spPr>
        <a:xfrm>
          <a:off x="9327094" y="1067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3359</xdr:rowOff>
    </xdr:from>
    <xdr:ext cx="599010" cy="259045"/>
    <xdr:sp macro="" textlink="">
      <xdr:nvSpPr>
        <xdr:cNvPr id="200" name="n_1mainValue【橋りょう・トンネル】&#10;一人当たり有形固定資産（償却資産）額"/>
        <xdr:cNvSpPr txBox="1"/>
      </xdr:nvSpPr>
      <xdr:spPr>
        <a:xfrm>
          <a:off x="9327094" y="92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793,579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2" name="テキスト ボックス 21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2" name="テキスト ボックス 22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26" name="直線コネクタ 225"/>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27"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28" name="直線コネクタ 227"/>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29"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30" name="直線コネクタ 229"/>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26506</xdr:rowOff>
    </xdr:from>
    <xdr:ext cx="405111" cy="259045"/>
    <xdr:sp macro="" textlink="">
      <xdr:nvSpPr>
        <xdr:cNvPr id="231" name="【公営住宅】&#10;有形固定資産減価償却率平均値テキスト"/>
        <xdr:cNvSpPr txBox="1"/>
      </xdr:nvSpPr>
      <xdr:spPr>
        <a:xfrm>
          <a:off x="4724400" y="13742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32" name="フローチャート : 判断 231"/>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130992</xdr:rowOff>
    </xdr:from>
    <xdr:to>
      <xdr:col>5</xdr:col>
      <xdr:colOff>409575</xdr:colOff>
      <xdr:row>81</xdr:row>
      <xdr:rowOff>61142</xdr:rowOff>
    </xdr:to>
    <xdr:sp macro="" textlink="">
      <xdr:nvSpPr>
        <xdr:cNvPr id="233" name="フローチャート : 判断 232"/>
        <xdr:cNvSpPr/>
      </xdr:nvSpPr>
      <xdr:spPr>
        <a:xfrm>
          <a:off x="3746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59145</xdr:rowOff>
    </xdr:from>
    <xdr:to>
      <xdr:col>6</xdr:col>
      <xdr:colOff>561975</xdr:colOff>
      <xdr:row>83</xdr:row>
      <xdr:rowOff>160745</xdr:rowOff>
    </xdr:to>
    <xdr:sp macro="" textlink="">
      <xdr:nvSpPr>
        <xdr:cNvPr id="239" name="円/楕円 238"/>
        <xdr:cNvSpPr/>
      </xdr:nvSpPr>
      <xdr:spPr>
        <a:xfrm>
          <a:off x="45847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37572</xdr:rowOff>
    </xdr:from>
    <xdr:ext cx="405111" cy="259045"/>
    <xdr:sp macro="" textlink="">
      <xdr:nvSpPr>
        <xdr:cNvPr id="240" name="【公営住宅】&#10;有形固定資産減価償却率該当値テキスト"/>
        <xdr:cNvSpPr txBox="1"/>
      </xdr:nvSpPr>
      <xdr:spPr>
        <a:xfrm>
          <a:off x="4724400"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91802</xdr:rowOff>
    </xdr:from>
    <xdr:to>
      <xdr:col>5</xdr:col>
      <xdr:colOff>409575</xdr:colOff>
      <xdr:row>84</xdr:row>
      <xdr:rowOff>21952</xdr:rowOff>
    </xdr:to>
    <xdr:sp macro="" textlink="">
      <xdr:nvSpPr>
        <xdr:cNvPr id="241" name="円/楕円 240"/>
        <xdr:cNvSpPr/>
      </xdr:nvSpPr>
      <xdr:spPr>
        <a:xfrm>
          <a:off x="3746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109945</xdr:rowOff>
    </xdr:from>
    <xdr:to>
      <xdr:col>6</xdr:col>
      <xdr:colOff>511175</xdr:colOff>
      <xdr:row>83</xdr:row>
      <xdr:rowOff>142602</xdr:rowOff>
    </xdr:to>
    <xdr:cxnSp macro="">
      <xdr:nvCxnSpPr>
        <xdr:cNvPr id="242" name="直線コネクタ 241"/>
        <xdr:cNvCxnSpPr/>
      </xdr:nvCxnSpPr>
      <xdr:spPr>
        <a:xfrm flipV="1">
          <a:off x="3797300" y="1434029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77669</xdr:rowOff>
    </xdr:from>
    <xdr:ext cx="405111" cy="259045"/>
    <xdr:sp macro="" textlink="">
      <xdr:nvSpPr>
        <xdr:cNvPr id="243" name="n_1aveValue【公営住宅】&#10;有形固定資産減価償却率"/>
        <xdr:cNvSpPr txBox="1"/>
      </xdr:nvSpPr>
      <xdr:spPr>
        <a:xfrm>
          <a:off x="3582043"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13079</xdr:rowOff>
    </xdr:from>
    <xdr:ext cx="405111" cy="259045"/>
    <xdr:sp macro="" textlink="">
      <xdr:nvSpPr>
        <xdr:cNvPr id="244" name="n_1mainValue【公営住宅】&#10;有形固定資産減価償却率"/>
        <xdr:cNvSpPr txBox="1"/>
      </xdr:nvSpPr>
      <xdr:spPr>
        <a:xfrm>
          <a:off x="3582043"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66" name="直線コネクタ 265"/>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67"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68" name="直線コネクタ 267"/>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69"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70" name="直線コネクタ 269"/>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36695</xdr:rowOff>
    </xdr:from>
    <xdr:ext cx="469744" cy="259045"/>
    <xdr:sp macro="" textlink="">
      <xdr:nvSpPr>
        <xdr:cNvPr id="271" name="【公営住宅】&#10;一人当たり面積平均値テキスト"/>
        <xdr:cNvSpPr txBox="1"/>
      </xdr:nvSpPr>
      <xdr:spPr>
        <a:xfrm>
          <a:off x="10566400" y="13924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72" name="フローチャート : 判断 271"/>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29363</xdr:rowOff>
    </xdr:from>
    <xdr:to>
      <xdr:col>14</xdr:col>
      <xdr:colOff>79375</xdr:colOff>
      <xdr:row>84</xdr:row>
      <xdr:rowOff>130963</xdr:rowOff>
    </xdr:to>
    <xdr:sp macro="" textlink="">
      <xdr:nvSpPr>
        <xdr:cNvPr id="273" name="フローチャート : 判断 272"/>
        <xdr:cNvSpPr/>
      </xdr:nvSpPr>
      <xdr:spPr>
        <a:xfrm>
          <a:off x="9588500" y="144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170638</xdr:rowOff>
    </xdr:from>
    <xdr:to>
      <xdr:col>15</xdr:col>
      <xdr:colOff>231775</xdr:colOff>
      <xdr:row>83</xdr:row>
      <xdr:rowOff>100788</xdr:rowOff>
    </xdr:to>
    <xdr:sp macro="" textlink="">
      <xdr:nvSpPr>
        <xdr:cNvPr id="279" name="円/楕円 278"/>
        <xdr:cNvSpPr/>
      </xdr:nvSpPr>
      <xdr:spPr>
        <a:xfrm>
          <a:off x="10426700" y="142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149065</xdr:rowOff>
    </xdr:from>
    <xdr:ext cx="469744" cy="259045"/>
    <xdr:sp macro="" textlink="">
      <xdr:nvSpPr>
        <xdr:cNvPr id="280" name="【公営住宅】&#10;一人当たり面積該当値テキスト"/>
        <xdr:cNvSpPr txBox="1"/>
      </xdr:nvSpPr>
      <xdr:spPr>
        <a:xfrm>
          <a:off x="10566400" y="142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4217</xdr:rowOff>
    </xdr:from>
    <xdr:to>
      <xdr:col>14</xdr:col>
      <xdr:colOff>79375</xdr:colOff>
      <xdr:row>83</xdr:row>
      <xdr:rowOff>105817</xdr:rowOff>
    </xdr:to>
    <xdr:sp macro="" textlink="">
      <xdr:nvSpPr>
        <xdr:cNvPr id="281" name="円/楕円 280"/>
        <xdr:cNvSpPr/>
      </xdr:nvSpPr>
      <xdr:spPr>
        <a:xfrm>
          <a:off x="9588500" y="14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49988</xdr:rowOff>
    </xdr:from>
    <xdr:to>
      <xdr:col>15</xdr:col>
      <xdr:colOff>180975</xdr:colOff>
      <xdr:row>83</xdr:row>
      <xdr:rowOff>55017</xdr:rowOff>
    </xdr:to>
    <xdr:cxnSp macro="">
      <xdr:nvCxnSpPr>
        <xdr:cNvPr id="282" name="直線コネクタ 281"/>
        <xdr:cNvCxnSpPr/>
      </xdr:nvCxnSpPr>
      <xdr:spPr>
        <a:xfrm flipV="1">
          <a:off x="9639300" y="1428033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122090</xdr:rowOff>
    </xdr:from>
    <xdr:ext cx="469744" cy="259045"/>
    <xdr:sp macro="" textlink="">
      <xdr:nvSpPr>
        <xdr:cNvPr id="283" name="n_1aveValue【公営住宅】&#10;一人当たり面積"/>
        <xdr:cNvSpPr txBox="1"/>
      </xdr:nvSpPr>
      <xdr:spPr>
        <a:xfrm>
          <a:off x="9391727" y="1452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122344</xdr:rowOff>
    </xdr:from>
    <xdr:ext cx="469744" cy="259045"/>
    <xdr:sp macro="" textlink="">
      <xdr:nvSpPr>
        <xdr:cNvPr id="284" name="n_1mainValue【公営住宅】&#10;一人当たり面積"/>
        <xdr:cNvSpPr txBox="1"/>
      </xdr:nvSpPr>
      <xdr:spPr>
        <a:xfrm>
          <a:off x="9391727" y="140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0" name="正方形/長方形 2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1" name="直線コネクタ 3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2" name="テキスト ボックス 31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3" name="直線コネクタ 3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4" name="テキスト ボックス 3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5" name="直線コネクタ 3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6" name="テキスト ボックス 3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7" name="直線コネクタ 3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8" name="テキスト ボックス 3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9" name="直線コネクタ 3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0" name="テキスト ボックス 3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1" name="直線コネクタ 3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2" name="テキスト ボックス 32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4" name="テキスト ボックス 32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26" name="直線コネクタ 325"/>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27"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28" name="直線コネクタ 327"/>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29"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30" name="直線コネクタ 32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31"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32" name="フローチャート : 判断 331"/>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154396</xdr:rowOff>
    </xdr:from>
    <xdr:to>
      <xdr:col>22</xdr:col>
      <xdr:colOff>415925</xdr:colOff>
      <xdr:row>36</xdr:row>
      <xdr:rowOff>84546</xdr:rowOff>
    </xdr:to>
    <xdr:sp macro="" textlink="">
      <xdr:nvSpPr>
        <xdr:cNvPr id="333" name="フローチャート : 判断 332"/>
        <xdr:cNvSpPr/>
      </xdr:nvSpPr>
      <xdr:spPr>
        <a:xfrm>
          <a:off x="15430500" y="615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169092</xdr:rowOff>
    </xdr:from>
    <xdr:to>
      <xdr:col>23</xdr:col>
      <xdr:colOff>568325</xdr:colOff>
      <xdr:row>35</xdr:row>
      <xdr:rowOff>99242</xdr:rowOff>
    </xdr:to>
    <xdr:sp macro="" textlink="">
      <xdr:nvSpPr>
        <xdr:cNvPr id="339" name="円/楕円 338"/>
        <xdr:cNvSpPr/>
      </xdr:nvSpPr>
      <xdr:spPr>
        <a:xfrm>
          <a:off x="162687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20519</xdr:rowOff>
    </xdr:from>
    <xdr:ext cx="405111" cy="259045"/>
    <xdr:sp macro="" textlink="">
      <xdr:nvSpPr>
        <xdr:cNvPr id="340" name="【認定こども園・幼稚園・保育所】&#10;有形固定資産減価償却率該当値テキスト"/>
        <xdr:cNvSpPr txBox="1"/>
      </xdr:nvSpPr>
      <xdr:spPr>
        <a:xfrm>
          <a:off x="16408400" y="58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51526</xdr:rowOff>
    </xdr:from>
    <xdr:to>
      <xdr:col>22</xdr:col>
      <xdr:colOff>415925</xdr:colOff>
      <xdr:row>35</xdr:row>
      <xdr:rowOff>153126</xdr:rowOff>
    </xdr:to>
    <xdr:sp macro="" textlink="">
      <xdr:nvSpPr>
        <xdr:cNvPr id="341" name="円/楕円 340"/>
        <xdr:cNvSpPr/>
      </xdr:nvSpPr>
      <xdr:spPr>
        <a:xfrm>
          <a:off x="15430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48442</xdr:rowOff>
    </xdr:from>
    <xdr:to>
      <xdr:col>23</xdr:col>
      <xdr:colOff>517525</xdr:colOff>
      <xdr:row>35</xdr:row>
      <xdr:rowOff>102326</xdr:rowOff>
    </xdr:to>
    <xdr:cxnSp macro="">
      <xdr:nvCxnSpPr>
        <xdr:cNvPr id="342" name="直線コネクタ 341"/>
        <xdr:cNvCxnSpPr/>
      </xdr:nvCxnSpPr>
      <xdr:spPr>
        <a:xfrm flipV="1">
          <a:off x="15481300" y="6049192"/>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75673</xdr:rowOff>
    </xdr:from>
    <xdr:ext cx="405111" cy="259045"/>
    <xdr:sp macro="" textlink="">
      <xdr:nvSpPr>
        <xdr:cNvPr id="343" name="n_1aveValue【認定こども園・幼稚園・保育所】&#10;有形固定資産減価償却率"/>
        <xdr:cNvSpPr txBox="1"/>
      </xdr:nvSpPr>
      <xdr:spPr>
        <a:xfrm>
          <a:off x="15266043" y="624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169653</xdr:rowOff>
    </xdr:from>
    <xdr:ext cx="405111" cy="259045"/>
    <xdr:sp macro="" textlink="">
      <xdr:nvSpPr>
        <xdr:cNvPr id="344" name="n_1mainValue【認定こども園・幼稚園・保育所】&#10;有形固定資産減価償却率"/>
        <xdr:cNvSpPr txBox="1"/>
      </xdr:nvSpPr>
      <xdr:spPr>
        <a:xfrm>
          <a:off x="15266043"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5" name="正方形/長方形 3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6" name="正方形/長方形 3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7" name="正方形/長方形 3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8" name="正方形/長方形 3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9" name="正方形/長方形 3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0" name="正方形/長方形 3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1" name="正方形/長方形 3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2" name="正方形/長方形 3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3" name="テキスト ボックス 3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4" name="直線コネクタ 3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5" name="直線コネクタ 3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6" name="テキスト ボックス 3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7" name="直線コネクタ 3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8" name="テキスト ボックス 3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9" name="直線コネクタ 3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0" name="テキスト ボックス 3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1" name="直線コネクタ 3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2" name="テキスト ボックス 3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3" name="直線コネクタ 3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4" name="テキスト ボックス 3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68" name="直線コネクタ 367"/>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69"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70" name="直線コネクタ 369"/>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71"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72" name="直線コネクタ 371"/>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73"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74" name="フローチャート : 判断 373"/>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5" name="フローチャート : 判断 374"/>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21590</xdr:rowOff>
    </xdr:from>
    <xdr:to>
      <xdr:col>32</xdr:col>
      <xdr:colOff>238125</xdr:colOff>
      <xdr:row>38</xdr:row>
      <xdr:rowOff>123190</xdr:rowOff>
    </xdr:to>
    <xdr:sp macro="" textlink="">
      <xdr:nvSpPr>
        <xdr:cNvPr id="381" name="円/楕円 380"/>
        <xdr:cNvSpPr/>
      </xdr:nvSpPr>
      <xdr:spPr>
        <a:xfrm>
          <a:off x="22110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44467</xdr:rowOff>
    </xdr:from>
    <xdr:ext cx="469744" cy="259045"/>
    <xdr:sp macro="" textlink="">
      <xdr:nvSpPr>
        <xdr:cNvPr id="382" name="【認定こども園・幼稚園・保育所】&#10;一人当たり面積該当値テキスト"/>
        <xdr:cNvSpPr txBox="1"/>
      </xdr:nvSpPr>
      <xdr:spPr>
        <a:xfrm>
          <a:off x="22250400"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29210</xdr:rowOff>
    </xdr:from>
    <xdr:to>
      <xdr:col>31</xdr:col>
      <xdr:colOff>85725</xdr:colOff>
      <xdr:row>38</xdr:row>
      <xdr:rowOff>130810</xdr:rowOff>
    </xdr:to>
    <xdr:sp macro="" textlink="">
      <xdr:nvSpPr>
        <xdr:cNvPr id="383" name="円/楕円 382"/>
        <xdr:cNvSpPr/>
      </xdr:nvSpPr>
      <xdr:spPr>
        <a:xfrm>
          <a:off x="21272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72390</xdr:rowOff>
    </xdr:from>
    <xdr:to>
      <xdr:col>32</xdr:col>
      <xdr:colOff>187325</xdr:colOff>
      <xdr:row>38</xdr:row>
      <xdr:rowOff>80010</xdr:rowOff>
    </xdr:to>
    <xdr:cxnSp macro="">
      <xdr:nvCxnSpPr>
        <xdr:cNvPr id="384" name="直線コネクタ 383"/>
        <xdr:cNvCxnSpPr/>
      </xdr:nvCxnSpPr>
      <xdr:spPr>
        <a:xfrm flipV="1">
          <a:off x="21323300" y="65874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385"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121937</xdr:rowOff>
    </xdr:from>
    <xdr:ext cx="469744" cy="259045"/>
    <xdr:sp macro="" textlink="">
      <xdr:nvSpPr>
        <xdr:cNvPr id="386" name="n_1mainValue【認定こども園・幼稚園・保育所】&#10;一人当たり面積"/>
        <xdr:cNvSpPr txBox="1"/>
      </xdr:nvSpPr>
      <xdr:spPr>
        <a:xfrm>
          <a:off x="210757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7" name="テキスト ボックス 39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8" name="直線コネクタ 39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9" name="テキスト ボックス 39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0" name="直線コネクタ 39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1" name="テキスト ボックス 40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2" name="直線コネクタ 40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3" name="テキスト ボックス 40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4" name="直線コネクタ 40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5" name="テキスト ボックス 40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7" name="テキスト ボックス 4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409" name="直線コネクタ 408"/>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410"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411" name="直線コネクタ 410"/>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412"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413" name="直線コネクタ 412"/>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414"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415" name="フローチャート : 判断 414"/>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170942</xdr:rowOff>
    </xdr:from>
    <xdr:to>
      <xdr:col>22</xdr:col>
      <xdr:colOff>415925</xdr:colOff>
      <xdr:row>58</xdr:row>
      <xdr:rowOff>101092</xdr:rowOff>
    </xdr:to>
    <xdr:sp macro="" textlink="">
      <xdr:nvSpPr>
        <xdr:cNvPr id="416" name="フローチャート : 判断 415"/>
        <xdr:cNvSpPr/>
      </xdr:nvSpPr>
      <xdr:spPr>
        <a:xfrm>
          <a:off x="15430500"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33782</xdr:rowOff>
    </xdr:from>
    <xdr:to>
      <xdr:col>23</xdr:col>
      <xdr:colOff>568325</xdr:colOff>
      <xdr:row>56</xdr:row>
      <xdr:rowOff>135382</xdr:rowOff>
    </xdr:to>
    <xdr:sp macro="" textlink="">
      <xdr:nvSpPr>
        <xdr:cNvPr id="422" name="円/楕円 421"/>
        <xdr:cNvSpPr/>
      </xdr:nvSpPr>
      <xdr:spPr>
        <a:xfrm>
          <a:off x="162687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56659</xdr:rowOff>
    </xdr:from>
    <xdr:ext cx="405111" cy="259045"/>
    <xdr:sp macro="" textlink="">
      <xdr:nvSpPr>
        <xdr:cNvPr id="423" name="【学校施設】&#10;有形固定資産減価償却率該当値テキスト"/>
        <xdr:cNvSpPr txBox="1"/>
      </xdr:nvSpPr>
      <xdr:spPr>
        <a:xfrm>
          <a:off x="16408400" y="948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65786</xdr:rowOff>
    </xdr:from>
    <xdr:to>
      <xdr:col>22</xdr:col>
      <xdr:colOff>415925</xdr:colOff>
      <xdr:row>56</xdr:row>
      <xdr:rowOff>167386</xdr:rowOff>
    </xdr:to>
    <xdr:sp macro="" textlink="">
      <xdr:nvSpPr>
        <xdr:cNvPr id="424" name="円/楕円 423"/>
        <xdr:cNvSpPr/>
      </xdr:nvSpPr>
      <xdr:spPr>
        <a:xfrm>
          <a:off x="15430500" y="96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84582</xdr:rowOff>
    </xdr:from>
    <xdr:to>
      <xdr:col>23</xdr:col>
      <xdr:colOff>517525</xdr:colOff>
      <xdr:row>56</xdr:row>
      <xdr:rowOff>116586</xdr:rowOff>
    </xdr:to>
    <xdr:cxnSp macro="">
      <xdr:nvCxnSpPr>
        <xdr:cNvPr id="425" name="直線コネクタ 424"/>
        <xdr:cNvCxnSpPr/>
      </xdr:nvCxnSpPr>
      <xdr:spPr>
        <a:xfrm flipV="1">
          <a:off x="15481300" y="968578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92219</xdr:rowOff>
    </xdr:from>
    <xdr:ext cx="405111" cy="259045"/>
    <xdr:sp macro="" textlink="">
      <xdr:nvSpPr>
        <xdr:cNvPr id="426" name="n_1aveValue【学校施設】&#10;有形固定資産減価償却率"/>
        <xdr:cNvSpPr txBox="1"/>
      </xdr:nvSpPr>
      <xdr:spPr>
        <a:xfrm>
          <a:off x="15266043" y="1003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12463</xdr:rowOff>
    </xdr:from>
    <xdr:ext cx="405111" cy="259045"/>
    <xdr:sp macro="" textlink="">
      <xdr:nvSpPr>
        <xdr:cNvPr id="427" name="n_1mainValue【学校施設】&#10;有形固定資産減価償却率"/>
        <xdr:cNvSpPr txBox="1"/>
      </xdr:nvSpPr>
      <xdr:spPr>
        <a:xfrm>
          <a:off x="15266043" y="944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8" name="テキスト ボックス 4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39" name="直線コネクタ 4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0" name="テキスト ボックス 4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1" name="直線コネクタ 4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2" name="テキスト ボックス 4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3" name="直線コネクタ 4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4" name="テキスト ボックス 4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5" name="直線コネクタ 4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6" name="テキスト ボックス 4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7" name="直線コネクタ 4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48" name="テキスト ボックス 4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49" name="直線コネクタ 4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0" name="テキスト ボックス 44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54" name="直線コネクタ 453"/>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55"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56" name="直線コネクタ 455"/>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57"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58" name="直線コネクタ 457"/>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59"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60" name="フローチャート : 判断 459"/>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152763</xdr:rowOff>
    </xdr:from>
    <xdr:to>
      <xdr:col>31</xdr:col>
      <xdr:colOff>85725</xdr:colOff>
      <xdr:row>61</xdr:row>
      <xdr:rowOff>82913</xdr:rowOff>
    </xdr:to>
    <xdr:sp macro="" textlink="">
      <xdr:nvSpPr>
        <xdr:cNvPr id="461" name="フローチャート : 判断 460"/>
        <xdr:cNvSpPr/>
      </xdr:nvSpPr>
      <xdr:spPr>
        <a:xfrm>
          <a:off x="21272500"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55880</xdr:rowOff>
    </xdr:from>
    <xdr:to>
      <xdr:col>32</xdr:col>
      <xdr:colOff>238125</xdr:colOff>
      <xdr:row>58</xdr:row>
      <xdr:rowOff>157480</xdr:rowOff>
    </xdr:to>
    <xdr:sp macro="" textlink="">
      <xdr:nvSpPr>
        <xdr:cNvPr id="467" name="円/楕円 466"/>
        <xdr:cNvSpPr/>
      </xdr:nvSpPr>
      <xdr:spPr>
        <a:xfrm>
          <a:off x="22110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78757</xdr:rowOff>
    </xdr:from>
    <xdr:ext cx="469744" cy="259045"/>
    <xdr:sp macro="" textlink="">
      <xdr:nvSpPr>
        <xdr:cNvPr id="468" name="【学校施設】&#10;一人当たり面積該当値テキスト"/>
        <xdr:cNvSpPr txBox="1"/>
      </xdr:nvSpPr>
      <xdr:spPr>
        <a:xfrm>
          <a:off x="22250400"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85272</xdr:rowOff>
    </xdr:from>
    <xdr:to>
      <xdr:col>31</xdr:col>
      <xdr:colOff>85725</xdr:colOff>
      <xdr:row>59</xdr:row>
      <xdr:rowOff>15422</xdr:rowOff>
    </xdr:to>
    <xdr:sp macro="" textlink="">
      <xdr:nvSpPr>
        <xdr:cNvPr id="469" name="円/楕円 468"/>
        <xdr:cNvSpPr/>
      </xdr:nvSpPr>
      <xdr:spPr>
        <a:xfrm>
          <a:off x="21272500" y="100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106680</xdr:rowOff>
    </xdr:from>
    <xdr:to>
      <xdr:col>32</xdr:col>
      <xdr:colOff>187325</xdr:colOff>
      <xdr:row>58</xdr:row>
      <xdr:rowOff>136072</xdr:rowOff>
    </xdr:to>
    <xdr:cxnSp macro="">
      <xdr:nvCxnSpPr>
        <xdr:cNvPr id="470" name="直線コネクタ 469"/>
        <xdr:cNvCxnSpPr/>
      </xdr:nvCxnSpPr>
      <xdr:spPr>
        <a:xfrm flipV="1">
          <a:off x="21323300" y="1005078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74040</xdr:rowOff>
    </xdr:from>
    <xdr:ext cx="469744" cy="259045"/>
    <xdr:sp macro="" textlink="">
      <xdr:nvSpPr>
        <xdr:cNvPr id="471" name="n_1aveValue【学校施設】&#10;一人当たり面積"/>
        <xdr:cNvSpPr txBox="1"/>
      </xdr:nvSpPr>
      <xdr:spPr>
        <a:xfrm>
          <a:off x="21075727" y="1053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31949</xdr:rowOff>
    </xdr:from>
    <xdr:ext cx="469744" cy="259045"/>
    <xdr:sp macro="" textlink="">
      <xdr:nvSpPr>
        <xdr:cNvPr id="472" name="n_1mainValue【学校施設】&#10;一人当たり面積"/>
        <xdr:cNvSpPr txBox="1"/>
      </xdr:nvSpPr>
      <xdr:spPr>
        <a:xfrm>
          <a:off x="21075727" y="980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0" name="正方形/長方形 4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9" name="正方形/長方形 4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0" name="正方形/長方形 4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1" name="正方形/長方形 4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2" name="正方形/長方形 4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3" name="正方形/長方形 4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4" name="正方形/長方形 4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5" name="正方形/長方形 4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6" name="正方形/長方形 4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7" name="テキスト ボックス 4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8" name="直線コネクタ 4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9" name="テキスト ボックス 4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0" name="直線コネクタ 49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1" name="テキスト ボックス 50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2" name="直線コネクタ 50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3" name="テキスト ボックス 50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4" name="直線コネクタ 50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5" name="テキスト ボックス 50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6" name="直線コネクタ 50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7" name="テキスト ボックス 50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8" name="直線コネクタ 5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9" name="テキスト ボックス 5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11" name="直線コネクタ 510"/>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12"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13" name="直線コネクタ 512"/>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14"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15" name="直線コネクタ 514"/>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16"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17" name="フローチャート : 判断 516"/>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123698</xdr:rowOff>
    </xdr:from>
    <xdr:to>
      <xdr:col>22</xdr:col>
      <xdr:colOff>415925</xdr:colOff>
      <xdr:row>105</xdr:row>
      <xdr:rowOff>53848</xdr:rowOff>
    </xdr:to>
    <xdr:sp macro="" textlink="">
      <xdr:nvSpPr>
        <xdr:cNvPr id="518" name="フローチャート : 判断 517"/>
        <xdr:cNvSpPr/>
      </xdr:nvSpPr>
      <xdr:spPr>
        <a:xfrm>
          <a:off x="15430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9" name="テキスト ボックス 5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0" name="テキスト ボックス 5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1" name="テキスト ボックス 5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2" name="テキスト ボックス 5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3" name="テキスト ボックス 5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52832</xdr:rowOff>
    </xdr:from>
    <xdr:to>
      <xdr:col>23</xdr:col>
      <xdr:colOff>568325</xdr:colOff>
      <xdr:row>102</xdr:row>
      <xdr:rowOff>154432</xdr:rowOff>
    </xdr:to>
    <xdr:sp macro="" textlink="">
      <xdr:nvSpPr>
        <xdr:cNvPr id="524" name="円/楕円 523"/>
        <xdr:cNvSpPr/>
      </xdr:nvSpPr>
      <xdr:spPr>
        <a:xfrm>
          <a:off x="162687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75709</xdr:rowOff>
    </xdr:from>
    <xdr:ext cx="405111" cy="259045"/>
    <xdr:sp macro="" textlink="">
      <xdr:nvSpPr>
        <xdr:cNvPr id="525" name="【公民館】&#10;有形固定資産減価償却率該当値テキスト"/>
        <xdr:cNvSpPr txBox="1"/>
      </xdr:nvSpPr>
      <xdr:spPr>
        <a:xfrm>
          <a:off x="16408400" y="1739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84837</xdr:rowOff>
    </xdr:from>
    <xdr:to>
      <xdr:col>22</xdr:col>
      <xdr:colOff>415925</xdr:colOff>
      <xdr:row>103</xdr:row>
      <xdr:rowOff>14987</xdr:rowOff>
    </xdr:to>
    <xdr:sp macro="" textlink="">
      <xdr:nvSpPr>
        <xdr:cNvPr id="526" name="円/楕円 525"/>
        <xdr:cNvSpPr/>
      </xdr:nvSpPr>
      <xdr:spPr>
        <a:xfrm>
          <a:off x="15430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103632</xdr:rowOff>
    </xdr:from>
    <xdr:to>
      <xdr:col>23</xdr:col>
      <xdr:colOff>517525</xdr:colOff>
      <xdr:row>102</xdr:row>
      <xdr:rowOff>135637</xdr:rowOff>
    </xdr:to>
    <xdr:cxnSp macro="">
      <xdr:nvCxnSpPr>
        <xdr:cNvPr id="527" name="直線コネクタ 526"/>
        <xdr:cNvCxnSpPr/>
      </xdr:nvCxnSpPr>
      <xdr:spPr>
        <a:xfrm flipV="1">
          <a:off x="15481300" y="175915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44975</xdr:rowOff>
    </xdr:from>
    <xdr:ext cx="405111" cy="259045"/>
    <xdr:sp macro="" textlink="">
      <xdr:nvSpPr>
        <xdr:cNvPr id="528" name="n_1aveValue【公民館】&#10;有形固定資産減価償却率"/>
        <xdr:cNvSpPr txBox="1"/>
      </xdr:nvSpPr>
      <xdr:spPr>
        <a:xfrm>
          <a:off x="15266043"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31514</xdr:rowOff>
    </xdr:from>
    <xdr:ext cx="405111" cy="259045"/>
    <xdr:sp macro="" textlink="">
      <xdr:nvSpPr>
        <xdr:cNvPr id="529" name="n_1mainValue【公民館】&#10;有形固定資産減価償却率"/>
        <xdr:cNvSpPr txBox="1"/>
      </xdr:nvSpPr>
      <xdr:spPr>
        <a:xfrm>
          <a:off x="15266043" y="1734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0" name="正方形/長方形 5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7" name="正方形/長方形 5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8" name="テキスト ボックス 5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9" name="直線コネクタ 5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40" name="直線コネクタ 5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1" name="テキスト ボックス 5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2" name="直線コネクタ 5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3" name="テキスト ボックス 5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4" name="直線コネクタ 5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5" name="テキスト ボックス 5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6" name="直線コネクタ 5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7" name="テキスト ボックス 5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48" name="直線コネクタ 5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49" name="テキスト ボックス 5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0" name="直線コネクタ 5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1" name="テキスト ボックス 5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2" name="直線コネクタ 5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3" name="テキスト ボックス 5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55" name="直線コネクタ 554"/>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56"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57" name="直線コネクタ 556"/>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58"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59" name="直線コネクタ 558"/>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60"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61" name="フローチャート : 判断 560"/>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22134</xdr:rowOff>
    </xdr:from>
    <xdr:to>
      <xdr:col>31</xdr:col>
      <xdr:colOff>85725</xdr:colOff>
      <xdr:row>104</xdr:row>
      <xdr:rowOff>123734</xdr:rowOff>
    </xdr:to>
    <xdr:sp macro="" textlink="">
      <xdr:nvSpPr>
        <xdr:cNvPr id="562" name="フローチャート : 判断 561"/>
        <xdr:cNvSpPr/>
      </xdr:nvSpPr>
      <xdr:spPr>
        <a:xfrm>
          <a:off x="21272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3" name="テキスト ボックス 5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4" name="テキスト ボックス 5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5" name="テキスト ボックス 5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6" name="テキスト ボックス 5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7" name="テキスト ボックス 5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67855</xdr:rowOff>
    </xdr:from>
    <xdr:to>
      <xdr:col>32</xdr:col>
      <xdr:colOff>238125</xdr:colOff>
      <xdr:row>100</xdr:row>
      <xdr:rowOff>169455</xdr:rowOff>
    </xdr:to>
    <xdr:sp macro="" textlink="">
      <xdr:nvSpPr>
        <xdr:cNvPr id="568" name="円/楕円 567"/>
        <xdr:cNvSpPr/>
      </xdr:nvSpPr>
      <xdr:spPr>
        <a:xfrm>
          <a:off x="221107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90732</xdr:rowOff>
    </xdr:from>
    <xdr:ext cx="469744" cy="259045"/>
    <xdr:sp macro="" textlink="">
      <xdr:nvSpPr>
        <xdr:cNvPr id="569" name="【公民館】&#10;一人当たり面積該当値テキスト"/>
        <xdr:cNvSpPr txBox="1"/>
      </xdr:nvSpPr>
      <xdr:spPr>
        <a:xfrm>
          <a:off x="22250400" y="1706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0.447</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87449</xdr:rowOff>
    </xdr:from>
    <xdr:to>
      <xdr:col>31</xdr:col>
      <xdr:colOff>85725</xdr:colOff>
      <xdr:row>101</xdr:row>
      <xdr:rowOff>17599</xdr:rowOff>
    </xdr:to>
    <xdr:sp macro="" textlink="">
      <xdr:nvSpPr>
        <xdr:cNvPr id="570" name="円/楕円 569"/>
        <xdr:cNvSpPr/>
      </xdr:nvSpPr>
      <xdr:spPr>
        <a:xfrm>
          <a:off x="212725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118655</xdr:rowOff>
    </xdr:from>
    <xdr:to>
      <xdr:col>32</xdr:col>
      <xdr:colOff>187325</xdr:colOff>
      <xdr:row>100</xdr:row>
      <xdr:rowOff>138249</xdr:rowOff>
    </xdr:to>
    <xdr:cxnSp macro="">
      <xdr:nvCxnSpPr>
        <xdr:cNvPr id="571" name="直線コネクタ 570"/>
        <xdr:cNvCxnSpPr/>
      </xdr:nvCxnSpPr>
      <xdr:spPr>
        <a:xfrm flipV="1">
          <a:off x="21323300" y="1726365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114861</xdr:rowOff>
    </xdr:from>
    <xdr:ext cx="469744" cy="259045"/>
    <xdr:sp macro="" textlink="">
      <xdr:nvSpPr>
        <xdr:cNvPr id="572" name="n_1aveValue【公民館】&#10;一人当たり面積"/>
        <xdr:cNvSpPr txBox="1"/>
      </xdr:nvSpPr>
      <xdr:spPr>
        <a:xfrm>
          <a:off x="21075727" y="179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34126</xdr:rowOff>
    </xdr:from>
    <xdr:ext cx="469744" cy="259045"/>
    <xdr:sp macro="" textlink="">
      <xdr:nvSpPr>
        <xdr:cNvPr id="573" name="n_1mainValue【公民館】&#10;一人当たり面積"/>
        <xdr:cNvSpPr txBox="1"/>
      </xdr:nvSpPr>
      <xdr:spPr>
        <a:xfrm>
          <a:off x="21075727" y="1700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4" name="正方形/長方形 5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6" name="テキスト ボックス 5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類似団体と比較して、公営住宅以外の施設については有形固定資産減価償却率が高い状況にある。</a:t>
          </a:r>
        </a:p>
        <a:p>
          <a:r>
            <a:rPr kumimoji="1" lang="ja-JP" altLang="en-US" sz="1300">
              <a:latin typeface="ＭＳ Ｐゴシック"/>
            </a:rPr>
            <a:t>　これらの有形固定資産減価償却率が高い施設は、相当程度施設が経年していることを踏まえ、長寿命化対策等の今後の管理方針等を検討し、計画的な施設の老朽化対策が必要となる。</a:t>
          </a:r>
        </a:p>
        <a:p>
          <a:r>
            <a:rPr kumimoji="1" lang="ja-JP" altLang="en-US" sz="1300">
              <a:latin typeface="ＭＳ Ｐゴシック"/>
            </a:rPr>
            <a:t>　なお、「認定こども園・幼稚園・保育所」については、昭和</a:t>
          </a:r>
          <a:r>
            <a:rPr kumimoji="1" lang="en-US" altLang="ja-JP" sz="1300">
              <a:latin typeface="ＭＳ Ｐゴシック"/>
            </a:rPr>
            <a:t>40</a:t>
          </a:r>
          <a:r>
            <a:rPr kumimoji="1" lang="ja-JP" altLang="en-US" sz="1300">
              <a:latin typeface="ＭＳ Ｐゴシック"/>
            </a:rPr>
            <a:t>年代・昭和</a:t>
          </a:r>
          <a:r>
            <a:rPr kumimoji="1" lang="en-US" altLang="ja-JP" sz="1300">
              <a:latin typeface="ＭＳ Ｐゴシック"/>
            </a:rPr>
            <a:t>50</a:t>
          </a:r>
          <a:r>
            <a:rPr kumimoji="1" lang="ja-JP" altLang="en-US" sz="1300">
              <a:latin typeface="ＭＳ Ｐゴシック"/>
            </a:rPr>
            <a:t>年代に建設した市川保育所と富士見保育所を統合し、新園舎の建設事業を進めているため、今後有形固定資産減価償却率が減少することが見込まれる。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山梨県市川三郷町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16,366
16,132
75.18
10,500,971
9,760,503
704,907
5,931,119
11,584,089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101.7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xdr:cNvCxnSpPr/>
      </xdr:nvCxnSpPr>
      <xdr:spPr>
        <a:xfrm flipV="1">
          <a:off x="4634865"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xdr:cNvSpPr txBox="1"/>
      </xdr:nvSpPr>
      <xdr:spPr>
        <a:xfrm>
          <a:off x="472440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xdr:cNvSpPr txBox="1"/>
      </xdr:nvSpPr>
      <xdr:spPr>
        <a:xfrm>
          <a:off x="47244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xdr:cNvSpPr/>
      </xdr:nvSpPr>
      <xdr:spPr>
        <a:xfrm>
          <a:off x="4584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43362</xdr:rowOff>
    </xdr:from>
    <xdr:to>
      <xdr:col>5</xdr:col>
      <xdr:colOff>409575</xdr:colOff>
      <xdr:row>38</xdr:row>
      <xdr:rowOff>144962</xdr:rowOff>
    </xdr:to>
    <xdr:sp macro="" textlink="">
      <xdr:nvSpPr>
        <xdr:cNvPr id="65" name="フローチャート : 判断 64"/>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136089</xdr:rowOff>
    </xdr:from>
    <xdr:ext cx="405111" cy="259045"/>
    <xdr:sp macro="" textlink="">
      <xdr:nvSpPr>
        <xdr:cNvPr id="66" name="n_1aveValue【図書館】&#10;有形固定資産減価償却率"/>
        <xdr:cNvSpPr txBox="1"/>
      </xdr:nvSpPr>
      <xdr:spPr>
        <a:xfrm>
          <a:off x="3582043"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62956</xdr:rowOff>
    </xdr:from>
    <xdr:to>
      <xdr:col>6</xdr:col>
      <xdr:colOff>561975</xdr:colOff>
      <xdr:row>33</xdr:row>
      <xdr:rowOff>164556</xdr:rowOff>
    </xdr:to>
    <xdr:sp macro="" textlink="">
      <xdr:nvSpPr>
        <xdr:cNvPr id="72" name="円/楕円 71"/>
        <xdr:cNvSpPr/>
      </xdr:nvSpPr>
      <xdr:spPr>
        <a:xfrm>
          <a:off x="4584700" y="57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15983</xdr:rowOff>
    </xdr:from>
    <xdr:ext cx="405111" cy="259045"/>
    <xdr:sp macro="" textlink="">
      <xdr:nvSpPr>
        <xdr:cNvPr id="73" name="【図書館】&#10;有形固定資産減価償却率該当値テキスト"/>
        <xdr:cNvSpPr txBox="1"/>
      </xdr:nvSpPr>
      <xdr:spPr>
        <a:xfrm>
          <a:off x="4724400" y="5673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76019</xdr:rowOff>
    </xdr:from>
    <xdr:to>
      <xdr:col>5</xdr:col>
      <xdr:colOff>409575</xdr:colOff>
      <xdr:row>34</xdr:row>
      <xdr:rowOff>6169</xdr:rowOff>
    </xdr:to>
    <xdr:sp macro="" textlink="">
      <xdr:nvSpPr>
        <xdr:cNvPr id="74" name="円/楕円 73"/>
        <xdr:cNvSpPr/>
      </xdr:nvSpPr>
      <xdr:spPr>
        <a:xfrm>
          <a:off x="3746500" y="5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113756</xdr:rowOff>
    </xdr:from>
    <xdr:to>
      <xdr:col>6</xdr:col>
      <xdr:colOff>511175</xdr:colOff>
      <xdr:row>33</xdr:row>
      <xdr:rowOff>126819</xdr:rowOff>
    </xdr:to>
    <xdr:cxnSp macro="">
      <xdr:nvCxnSpPr>
        <xdr:cNvPr id="75" name="直線コネクタ 74"/>
        <xdr:cNvCxnSpPr/>
      </xdr:nvCxnSpPr>
      <xdr:spPr>
        <a:xfrm flipV="1">
          <a:off x="3797300" y="57716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32</xdr:row>
      <xdr:rowOff>22696</xdr:rowOff>
    </xdr:from>
    <xdr:ext cx="405111" cy="259045"/>
    <xdr:sp macro="" textlink="">
      <xdr:nvSpPr>
        <xdr:cNvPr id="76" name="n_1mainValue【図書館】&#10;有形固定資産減価償却率"/>
        <xdr:cNvSpPr txBox="1"/>
      </xdr:nvSpPr>
      <xdr:spPr>
        <a:xfrm>
          <a:off x="3582043" y="550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156210</xdr:rowOff>
    </xdr:to>
    <xdr:cxnSp macro="">
      <xdr:nvCxnSpPr>
        <xdr:cNvPr id="99" name="直線コネクタ 98"/>
        <xdr:cNvCxnSpPr/>
      </xdr:nvCxnSpPr>
      <xdr:spPr>
        <a:xfrm flipV="1">
          <a:off x="10476865" y="56769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160037</xdr:rowOff>
    </xdr:from>
    <xdr:ext cx="469744" cy="259045"/>
    <xdr:sp macro="" textlink="">
      <xdr:nvSpPr>
        <xdr:cNvPr id="100" name="【図書館】&#10;一人当たり面積最小値テキスト"/>
        <xdr:cNvSpPr txBox="1"/>
      </xdr:nvSpPr>
      <xdr:spPr>
        <a:xfrm>
          <a:off x="105664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156210</xdr:rowOff>
    </xdr:from>
    <xdr:to>
      <xdr:col>15</xdr:col>
      <xdr:colOff>269875</xdr:colOff>
      <xdr:row>41</xdr:row>
      <xdr:rowOff>156210</xdr:rowOff>
    </xdr:to>
    <xdr:cxnSp macro="">
      <xdr:nvCxnSpPr>
        <xdr:cNvPr id="101" name="直線コネクタ 100"/>
        <xdr:cNvCxnSpPr/>
      </xdr:nvCxnSpPr>
      <xdr:spPr>
        <a:xfrm>
          <a:off x="10388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2"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3" name="直線コネクタ 10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36847</xdr:rowOff>
    </xdr:from>
    <xdr:ext cx="469744" cy="259045"/>
    <xdr:sp macro="" textlink="">
      <xdr:nvSpPr>
        <xdr:cNvPr id="104" name="【図書館】&#10;一人当たり面積平均値テキスト"/>
        <xdr:cNvSpPr txBox="1"/>
      </xdr:nvSpPr>
      <xdr:spPr>
        <a:xfrm>
          <a:off x="10566400" y="6209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13970</xdr:rowOff>
    </xdr:from>
    <xdr:to>
      <xdr:col>15</xdr:col>
      <xdr:colOff>231775</xdr:colOff>
      <xdr:row>37</xdr:row>
      <xdr:rowOff>115570</xdr:rowOff>
    </xdr:to>
    <xdr:sp macro="" textlink="">
      <xdr:nvSpPr>
        <xdr:cNvPr id="105" name="フローチャート : 判断 104"/>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6" name="フローチャート : 判断 105"/>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143527</xdr:rowOff>
    </xdr:from>
    <xdr:ext cx="469744" cy="259045"/>
    <xdr:sp macro="" textlink="">
      <xdr:nvSpPr>
        <xdr:cNvPr id="107"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128270</xdr:rowOff>
    </xdr:from>
    <xdr:to>
      <xdr:col>15</xdr:col>
      <xdr:colOff>231775</xdr:colOff>
      <xdr:row>40</xdr:row>
      <xdr:rowOff>58420</xdr:rowOff>
    </xdr:to>
    <xdr:sp macro="" textlink="">
      <xdr:nvSpPr>
        <xdr:cNvPr id="113" name="円/楕円 112"/>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106697</xdr:rowOff>
    </xdr:from>
    <xdr:ext cx="469744" cy="259045"/>
    <xdr:sp macro="" textlink="">
      <xdr:nvSpPr>
        <xdr:cNvPr id="114" name="【図書館】&#10;一人当たり面積該当値テキスト"/>
        <xdr:cNvSpPr txBox="1"/>
      </xdr:nvSpPr>
      <xdr:spPr>
        <a:xfrm>
          <a:off x="105664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128270</xdr:rowOff>
    </xdr:from>
    <xdr:to>
      <xdr:col>14</xdr:col>
      <xdr:colOff>79375</xdr:colOff>
      <xdr:row>40</xdr:row>
      <xdr:rowOff>58420</xdr:rowOff>
    </xdr:to>
    <xdr:sp macro="" textlink="">
      <xdr:nvSpPr>
        <xdr:cNvPr id="115" name="円/楕円 114"/>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7620</xdr:rowOff>
    </xdr:from>
    <xdr:to>
      <xdr:col>15</xdr:col>
      <xdr:colOff>180975</xdr:colOff>
      <xdr:row>40</xdr:row>
      <xdr:rowOff>7620</xdr:rowOff>
    </xdr:to>
    <xdr:cxnSp macro="">
      <xdr:nvCxnSpPr>
        <xdr:cNvPr id="116" name="直線コネクタ 115"/>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49547</xdr:rowOff>
    </xdr:from>
    <xdr:ext cx="469744" cy="259045"/>
    <xdr:sp macro="" textlink="">
      <xdr:nvSpPr>
        <xdr:cNvPr id="117"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140" name="直線コネクタ 139"/>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141"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142" name="直線コネクタ 141"/>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143"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144" name="直線コネクタ 14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145"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46" name="フローチャート : 判断 145"/>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56</xdr:row>
      <xdr:rowOff>22352</xdr:rowOff>
    </xdr:from>
    <xdr:to>
      <xdr:col>5</xdr:col>
      <xdr:colOff>409575</xdr:colOff>
      <xdr:row>56</xdr:row>
      <xdr:rowOff>123952</xdr:rowOff>
    </xdr:to>
    <xdr:sp macro="" textlink="">
      <xdr:nvSpPr>
        <xdr:cNvPr id="147" name="フローチャート : 判断 146"/>
        <xdr:cNvSpPr/>
      </xdr:nvSpPr>
      <xdr:spPr>
        <a:xfrm>
          <a:off x="3746500" y="96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115079</xdr:rowOff>
    </xdr:from>
    <xdr:ext cx="405111" cy="259045"/>
    <xdr:sp macro="" textlink="">
      <xdr:nvSpPr>
        <xdr:cNvPr id="148" name="n_1aveValue【体育館・プール】&#10;有形固定資産減価償却率"/>
        <xdr:cNvSpPr txBox="1"/>
      </xdr:nvSpPr>
      <xdr:spPr>
        <a:xfrm>
          <a:off x="3582043" y="971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93218</xdr:rowOff>
    </xdr:from>
    <xdr:to>
      <xdr:col>6</xdr:col>
      <xdr:colOff>561975</xdr:colOff>
      <xdr:row>56</xdr:row>
      <xdr:rowOff>23368</xdr:rowOff>
    </xdr:to>
    <xdr:sp macro="" textlink="">
      <xdr:nvSpPr>
        <xdr:cNvPr id="154" name="円/楕円 153"/>
        <xdr:cNvSpPr/>
      </xdr:nvSpPr>
      <xdr:spPr>
        <a:xfrm>
          <a:off x="4584700" y="95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46245</xdr:rowOff>
    </xdr:from>
    <xdr:ext cx="405111" cy="259045"/>
    <xdr:sp macro="" textlink="">
      <xdr:nvSpPr>
        <xdr:cNvPr id="155" name="【体育館・プール】&#10;有形固定資産減価償却率該当値テキスト"/>
        <xdr:cNvSpPr txBox="1"/>
      </xdr:nvSpPr>
      <xdr:spPr>
        <a:xfrm>
          <a:off x="4724400" y="947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127508</xdr:rowOff>
    </xdr:from>
    <xdr:to>
      <xdr:col>5</xdr:col>
      <xdr:colOff>409575</xdr:colOff>
      <xdr:row>56</xdr:row>
      <xdr:rowOff>57658</xdr:rowOff>
    </xdr:to>
    <xdr:sp macro="" textlink="">
      <xdr:nvSpPr>
        <xdr:cNvPr id="156" name="円/楕円 155"/>
        <xdr:cNvSpPr/>
      </xdr:nvSpPr>
      <xdr:spPr>
        <a:xfrm>
          <a:off x="3746500" y="95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144018</xdr:rowOff>
    </xdr:from>
    <xdr:to>
      <xdr:col>6</xdr:col>
      <xdr:colOff>511175</xdr:colOff>
      <xdr:row>56</xdr:row>
      <xdr:rowOff>6858</xdr:rowOff>
    </xdr:to>
    <xdr:cxnSp macro="">
      <xdr:nvCxnSpPr>
        <xdr:cNvPr id="157" name="直線コネクタ 156"/>
        <xdr:cNvCxnSpPr/>
      </xdr:nvCxnSpPr>
      <xdr:spPr>
        <a:xfrm flipV="1">
          <a:off x="3797300" y="957376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54</xdr:row>
      <xdr:rowOff>74185</xdr:rowOff>
    </xdr:from>
    <xdr:ext cx="405111" cy="259045"/>
    <xdr:sp macro="" textlink="">
      <xdr:nvSpPr>
        <xdr:cNvPr id="158" name="n_1mainValue【体育館・プール】&#10;有形固定資産減価償却率"/>
        <xdr:cNvSpPr txBox="1"/>
      </xdr:nvSpPr>
      <xdr:spPr>
        <a:xfrm>
          <a:off x="3582043" y="933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9" name="テキスト ボックス 16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83" name="直線コネクタ 182"/>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84"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85" name="直線コネクタ 184"/>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86"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87" name="直線コネクタ 186"/>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124477</xdr:rowOff>
    </xdr:from>
    <xdr:ext cx="469744" cy="259045"/>
    <xdr:sp macro="" textlink="">
      <xdr:nvSpPr>
        <xdr:cNvPr id="188" name="【体育館・プール】&#10;一人当たり面積平均値テキスト"/>
        <xdr:cNvSpPr txBox="1"/>
      </xdr:nvSpPr>
      <xdr:spPr>
        <a:xfrm>
          <a:off x="105664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89" name="フローチャート : 判断 188"/>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116840</xdr:rowOff>
    </xdr:from>
    <xdr:to>
      <xdr:col>14</xdr:col>
      <xdr:colOff>79375</xdr:colOff>
      <xdr:row>58</xdr:row>
      <xdr:rowOff>46990</xdr:rowOff>
    </xdr:to>
    <xdr:sp macro="" textlink="">
      <xdr:nvSpPr>
        <xdr:cNvPr id="190" name="フローチャート : 判断 189"/>
        <xdr:cNvSpPr/>
      </xdr:nvSpPr>
      <xdr:spPr>
        <a:xfrm>
          <a:off x="9588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63517</xdr:rowOff>
    </xdr:from>
    <xdr:ext cx="469744" cy="259045"/>
    <xdr:sp macro="" textlink="">
      <xdr:nvSpPr>
        <xdr:cNvPr id="191" name="n_1aveValue【体育館・プール】&#10;一人当たり面積"/>
        <xdr:cNvSpPr txBox="1"/>
      </xdr:nvSpPr>
      <xdr:spPr>
        <a:xfrm>
          <a:off x="9391727" y="966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63500</xdr:rowOff>
    </xdr:from>
    <xdr:to>
      <xdr:col>15</xdr:col>
      <xdr:colOff>231775</xdr:colOff>
      <xdr:row>62</xdr:row>
      <xdr:rowOff>165100</xdr:rowOff>
    </xdr:to>
    <xdr:sp macro="" textlink="">
      <xdr:nvSpPr>
        <xdr:cNvPr id="197" name="円/楕円 196"/>
        <xdr:cNvSpPr/>
      </xdr:nvSpPr>
      <xdr:spPr>
        <a:xfrm>
          <a:off x="10426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41927</xdr:rowOff>
    </xdr:from>
    <xdr:ext cx="469744" cy="259045"/>
    <xdr:sp macro="" textlink="">
      <xdr:nvSpPr>
        <xdr:cNvPr id="198" name="【体育館・プール】&#10;一人当たり面積該当値テキスト"/>
        <xdr:cNvSpPr txBox="1"/>
      </xdr:nvSpPr>
      <xdr:spPr>
        <a:xfrm>
          <a:off x="105664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71120</xdr:rowOff>
    </xdr:from>
    <xdr:to>
      <xdr:col>14</xdr:col>
      <xdr:colOff>79375</xdr:colOff>
      <xdr:row>63</xdr:row>
      <xdr:rowOff>1270</xdr:rowOff>
    </xdr:to>
    <xdr:sp macro="" textlink="">
      <xdr:nvSpPr>
        <xdr:cNvPr id="199" name="円/楕円 198"/>
        <xdr:cNvSpPr/>
      </xdr:nvSpPr>
      <xdr:spPr>
        <a:xfrm>
          <a:off x="958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114300</xdr:rowOff>
    </xdr:from>
    <xdr:to>
      <xdr:col>15</xdr:col>
      <xdr:colOff>180975</xdr:colOff>
      <xdr:row>62</xdr:row>
      <xdr:rowOff>121920</xdr:rowOff>
    </xdr:to>
    <xdr:cxnSp macro="">
      <xdr:nvCxnSpPr>
        <xdr:cNvPr id="200" name="直線コネクタ 199"/>
        <xdr:cNvCxnSpPr/>
      </xdr:nvCxnSpPr>
      <xdr:spPr>
        <a:xfrm flipV="1">
          <a:off x="9639300" y="10744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163847</xdr:rowOff>
    </xdr:from>
    <xdr:ext cx="469744" cy="259045"/>
    <xdr:sp macro="" textlink="">
      <xdr:nvSpPr>
        <xdr:cNvPr id="201" name="n_1mainValue【体育館・プール】&#10;一人当たり面積"/>
        <xdr:cNvSpPr txBox="1"/>
      </xdr:nvSpPr>
      <xdr:spPr>
        <a:xfrm>
          <a:off x="9391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0" name="正方形/長方形 2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1" name="正方形/長方形 2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2" name="正方形/長方形 2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3" name="正方形/長方形 2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4" name="正方形/長方形 2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5" name="正方形/長方形 2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6" name="正方形/長方形 2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7" name="正方形/長方形 21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8" name="正方形/長方形 2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9" name="正方形/長方形 2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0" name="正方形/長方形 2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1" name="正方形/長方形 2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2" name="正方形/長方形 2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3" name="正方形/長方形 2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4" name="正方形/長方形 2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5" name="正方形/長方形 2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6" name="正方形/長方形 2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7" name="正方形/長方形 2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8" name="正方形/長方形 2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9" name="正方形/長方形 2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0" name="正方形/長方形 2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1" name="正方形/長方形 2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2" name="正方形/長方形 2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3" name="正方形/長方形 2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4" name="正方形/長方形 2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5" name="正方形/長方形 2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6" name="正方形/長方形 2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7" name="正方形/長方形 2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8" name="正方形/長方形 2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9" name="正方形/長方形 2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0" name="正方形/長方形 2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1" name="正方形/長方形 24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2" name="正方形/長方形 2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3" name="正方形/長方形 2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4" name="正方形/長方形 2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5" name="正方形/長方形 2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6" name="正方形/長方形 2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7" name="正方形/長方形 2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8" name="正方形/長方形 2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9" name="正方形/長方形 24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50" name="正方形/長方形 2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1" name="正方形/長方形 2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2" name="正方形/長方形 2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3" name="正方形/長方形 2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4" name="正方形/長方形 2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5" name="正方形/長方形 2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6" name="正方形/長方形 2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7" name="正方形/長方形 2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8" name="テキスト ボックス 2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59" name="直線コネクタ 2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60" name="テキスト ボックス 25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61" name="直線コネクタ 2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62" name="テキスト ボックス 2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63" name="直線コネクタ 2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64" name="テキスト ボックス 2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65" name="直線コネクタ 2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66" name="テキスト ボックス 2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67" name="直線コネクタ 2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68" name="テキスト ボックス 2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69" name="直線コネクタ 2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70" name="テキスト ボックス 26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71" name="直線コネクタ 2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72" name="テキスト ボックス 27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274" name="直線コネクタ 273"/>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275"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276" name="直線コネクタ 275"/>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277"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278" name="直線コネクタ 277"/>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279" name="【保健センター・保健所】&#10;有形固定資産減価償却率平均値テキスト"/>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280" name="フローチャート : 判断 279"/>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2540</xdr:rowOff>
    </xdr:from>
    <xdr:to>
      <xdr:col>22</xdr:col>
      <xdr:colOff>415925</xdr:colOff>
      <xdr:row>59</xdr:row>
      <xdr:rowOff>104140</xdr:rowOff>
    </xdr:to>
    <xdr:sp macro="" textlink="">
      <xdr:nvSpPr>
        <xdr:cNvPr id="281" name="フローチャート : 判断 280"/>
        <xdr:cNvSpPr/>
      </xdr:nvSpPr>
      <xdr:spPr>
        <a:xfrm>
          <a:off x="15430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95267</xdr:rowOff>
    </xdr:from>
    <xdr:ext cx="405111" cy="259045"/>
    <xdr:sp macro="" textlink="">
      <xdr:nvSpPr>
        <xdr:cNvPr id="282" name="n_1aveValue【保健センター・保健所】&#10;有形固定資産減価償却率"/>
        <xdr:cNvSpPr txBox="1"/>
      </xdr:nvSpPr>
      <xdr:spPr>
        <a:xfrm>
          <a:off x="15266043"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83" name="テキスト ボックス 2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84" name="テキスト ボックス 2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85" name="テキスト ボックス 2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86" name="テキスト ボックス 2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87" name="テキスト ボックス 2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63500</xdr:rowOff>
    </xdr:from>
    <xdr:to>
      <xdr:col>23</xdr:col>
      <xdr:colOff>568325</xdr:colOff>
      <xdr:row>56</xdr:row>
      <xdr:rowOff>165100</xdr:rowOff>
    </xdr:to>
    <xdr:sp macro="" textlink="">
      <xdr:nvSpPr>
        <xdr:cNvPr id="288" name="円/楕円 287"/>
        <xdr:cNvSpPr/>
      </xdr:nvSpPr>
      <xdr:spPr>
        <a:xfrm>
          <a:off x="16268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86377</xdr:rowOff>
    </xdr:from>
    <xdr:ext cx="405111" cy="259045"/>
    <xdr:sp macro="" textlink="">
      <xdr:nvSpPr>
        <xdr:cNvPr id="289" name="【保健センター・保健所】&#10;有形固定資産減価償却率該当値テキスト"/>
        <xdr:cNvSpPr txBox="1"/>
      </xdr:nvSpPr>
      <xdr:spPr>
        <a:xfrm>
          <a:off x="164084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147320</xdr:rowOff>
    </xdr:from>
    <xdr:to>
      <xdr:col>22</xdr:col>
      <xdr:colOff>415925</xdr:colOff>
      <xdr:row>57</xdr:row>
      <xdr:rowOff>77470</xdr:rowOff>
    </xdr:to>
    <xdr:sp macro="" textlink="">
      <xdr:nvSpPr>
        <xdr:cNvPr id="290" name="円/楕円 289"/>
        <xdr:cNvSpPr/>
      </xdr:nvSpPr>
      <xdr:spPr>
        <a:xfrm>
          <a:off x="15430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114300</xdr:rowOff>
    </xdr:from>
    <xdr:to>
      <xdr:col>23</xdr:col>
      <xdr:colOff>517525</xdr:colOff>
      <xdr:row>57</xdr:row>
      <xdr:rowOff>26670</xdr:rowOff>
    </xdr:to>
    <xdr:cxnSp macro="">
      <xdr:nvCxnSpPr>
        <xdr:cNvPr id="291" name="直線コネクタ 290"/>
        <xdr:cNvCxnSpPr/>
      </xdr:nvCxnSpPr>
      <xdr:spPr>
        <a:xfrm flipV="1">
          <a:off x="15481300" y="97155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55</xdr:row>
      <xdr:rowOff>93997</xdr:rowOff>
    </xdr:from>
    <xdr:ext cx="405111" cy="259045"/>
    <xdr:sp macro="" textlink="">
      <xdr:nvSpPr>
        <xdr:cNvPr id="292" name="n_1mainValue【保健センター・保健所】&#10;有形固定資産減価償却率"/>
        <xdr:cNvSpPr txBox="1"/>
      </xdr:nvSpPr>
      <xdr:spPr>
        <a:xfrm>
          <a:off x="15266043"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93" name="正方形/長方形 2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4" name="正方形/長方形 2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5" name="正方形/長方形 2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6" name="正方形/長方形 2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7" name="正方形/長方形 2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8" name="正方形/長方形 2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9" name="正方形/長方形 2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00" name="正方形/長方形 2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01" name="テキスト ボックス 3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02" name="直線コネクタ 3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03" name="直線コネクタ 3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04" name="テキスト ボックス 3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05" name="直線コネクタ 3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06" name="テキスト ボックス 3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07" name="直線コネクタ 3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08" name="テキスト ボックス 3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09" name="直線コネクタ 3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10" name="テキスト ボックス 3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11" name="直線コネクタ 3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12" name="テキスト ボックス 3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13" name="直線コネクタ 3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14" name="テキスト ボックス 3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15" name="直線コネクタ 3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16" name="テキスト ボックス 3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318" name="直線コネクタ 317"/>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319"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320" name="直線コネクタ 319"/>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321"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322" name="直線コネクタ 321"/>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42290</xdr:rowOff>
    </xdr:from>
    <xdr:ext cx="469744" cy="259045"/>
    <xdr:sp macro="" textlink="">
      <xdr:nvSpPr>
        <xdr:cNvPr id="323" name="【保健センター・保健所】&#10;一人当たり面積平均値テキスト"/>
        <xdr:cNvSpPr txBox="1"/>
      </xdr:nvSpPr>
      <xdr:spPr>
        <a:xfrm>
          <a:off x="22250400" y="1032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324" name="フローチャート : 判断 323"/>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65133</xdr:rowOff>
    </xdr:from>
    <xdr:to>
      <xdr:col>31</xdr:col>
      <xdr:colOff>85725</xdr:colOff>
      <xdr:row>61</xdr:row>
      <xdr:rowOff>166733</xdr:rowOff>
    </xdr:to>
    <xdr:sp macro="" textlink="">
      <xdr:nvSpPr>
        <xdr:cNvPr id="325" name="フローチャート : 判断 324"/>
        <xdr:cNvSpPr/>
      </xdr:nvSpPr>
      <xdr:spPr>
        <a:xfrm>
          <a:off x="212725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11810</xdr:rowOff>
    </xdr:from>
    <xdr:ext cx="469744" cy="259045"/>
    <xdr:sp macro="" textlink="">
      <xdr:nvSpPr>
        <xdr:cNvPr id="326" name="n_1aveValue【保健センター・保健所】&#10;一人当たり面積"/>
        <xdr:cNvSpPr txBox="1"/>
      </xdr:nvSpPr>
      <xdr:spPr>
        <a:xfrm>
          <a:off x="21075727" y="1029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27" name="テキスト ボックス 3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28" name="テキスト ボックス 3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29" name="テキスト ボックス 3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30" name="テキスト ボックス 3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31" name="テキスト ボックス 3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141877</xdr:rowOff>
    </xdr:from>
    <xdr:to>
      <xdr:col>32</xdr:col>
      <xdr:colOff>238125</xdr:colOff>
      <xdr:row>63</xdr:row>
      <xdr:rowOff>72027</xdr:rowOff>
    </xdr:to>
    <xdr:sp macro="" textlink="">
      <xdr:nvSpPr>
        <xdr:cNvPr id="332" name="円/楕円 331"/>
        <xdr:cNvSpPr/>
      </xdr:nvSpPr>
      <xdr:spPr>
        <a:xfrm>
          <a:off x="221107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56804</xdr:rowOff>
    </xdr:from>
    <xdr:ext cx="469744" cy="259045"/>
    <xdr:sp macro="" textlink="">
      <xdr:nvSpPr>
        <xdr:cNvPr id="333" name="【保健センター・保健所】&#10;一人当たり面積該当値テキスト"/>
        <xdr:cNvSpPr txBox="1"/>
      </xdr:nvSpPr>
      <xdr:spPr>
        <a:xfrm>
          <a:off x="22250400" y="1068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141877</xdr:rowOff>
    </xdr:from>
    <xdr:to>
      <xdr:col>31</xdr:col>
      <xdr:colOff>85725</xdr:colOff>
      <xdr:row>63</xdr:row>
      <xdr:rowOff>72027</xdr:rowOff>
    </xdr:to>
    <xdr:sp macro="" textlink="">
      <xdr:nvSpPr>
        <xdr:cNvPr id="334" name="円/楕円 333"/>
        <xdr:cNvSpPr/>
      </xdr:nvSpPr>
      <xdr:spPr>
        <a:xfrm>
          <a:off x="21272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21227</xdr:rowOff>
    </xdr:from>
    <xdr:to>
      <xdr:col>32</xdr:col>
      <xdr:colOff>187325</xdr:colOff>
      <xdr:row>63</xdr:row>
      <xdr:rowOff>21227</xdr:rowOff>
    </xdr:to>
    <xdr:cxnSp macro="">
      <xdr:nvCxnSpPr>
        <xdr:cNvPr id="335" name="直線コネクタ 334"/>
        <xdr:cNvCxnSpPr/>
      </xdr:nvCxnSpPr>
      <xdr:spPr>
        <a:xfrm>
          <a:off x="21323300" y="108225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63154</xdr:rowOff>
    </xdr:from>
    <xdr:ext cx="469744" cy="259045"/>
    <xdr:sp macro="" textlink="">
      <xdr:nvSpPr>
        <xdr:cNvPr id="336" name="n_1mainValue【保健センター・保健所】&#10;一人当たり面積"/>
        <xdr:cNvSpPr txBox="1"/>
      </xdr:nvSpPr>
      <xdr:spPr>
        <a:xfrm>
          <a:off x="21075727" y="1086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37" name="正方形/長方形 3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8" name="正方形/長方形 3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9" name="正方形/長方形 3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0" name="正方形/長方形 3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1" name="正方形/長方形 3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2" name="正方形/長方形 3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3" name="正方形/長方形 3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4" name="正方形/長方形 3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45" name="正方形/長方形 3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6" name="正方形/長方形 3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7" name="正方形/長方形 3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8" name="正方形/長方形 3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9" name="正方形/長方形 3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0" name="正方形/長方形 3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1" name="正方形/長方形 3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52" name="正方形/長方形 3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53" name="正方形/長方形 3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54" name="正方形/長方形 3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5" name="正方形/長方形 3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6" name="正方形/長方形 3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57" name="正方形/長方形 3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58" name="正方形/長方形 3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59" name="正方形/長方形 3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60" name="正方形/長方形 3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61" name="テキスト ボックス 3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62" name="直線コネクタ 3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63" name="直線コネクタ 3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64" name="テキスト ボックス 3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65" name="直線コネクタ 3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66" name="テキスト ボックス 3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67" name="直線コネクタ 3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68" name="テキスト ボックス 3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69" name="直線コネクタ 3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70" name="テキスト ボックス 3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71" name="直線コネクタ 3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72" name="テキスト ボックス 3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73" name="直線コネクタ 3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74" name="テキスト ボックス 3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75" name="直線コネクタ 3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76" name="テキスト ボックス 3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378" name="直線コネクタ 377"/>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379"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380" name="直線コネクタ 379"/>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381"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382" name="直線コネクタ 38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38479</xdr:rowOff>
    </xdr:from>
    <xdr:ext cx="405111" cy="259045"/>
    <xdr:sp macro="" textlink="">
      <xdr:nvSpPr>
        <xdr:cNvPr id="383" name="【庁舎】&#10;有形固定資産減価償却率平均値テキスト"/>
        <xdr:cNvSpPr txBox="1"/>
      </xdr:nvSpPr>
      <xdr:spPr>
        <a:xfrm>
          <a:off x="16408400" y="175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384" name="フローチャート : 判断 383"/>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385" name="フローチャート : 判断 384"/>
        <xdr:cNvSpPr/>
      </xdr:nvSpPr>
      <xdr:spPr>
        <a:xfrm>
          <a:off x="15430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11265</xdr:rowOff>
    </xdr:from>
    <xdr:ext cx="405111" cy="259045"/>
    <xdr:sp macro="" textlink="">
      <xdr:nvSpPr>
        <xdr:cNvPr id="386" name="n_1aveValue【庁舎】&#10;有形固定資産減価償却率"/>
        <xdr:cNvSpPr txBox="1"/>
      </xdr:nvSpPr>
      <xdr:spPr>
        <a:xfrm>
          <a:off x="15266043"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87" name="テキスト ボックス 3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88" name="テキスト ボックス 3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89" name="テキスト ボックス 3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90" name="テキスト ボックス 3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91" name="テキスト ボックス 3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12337</xdr:rowOff>
    </xdr:from>
    <xdr:to>
      <xdr:col>23</xdr:col>
      <xdr:colOff>568325</xdr:colOff>
      <xdr:row>105</xdr:row>
      <xdr:rowOff>113937</xdr:rowOff>
    </xdr:to>
    <xdr:sp macro="" textlink="">
      <xdr:nvSpPr>
        <xdr:cNvPr id="392" name="円/楕円 391"/>
        <xdr:cNvSpPr/>
      </xdr:nvSpPr>
      <xdr:spPr>
        <a:xfrm>
          <a:off x="162687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162214</xdr:rowOff>
    </xdr:from>
    <xdr:ext cx="405111" cy="259045"/>
    <xdr:sp macro="" textlink="">
      <xdr:nvSpPr>
        <xdr:cNvPr id="393" name="【庁舎】&#10;有形固定資産減価償却率該当値テキスト"/>
        <xdr:cNvSpPr txBox="1"/>
      </xdr:nvSpPr>
      <xdr:spPr>
        <a:xfrm>
          <a:off x="16408400"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44994</xdr:rowOff>
    </xdr:from>
    <xdr:to>
      <xdr:col>22</xdr:col>
      <xdr:colOff>415925</xdr:colOff>
      <xdr:row>105</xdr:row>
      <xdr:rowOff>146594</xdr:rowOff>
    </xdr:to>
    <xdr:sp macro="" textlink="">
      <xdr:nvSpPr>
        <xdr:cNvPr id="394" name="円/楕円 393"/>
        <xdr:cNvSpPr/>
      </xdr:nvSpPr>
      <xdr:spPr>
        <a:xfrm>
          <a:off x="15430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63137</xdr:rowOff>
    </xdr:from>
    <xdr:to>
      <xdr:col>23</xdr:col>
      <xdr:colOff>517525</xdr:colOff>
      <xdr:row>105</xdr:row>
      <xdr:rowOff>95794</xdr:rowOff>
    </xdr:to>
    <xdr:cxnSp macro="">
      <xdr:nvCxnSpPr>
        <xdr:cNvPr id="395" name="直線コネクタ 394"/>
        <xdr:cNvCxnSpPr/>
      </xdr:nvCxnSpPr>
      <xdr:spPr>
        <a:xfrm flipV="1">
          <a:off x="15481300" y="180653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137721</xdr:rowOff>
    </xdr:from>
    <xdr:ext cx="405111" cy="259045"/>
    <xdr:sp macro="" textlink="">
      <xdr:nvSpPr>
        <xdr:cNvPr id="396" name="n_1mainValue【庁舎】&#10;有形固定資産減価償却率"/>
        <xdr:cNvSpPr txBox="1"/>
      </xdr:nvSpPr>
      <xdr:spPr>
        <a:xfrm>
          <a:off x="15266043"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97" name="正方形/長方形 3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8" name="正方形/長方形 3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99" name="正方形/長方形 3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00" name="正方形/長方形 3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01" name="正方形/長方形 4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02" name="正方形/長方形 4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03" name="正方形/長方形 4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04" name="正方形/長方形 4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05" name="テキスト ボックス 4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06" name="直線コネクタ 4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07" name="テキスト ボックス 4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08" name="直線コネクタ 4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09" name="テキスト ボックス 4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10" name="直線コネクタ 4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11" name="テキスト ボックス 4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12" name="直線コネクタ 4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13" name="テキスト ボックス 4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14" name="直線コネクタ 4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15" name="テキスト ボックス 4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16" name="直線コネクタ 4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17" name="テキスト ボックス 4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18" name="直線コネクタ 4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19" name="テキスト ボックス 4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0" name="直線コネクタ 4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1" name="テキスト ボックス 4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423" name="直線コネクタ 422"/>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24"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25" name="直線コネクタ 424"/>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426"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427" name="直線コネクタ 426"/>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428"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429" name="フローチャート : 判断 428"/>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430" name="フローチャート : 判断 429"/>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100165</xdr:rowOff>
    </xdr:from>
    <xdr:ext cx="469744" cy="259045"/>
    <xdr:sp macro="" textlink="">
      <xdr:nvSpPr>
        <xdr:cNvPr id="431" name="n_1aveValue【庁舎】&#10;一人当たり面積"/>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32" name="テキスト ボックス 4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33" name="テキスト ボックス 4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34" name="テキスト ボックス 4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35" name="テキスト ボックス 4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36" name="テキスト ボックス 4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58057</xdr:rowOff>
    </xdr:from>
    <xdr:to>
      <xdr:col>32</xdr:col>
      <xdr:colOff>238125</xdr:colOff>
      <xdr:row>100</xdr:row>
      <xdr:rowOff>159657</xdr:rowOff>
    </xdr:to>
    <xdr:sp macro="" textlink="">
      <xdr:nvSpPr>
        <xdr:cNvPr id="437" name="円/楕円 436"/>
        <xdr:cNvSpPr/>
      </xdr:nvSpPr>
      <xdr:spPr>
        <a:xfrm>
          <a:off x="22110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144434</xdr:rowOff>
    </xdr:from>
    <xdr:ext cx="469744" cy="259045"/>
    <xdr:sp macro="" textlink="">
      <xdr:nvSpPr>
        <xdr:cNvPr id="438" name="【庁舎】&#10;一人当たり面積該当値テキスト"/>
        <xdr:cNvSpPr txBox="1"/>
      </xdr:nvSpPr>
      <xdr:spPr>
        <a:xfrm>
          <a:off x="22250400" y="1711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0.550</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80918</xdr:rowOff>
    </xdr:from>
    <xdr:to>
      <xdr:col>31</xdr:col>
      <xdr:colOff>85725</xdr:colOff>
      <xdr:row>101</xdr:row>
      <xdr:rowOff>11068</xdr:rowOff>
    </xdr:to>
    <xdr:sp macro="" textlink="">
      <xdr:nvSpPr>
        <xdr:cNvPr id="439" name="円/楕円 438"/>
        <xdr:cNvSpPr/>
      </xdr:nvSpPr>
      <xdr:spPr>
        <a:xfrm>
          <a:off x="21272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108857</xdr:rowOff>
    </xdr:from>
    <xdr:to>
      <xdr:col>32</xdr:col>
      <xdr:colOff>187325</xdr:colOff>
      <xdr:row>100</xdr:row>
      <xdr:rowOff>131718</xdr:rowOff>
    </xdr:to>
    <xdr:cxnSp macro="">
      <xdr:nvCxnSpPr>
        <xdr:cNvPr id="440" name="直線コネクタ 439"/>
        <xdr:cNvCxnSpPr/>
      </xdr:nvCxnSpPr>
      <xdr:spPr>
        <a:xfrm flipV="1">
          <a:off x="21323300" y="1725385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99</xdr:row>
      <xdr:rowOff>27595</xdr:rowOff>
    </xdr:from>
    <xdr:ext cx="469744" cy="259045"/>
    <xdr:sp macro="" textlink="">
      <xdr:nvSpPr>
        <xdr:cNvPr id="441" name="n_1mainValue【庁舎】&#10;一人当たり面積"/>
        <xdr:cNvSpPr txBox="1"/>
      </xdr:nvSpPr>
      <xdr:spPr>
        <a:xfrm>
          <a:off x="21075727" y="1700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42" name="正方形/長方形 4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3" name="正方形/長方形 4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4" name="テキスト ボックス 4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類似団体と比較して、庁舎以外の施設については有形固定資産減価償却率が高い状況にある。</a:t>
          </a:r>
        </a:p>
        <a:p>
          <a:r>
            <a:rPr kumimoji="1" lang="ja-JP" altLang="en-US" sz="1300">
              <a:latin typeface="ＭＳ Ｐゴシック"/>
            </a:rPr>
            <a:t>　「庁舎」については、平成１４年に本庁舎、平成２５年に大同出張所を新たに建設しているため、類似団体、全国平均、県平均と比較しても有形固定資産減価償却率が低くなっている。</a:t>
          </a:r>
        </a:p>
        <a:p>
          <a:r>
            <a:rPr kumimoji="1" lang="ja-JP" altLang="en-US" sz="1300">
              <a:latin typeface="ＭＳ Ｐゴシック"/>
            </a:rPr>
            <a:t>　「図書館」「体育館」については、有形固定資産減価償却率がそれぞれ９３．２％、８１．２％と類似団体と比較してもかなり高い状況となっているが、現在、町民体育館と町立図書館の建設事業を進めているため、今後有形固定資産減価償却率が減少することが見込まれる。</a:t>
          </a:r>
        </a:p>
        <a:p>
          <a:r>
            <a:rPr kumimoji="1" lang="ja-JP" altLang="en-US" sz="1300">
              <a:latin typeface="ＭＳ Ｐゴシック"/>
            </a:rPr>
            <a:t>　類似団体と比較して、多くの資産の有形固定資産減価償却率が高い状況にあるため、今後は長期的な視点で、施設の更新・統廃合・長寿命化の計画的な実施が必要となる。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山梨県市川三郷町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16,366
16,132
75.18
10,500,971
9,760,503
704,907
5,931,119
11,584,089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101.7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人口減少や全国平均を上回る高齢化率（</a:t>
          </a:r>
          <a:r>
            <a:rPr kumimoji="1" lang="en-US" altLang="ja-JP" sz="1300">
              <a:latin typeface="ＭＳ Ｐゴシック"/>
            </a:rPr>
            <a:t>H28</a:t>
          </a:r>
          <a:r>
            <a:rPr kumimoji="1" lang="ja-JP" altLang="en-US" sz="1300">
              <a:latin typeface="ＭＳ Ｐゴシック"/>
            </a:rPr>
            <a:t>年度</a:t>
          </a:r>
          <a:r>
            <a:rPr kumimoji="1" lang="en-US" altLang="ja-JP" sz="1300">
              <a:latin typeface="ＭＳ Ｐゴシック"/>
            </a:rPr>
            <a:t>34.9%</a:t>
          </a:r>
          <a:r>
            <a:rPr kumimoji="1" lang="ja-JP" altLang="en-US" sz="1300">
              <a:latin typeface="ＭＳ Ｐゴシック"/>
            </a:rPr>
            <a:t>）に加え、財政基盤が弱いため、地方交付税等の財源に依存している状況である。</a:t>
          </a:r>
          <a:endParaRPr kumimoji="1" lang="en-US" altLang="ja-JP" sz="1300">
            <a:latin typeface="ＭＳ Ｐゴシック"/>
          </a:endParaRPr>
        </a:p>
        <a:p>
          <a:r>
            <a:rPr kumimoji="1" lang="ja-JP" altLang="en-US" sz="1300">
              <a:latin typeface="ＭＳ Ｐゴシック"/>
            </a:rPr>
            <a:t>　財政力指数は、経年比較すると横ばいの状態ではあるが、類似団体、全国平均及び県平均を下回っているため、短期的には税収の徴収率の向上等、中長期的には税源の</a:t>
          </a:r>
          <a:r>
            <a:rPr kumimoji="1" lang="ja-JP" altLang="ja-JP" sz="1300" b="0" i="0" baseline="0">
              <a:solidFill>
                <a:schemeClr val="dk1"/>
              </a:solidFill>
              <a:effectLst/>
              <a:latin typeface="+mn-lt"/>
              <a:ea typeface="+mn-ea"/>
              <a:cs typeface="+mn-cs"/>
            </a:rPr>
            <a:t>涵養</a:t>
          </a:r>
          <a:r>
            <a:rPr kumimoji="1" lang="ja-JP" altLang="en-US" sz="1300" b="0" i="0" baseline="0">
              <a:solidFill>
                <a:schemeClr val="dk1"/>
              </a:solidFill>
              <a:effectLst/>
              <a:latin typeface="+mn-lt"/>
              <a:ea typeface="+mn-ea"/>
              <a:cs typeface="+mn-cs"/>
            </a:rPr>
            <a:t>等を図り、財政基盤を強化する必要がある。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72269</xdr:rowOff>
    </xdr:to>
    <xdr:cxnSp macro="">
      <xdr:nvCxnSpPr>
        <xdr:cNvPr id="69" name="直線コネクタ 68"/>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72269</xdr:rowOff>
    </xdr:to>
    <xdr:cxnSp macro="">
      <xdr:nvCxnSpPr>
        <xdr:cNvPr id="72" name="直線コネクタ 71"/>
        <xdr:cNvCxnSpPr/>
      </xdr:nvCxnSpPr>
      <xdr:spPr>
        <a:xfrm>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3" name="フローチャート :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21469</xdr:rowOff>
    </xdr:from>
    <xdr:to>
      <xdr:col>7</xdr:col>
      <xdr:colOff>203200</xdr:colOff>
      <xdr:row>43</xdr:row>
      <xdr:rowOff>123069</xdr:rowOff>
    </xdr:to>
    <xdr:sp macro="" textlink="">
      <xdr:nvSpPr>
        <xdr:cNvPr id="88" name="円/楕円 87"/>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164996</xdr:rowOff>
    </xdr:from>
    <xdr:ext cx="762000" cy="259045"/>
    <xdr:sp macro="" textlink="">
      <xdr:nvSpPr>
        <xdr:cNvPr id="89"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90" name="円/楕円 89"/>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107846</xdr:rowOff>
    </xdr:from>
    <xdr:ext cx="736600" cy="259045"/>
    <xdr:sp macro="" textlink="">
      <xdr:nvSpPr>
        <xdr:cNvPr id="91" name="テキスト ボックス 90"/>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類似団体と比較すると、経常収支比率は低く、財政構造の弾力性は高い状況となっている。</a:t>
          </a:r>
          <a:endParaRPr kumimoji="1" lang="en-US" altLang="ja-JP" sz="1300">
            <a:latin typeface="ＭＳ Ｐゴシック"/>
          </a:endParaRPr>
        </a:p>
        <a:p>
          <a:r>
            <a:rPr kumimoji="1" lang="ja-JP" altLang="en-US" sz="1300">
              <a:latin typeface="ＭＳ Ｐゴシック"/>
            </a:rPr>
            <a:t>　しかし、前年度と比較すると比率は上がっており、これは物件費・公債費の増による経常経費充当一般財源等の増加によるものである。</a:t>
          </a:r>
          <a:endParaRPr kumimoji="1" lang="en-US" altLang="ja-JP" sz="1300">
            <a:latin typeface="ＭＳ Ｐゴシック"/>
          </a:endParaRPr>
        </a:p>
        <a:p>
          <a:r>
            <a:rPr kumimoji="1" lang="ja-JP" altLang="en-US" sz="1300">
              <a:latin typeface="ＭＳ Ｐゴシック"/>
            </a:rPr>
            <a:t>　今後は事務事業の優先度を点検するなどし、事務事業の見直しを進め、経常経費の削減を図る必要がある。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158115</xdr:rowOff>
    </xdr:from>
    <xdr:to>
      <xdr:col>7</xdr:col>
      <xdr:colOff>152400</xdr:colOff>
      <xdr:row>62</xdr:row>
      <xdr:rowOff>26353</xdr:rowOff>
    </xdr:to>
    <xdr:cxnSp macro="">
      <xdr:nvCxnSpPr>
        <xdr:cNvPr id="136" name="直線コネクタ 135"/>
        <xdr:cNvCxnSpPr/>
      </xdr:nvCxnSpPr>
      <xdr:spPr>
        <a:xfrm>
          <a:off x="4114800" y="10445115"/>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115888</xdr:rowOff>
    </xdr:from>
    <xdr:to>
      <xdr:col>6</xdr:col>
      <xdr:colOff>0</xdr:colOff>
      <xdr:row>60</xdr:row>
      <xdr:rowOff>158115</xdr:rowOff>
    </xdr:to>
    <xdr:cxnSp macro="">
      <xdr:nvCxnSpPr>
        <xdr:cNvPr id="139" name="直線コネクタ 138"/>
        <xdr:cNvCxnSpPr/>
      </xdr:nvCxnSpPr>
      <xdr:spPr>
        <a:xfrm>
          <a:off x="3225800" y="104028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122872</xdr:rowOff>
    </xdr:from>
    <xdr:to>
      <xdr:col>6</xdr:col>
      <xdr:colOff>50800</xdr:colOff>
      <xdr:row>62</xdr:row>
      <xdr:rowOff>53022</xdr:rowOff>
    </xdr:to>
    <xdr:sp macro="" textlink="">
      <xdr:nvSpPr>
        <xdr:cNvPr id="140" name="フローチャート : 判断 139"/>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37799</xdr:rowOff>
    </xdr:from>
    <xdr:ext cx="736600" cy="259045"/>
    <xdr:sp macro="" textlink="">
      <xdr:nvSpPr>
        <xdr:cNvPr id="141" name="テキスト ボックス 140"/>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115888</xdr:rowOff>
    </xdr:from>
    <xdr:to>
      <xdr:col>4</xdr:col>
      <xdr:colOff>482600</xdr:colOff>
      <xdr:row>60</xdr:row>
      <xdr:rowOff>118904</xdr:rowOff>
    </xdr:to>
    <xdr:cxnSp macro="">
      <xdr:nvCxnSpPr>
        <xdr:cNvPr id="142" name="直線コネクタ 141"/>
        <xdr:cNvCxnSpPr/>
      </xdr:nvCxnSpPr>
      <xdr:spPr>
        <a:xfrm flipV="1">
          <a:off x="2336800" y="10402888"/>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118904</xdr:rowOff>
    </xdr:from>
    <xdr:to>
      <xdr:col>3</xdr:col>
      <xdr:colOff>279400</xdr:colOff>
      <xdr:row>60</xdr:row>
      <xdr:rowOff>158115</xdr:rowOff>
    </xdr:to>
    <xdr:cxnSp macro="">
      <xdr:nvCxnSpPr>
        <xdr:cNvPr id="145" name="直線コネクタ 144"/>
        <xdr:cNvCxnSpPr/>
      </xdr:nvCxnSpPr>
      <xdr:spPr>
        <a:xfrm flipV="1">
          <a:off x="1447800" y="10405904"/>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147003</xdr:rowOff>
    </xdr:from>
    <xdr:to>
      <xdr:col>7</xdr:col>
      <xdr:colOff>203200</xdr:colOff>
      <xdr:row>62</xdr:row>
      <xdr:rowOff>77153</xdr:rowOff>
    </xdr:to>
    <xdr:sp macro="" textlink="">
      <xdr:nvSpPr>
        <xdr:cNvPr id="155" name="円/楕円 154"/>
        <xdr:cNvSpPr/>
      </xdr:nvSpPr>
      <xdr:spPr>
        <a:xfrm>
          <a:off x="4902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163530</xdr:rowOff>
    </xdr:from>
    <xdr:ext cx="762000" cy="259045"/>
    <xdr:sp macro="" textlink="">
      <xdr:nvSpPr>
        <xdr:cNvPr id="156" name="財政構造の弾力性該当値テキスト"/>
        <xdr:cNvSpPr txBox="1"/>
      </xdr:nvSpPr>
      <xdr:spPr>
        <a:xfrm>
          <a:off x="5041900" y="10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107315</xdr:rowOff>
    </xdr:from>
    <xdr:to>
      <xdr:col>6</xdr:col>
      <xdr:colOff>50800</xdr:colOff>
      <xdr:row>61</xdr:row>
      <xdr:rowOff>37465</xdr:rowOff>
    </xdr:to>
    <xdr:sp macro="" textlink="">
      <xdr:nvSpPr>
        <xdr:cNvPr id="157" name="円/楕円 156"/>
        <xdr:cNvSpPr/>
      </xdr:nvSpPr>
      <xdr:spPr>
        <a:xfrm>
          <a:off x="4064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47642</xdr:rowOff>
    </xdr:from>
    <xdr:ext cx="736600" cy="259045"/>
    <xdr:sp macro="" textlink="">
      <xdr:nvSpPr>
        <xdr:cNvPr id="158" name="テキスト ボックス 157"/>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65088</xdr:rowOff>
    </xdr:from>
    <xdr:to>
      <xdr:col>4</xdr:col>
      <xdr:colOff>533400</xdr:colOff>
      <xdr:row>60</xdr:row>
      <xdr:rowOff>166688</xdr:rowOff>
    </xdr:to>
    <xdr:sp macro="" textlink="">
      <xdr:nvSpPr>
        <xdr:cNvPr id="159" name="円/楕円 158"/>
        <xdr:cNvSpPr/>
      </xdr:nvSpPr>
      <xdr:spPr>
        <a:xfrm>
          <a:off x="3175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5415</xdr:rowOff>
    </xdr:from>
    <xdr:ext cx="762000" cy="259045"/>
    <xdr:sp macro="" textlink="">
      <xdr:nvSpPr>
        <xdr:cNvPr id="160" name="テキスト ボックス 159"/>
        <xdr:cNvSpPr txBox="1"/>
      </xdr:nvSpPr>
      <xdr:spPr>
        <a:xfrm>
          <a:off x="2844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68104</xdr:rowOff>
    </xdr:from>
    <xdr:to>
      <xdr:col>3</xdr:col>
      <xdr:colOff>330200</xdr:colOff>
      <xdr:row>60</xdr:row>
      <xdr:rowOff>169704</xdr:rowOff>
    </xdr:to>
    <xdr:sp macro="" textlink="">
      <xdr:nvSpPr>
        <xdr:cNvPr id="161" name="円/楕円 160"/>
        <xdr:cNvSpPr/>
      </xdr:nvSpPr>
      <xdr:spPr>
        <a:xfrm>
          <a:off x="2286000" y="103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8431</xdr:rowOff>
    </xdr:from>
    <xdr:ext cx="762000" cy="259045"/>
    <xdr:sp macro="" textlink="">
      <xdr:nvSpPr>
        <xdr:cNvPr id="162" name="テキスト ボックス 161"/>
        <xdr:cNvSpPr txBox="1"/>
      </xdr:nvSpPr>
      <xdr:spPr>
        <a:xfrm>
          <a:off x="1955800" y="101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107315</xdr:rowOff>
    </xdr:from>
    <xdr:to>
      <xdr:col>2</xdr:col>
      <xdr:colOff>127000</xdr:colOff>
      <xdr:row>61</xdr:row>
      <xdr:rowOff>37465</xdr:rowOff>
    </xdr:to>
    <xdr:sp macro="" textlink="">
      <xdr:nvSpPr>
        <xdr:cNvPr id="163" name="円/楕円 162"/>
        <xdr:cNvSpPr/>
      </xdr:nvSpPr>
      <xdr:spPr>
        <a:xfrm>
          <a:off x="1397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47642</xdr:rowOff>
    </xdr:from>
    <xdr:ext cx="762000" cy="259045"/>
    <xdr:sp macro="" textlink="">
      <xdr:nvSpPr>
        <xdr:cNvPr id="164" name="テキスト ボックス 163"/>
        <xdr:cNvSpPr txBox="1"/>
      </xdr:nvSpPr>
      <xdr:spPr>
        <a:xfrm>
          <a:off x="1066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[155,167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類似団体の平均を下回っているが、</a:t>
          </a:r>
          <a:r>
            <a:rPr kumimoji="1" lang="ja-JP" altLang="en-US" sz="1300" b="0">
              <a:solidFill>
                <a:sysClr val="windowText" lastClr="000000"/>
              </a:solidFill>
              <a:latin typeface="ＭＳ Ｐゴシック"/>
            </a:rPr>
            <a:t>依然</a:t>
          </a:r>
          <a:r>
            <a:rPr kumimoji="1" lang="ja-JP" altLang="en-US" sz="1300">
              <a:latin typeface="ＭＳ Ｐゴシック"/>
            </a:rPr>
            <a:t>として全国平均・県平均は上回っている状況である。</a:t>
          </a:r>
          <a:endParaRPr kumimoji="1" lang="en-US" altLang="ja-JP" sz="1300">
            <a:latin typeface="ＭＳ Ｐゴシック"/>
          </a:endParaRPr>
        </a:p>
        <a:p>
          <a:r>
            <a:rPr kumimoji="1" lang="ja-JP" altLang="en-US" sz="1300">
              <a:latin typeface="ＭＳ Ｐゴシック"/>
            </a:rPr>
            <a:t>　人件費については、臨時職員等を含めた職員数の適正管理が今以上に必要である。</a:t>
          </a:r>
          <a:endParaRPr kumimoji="1" lang="en-US" altLang="ja-JP" sz="1300">
            <a:latin typeface="ＭＳ Ｐゴシック"/>
          </a:endParaRPr>
        </a:p>
        <a:p>
          <a:r>
            <a:rPr kumimoji="1" lang="ja-JP" altLang="en-US" sz="1300">
              <a:latin typeface="ＭＳ Ｐゴシック"/>
            </a:rPr>
            <a:t>　また、本町は中山間地域に位置し、集落が分散しているため、効率性の面で悪い部分がある。今後は適切な施設数の検討や、指定管理者制度の導入など、公共施設の管理について検討を進めていく必要がある。</a:t>
          </a: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67081</xdr:rowOff>
    </xdr:from>
    <xdr:to>
      <xdr:col>7</xdr:col>
      <xdr:colOff>152400</xdr:colOff>
      <xdr:row>82</xdr:row>
      <xdr:rowOff>88436</xdr:rowOff>
    </xdr:to>
    <xdr:cxnSp macro="">
      <xdr:nvCxnSpPr>
        <xdr:cNvPr id="197" name="直線コネクタ 196"/>
        <xdr:cNvCxnSpPr/>
      </xdr:nvCxnSpPr>
      <xdr:spPr>
        <a:xfrm>
          <a:off x="4114800" y="14125981"/>
          <a:ext cx="8382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67081</xdr:rowOff>
    </xdr:from>
    <xdr:to>
      <xdr:col>6</xdr:col>
      <xdr:colOff>0</xdr:colOff>
      <xdr:row>82</xdr:row>
      <xdr:rowOff>89908</xdr:rowOff>
    </xdr:to>
    <xdr:cxnSp macro="">
      <xdr:nvCxnSpPr>
        <xdr:cNvPr id="200" name="直線コネクタ 199"/>
        <xdr:cNvCxnSpPr/>
      </xdr:nvCxnSpPr>
      <xdr:spPr>
        <a:xfrm flipV="1">
          <a:off x="3225800" y="14125981"/>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15320</xdr:rowOff>
    </xdr:from>
    <xdr:to>
      <xdr:col>6</xdr:col>
      <xdr:colOff>50800</xdr:colOff>
      <xdr:row>82</xdr:row>
      <xdr:rowOff>116920</xdr:rowOff>
    </xdr:to>
    <xdr:sp macro="" textlink="">
      <xdr:nvSpPr>
        <xdr:cNvPr id="201" name="フローチャート : 判断 200"/>
        <xdr:cNvSpPr/>
      </xdr:nvSpPr>
      <xdr:spPr>
        <a:xfrm>
          <a:off x="4064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127097</xdr:rowOff>
    </xdr:from>
    <xdr:ext cx="736600" cy="259045"/>
    <xdr:sp macro="" textlink="">
      <xdr:nvSpPr>
        <xdr:cNvPr id="202" name="テキスト ボックス 201"/>
        <xdr:cNvSpPr txBox="1"/>
      </xdr:nvSpPr>
      <xdr:spPr>
        <a:xfrm>
          <a:off x="3733800" y="13843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50228</xdr:rowOff>
    </xdr:from>
    <xdr:to>
      <xdr:col>4</xdr:col>
      <xdr:colOff>482600</xdr:colOff>
      <xdr:row>82</xdr:row>
      <xdr:rowOff>89908</xdr:rowOff>
    </xdr:to>
    <xdr:cxnSp macro="">
      <xdr:nvCxnSpPr>
        <xdr:cNvPr id="203" name="直線コネクタ 202"/>
        <xdr:cNvCxnSpPr/>
      </xdr:nvCxnSpPr>
      <xdr:spPr>
        <a:xfrm>
          <a:off x="2336800" y="14109128"/>
          <a:ext cx="889000" cy="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41991</xdr:rowOff>
    </xdr:from>
    <xdr:to>
      <xdr:col>3</xdr:col>
      <xdr:colOff>279400</xdr:colOff>
      <xdr:row>82</xdr:row>
      <xdr:rowOff>50228</xdr:rowOff>
    </xdr:to>
    <xdr:cxnSp macro="">
      <xdr:nvCxnSpPr>
        <xdr:cNvPr id="206" name="直線コネクタ 205"/>
        <xdr:cNvCxnSpPr/>
      </xdr:nvCxnSpPr>
      <xdr:spPr>
        <a:xfrm>
          <a:off x="1447800" y="14100891"/>
          <a:ext cx="8890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37636</xdr:rowOff>
    </xdr:from>
    <xdr:to>
      <xdr:col>7</xdr:col>
      <xdr:colOff>203200</xdr:colOff>
      <xdr:row>82</xdr:row>
      <xdr:rowOff>139236</xdr:rowOff>
    </xdr:to>
    <xdr:sp macro="" textlink="">
      <xdr:nvSpPr>
        <xdr:cNvPr id="216" name="円/楕円 215"/>
        <xdr:cNvSpPr/>
      </xdr:nvSpPr>
      <xdr:spPr>
        <a:xfrm>
          <a:off x="4902200" y="1409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54163</xdr:rowOff>
    </xdr:from>
    <xdr:ext cx="762000" cy="259045"/>
    <xdr:sp macro="" textlink="">
      <xdr:nvSpPr>
        <xdr:cNvPr id="217" name="人件費・物件費等の状況該当値テキスト"/>
        <xdr:cNvSpPr txBox="1"/>
      </xdr:nvSpPr>
      <xdr:spPr>
        <a:xfrm>
          <a:off x="5041900" y="1394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155,167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16281</xdr:rowOff>
    </xdr:from>
    <xdr:to>
      <xdr:col>6</xdr:col>
      <xdr:colOff>50800</xdr:colOff>
      <xdr:row>82</xdr:row>
      <xdr:rowOff>117881</xdr:rowOff>
    </xdr:to>
    <xdr:sp macro="" textlink="">
      <xdr:nvSpPr>
        <xdr:cNvPr id="218" name="円/楕円 217"/>
        <xdr:cNvSpPr/>
      </xdr:nvSpPr>
      <xdr:spPr>
        <a:xfrm>
          <a:off x="4064000" y="1407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102658</xdr:rowOff>
    </xdr:from>
    <xdr:ext cx="736600" cy="259045"/>
    <xdr:sp macro="" textlink="">
      <xdr:nvSpPr>
        <xdr:cNvPr id="219" name="テキスト ボックス 218"/>
        <xdr:cNvSpPr txBox="1"/>
      </xdr:nvSpPr>
      <xdr:spPr>
        <a:xfrm>
          <a:off x="3733800" y="1416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150,742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39108</xdr:rowOff>
    </xdr:from>
    <xdr:to>
      <xdr:col>4</xdr:col>
      <xdr:colOff>533400</xdr:colOff>
      <xdr:row>82</xdr:row>
      <xdr:rowOff>140708</xdr:rowOff>
    </xdr:to>
    <xdr:sp macro="" textlink="">
      <xdr:nvSpPr>
        <xdr:cNvPr id="220" name="円/楕円 219"/>
        <xdr:cNvSpPr/>
      </xdr:nvSpPr>
      <xdr:spPr>
        <a:xfrm>
          <a:off x="3175000" y="1409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125485</xdr:rowOff>
    </xdr:from>
    <xdr:ext cx="762000" cy="259045"/>
    <xdr:sp macro="" textlink="">
      <xdr:nvSpPr>
        <xdr:cNvPr id="221" name="テキスト ボックス 220"/>
        <xdr:cNvSpPr txBox="1"/>
      </xdr:nvSpPr>
      <xdr:spPr>
        <a:xfrm>
          <a:off x="2844800" y="1418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155,472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170878</xdr:rowOff>
    </xdr:from>
    <xdr:to>
      <xdr:col>3</xdr:col>
      <xdr:colOff>330200</xdr:colOff>
      <xdr:row>82</xdr:row>
      <xdr:rowOff>101028</xdr:rowOff>
    </xdr:to>
    <xdr:sp macro="" textlink="">
      <xdr:nvSpPr>
        <xdr:cNvPr id="222" name="円/楕円 221"/>
        <xdr:cNvSpPr/>
      </xdr:nvSpPr>
      <xdr:spPr>
        <a:xfrm>
          <a:off x="2286000" y="140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85805</xdr:rowOff>
    </xdr:from>
    <xdr:ext cx="762000" cy="259045"/>
    <xdr:sp macro="" textlink="">
      <xdr:nvSpPr>
        <xdr:cNvPr id="223" name="テキスト ボックス 222"/>
        <xdr:cNvSpPr txBox="1"/>
      </xdr:nvSpPr>
      <xdr:spPr>
        <a:xfrm>
          <a:off x="1955800" y="141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162641</xdr:rowOff>
    </xdr:from>
    <xdr:to>
      <xdr:col>2</xdr:col>
      <xdr:colOff>127000</xdr:colOff>
      <xdr:row>82</xdr:row>
      <xdr:rowOff>92791</xdr:rowOff>
    </xdr:to>
    <xdr:sp macro="" textlink="">
      <xdr:nvSpPr>
        <xdr:cNvPr id="224" name="円/楕円 223"/>
        <xdr:cNvSpPr/>
      </xdr:nvSpPr>
      <xdr:spPr>
        <a:xfrm>
          <a:off x="1397000" y="1405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77568</xdr:rowOff>
    </xdr:from>
    <xdr:ext cx="762000" cy="259045"/>
    <xdr:sp macro="" textlink="">
      <xdr:nvSpPr>
        <xdr:cNvPr id="225" name="テキスト ボックス 224"/>
        <xdr:cNvSpPr txBox="1"/>
      </xdr:nvSpPr>
      <xdr:spPr>
        <a:xfrm>
          <a:off x="1066800" y="1413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類似団体を下回っており、適正な給与水準になるように努める。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144357</xdr:rowOff>
    </xdr:to>
    <xdr:cxnSp macro="">
      <xdr:nvCxnSpPr>
        <xdr:cNvPr id="259" name="直線コネクタ 258"/>
        <xdr:cNvCxnSpPr/>
      </xdr:nvCxnSpPr>
      <xdr:spPr>
        <a:xfrm>
          <a:off x="16179800" y="14653261"/>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63923</xdr:rowOff>
    </xdr:from>
    <xdr:to>
      <xdr:col>23</xdr:col>
      <xdr:colOff>406400</xdr:colOff>
      <xdr:row>85</xdr:row>
      <xdr:rowOff>80011</xdr:rowOff>
    </xdr:to>
    <xdr:cxnSp macro="">
      <xdr:nvCxnSpPr>
        <xdr:cNvPr id="262" name="直線コネクタ 261"/>
        <xdr:cNvCxnSpPr/>
      </xdr:nvCxnSpPr>
      <xdr:spPr>
        <a:xfrm>
          <a:off x="15290800" y="146371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133773</xdr:rowOff>
    </xdr:from>
    <xdr:to>
      <xdr:col>23</xdr:col>
      <xdr:colOff>457200</xdr:colOff>
      <xdr:row>86</xdr:row>
      <xdr:rowOff>63923</xdr:rowOff>
    </xdr:to>
    <xdr:sp macro="" textlink="">
      <xdr:nvSpPr>
        <xdr:cNvPr id="263" name="フローチャート : 判断 262"/>
        <xdr:cNvSpPr/>
      </xdr:nvSpPr>
      <xdr:spPr>
        <a:xfrm>
          <a:off x="16129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64" name="テキスト ボックス 263"/>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85</xdr:row>
      <xdr:rowOff>88054</xdr:rowOff>
    </xdr:to>
    <xdr:cxnSp macro="">
      <xdr:nvCxnSpPr>
        <xdr:cNvPr id="265" name="直線コネクタ 264"/>
        <xdr:cNvCxnSpPr/>
      </xdr:nvCxnSpPr>
      <xdr:spPr>
        <a:xfrm flipV="1">
          <a:off x="14401800" y="146371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88</xdr:row>
      <xdr:rowOff>160866</xdr:rowOff>
    </xdr:to>
    <xdr:cxnSp macro="">
      <xdr:nvCxnSpPr>
        <xdr:cNvPr id="268" name="直線コネクタ 267"/>
        <xdr:cNvCxnSpPr/>
      </xdr:nvCxnSpPr>
      <xdr:spPr>
        <a:xfrm flipV="1">
          <a:off x="13512800" y="14661304"/>
          <a:ext cx="8890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8" name="円/楕円 277"/>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110084</xdr:rowOff>
    </xdr:from>
    <xdr:ext cx="762000" cy="259045"/>
    <xdr:sp macro="" textlink="">
      <xdr:nvSpPr>
        <xdr:cNvPr id="279"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80" name="円/楕円 279"/>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140988</xdr:rowOff>
    </xdr:from>
    <xdr:ext cx="736600" cy="259045"/>
    <xdr:sp macro="" textlink="">
      <xdr:nvSpPr>
        <xdr:cNvPr id="281" name="テキスト ボックス 280"/>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13123</xdr:rowOff>
    </xdr:from>
    <xdr:to>
      <xdr:col>22</xdr:col>
      <xdr:colOff>254000</xdr:colOff>
      <xdr:row>85</xdr:row>
      <xdr:rowOff>114723</xdr:rowOff>
    </xdr:to>
    <xdr:sp macro="" textlink="">
      <xdr:nvSpPr>
        <xdr:cNvPr id="282" name="円/楕円 281"/>
        <xdr:cNvSpPr/>
      </xdr:nvSpPr>
      <xdr:spPr>
        <a:xfrm>
          <a:off x="15240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124900</xdr:rowOff>
    </xdr:from>
    <xdr:ext cx="762000" cy="259045"/>
    <xdr:sp macro="" textlink="">
      <xdr:nvSpPr>
        <xdr:cNvPr id="283" name="テキスト ボックス 282"/>
        <xdr:cNvSpPr txBox="1"/>
      </xdr:nvSpPr>
      <xdr:spPr>
        <a:xfrm>
          <a:off x="14909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37254</xdr:rowOff>
    </xdr:from>
    <xdr:to>
      <xdr:col>21</xdr:col>
      <xdr:colOff>50800</xdr:colOff>
      <xdr:row>85</xdr:row>
      <xdr:rowOff>138854</xdr:rowOff>
    </xdr:to>
    <xdr:sp macro="" textlink="">
      <xdr:nvSpPr>
        <xdr:cNvPr id="284" name="円/楕円 283"/>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85" name="テキスト ボックス 284"/>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6" name="円/楕円 285"/>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7" name="テキスト ボックス 286"/>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人口千人当たりの職員数は前年度と比較して</a:t>
          </a:r>
          <a:r>
            <a:rPr kumimoji="1" lang="en-US" altLang="ja-JP" sz="1300">
              <a:latin typeface="ＭＳ Ｐゴシック"/>
            </a:rPr>
            <a:t>0.31</a:t>
          </a:r>
          <a:r>
            <a:rPr kumimoji="1" lang="ja-JP" altLang="en-US" sz="1300">
              <a:latin typeface="ＭＳ Ｐゴシック"/>
            </a:rPr>
            <a:t>人増加している。これは職員数が前年度より３名増加し、住民基本台帳人口が</a:t>
          </a:r>
          <a:r>
            <a:rPr kumimoji="1" lang="en-US" altLang="ja-JP" sz="1300">
              <a:latin typeface="ＭＳ Ｐゴシック"/>
            </a:rPr>
            <a:t>211</a:t>
          </a:r>
          <a:r>
            <a:rPr kumimoji="1" lang="ja-JP" altLang="en-US" sz="1300">
              <a:latin typeface="ＭＳ Ｐゴシック"/>
            </a:rPr>
            <a:t>名減少したことによるものである。　</a:t>
          </a:r>
          <a:endParaRPr kumimoji="1" lang="en-US" altLang="ja-JP" sz="1300">
            <a:latin typeface="ＭＳ Ｐゴシック"/>
          </a:endParaRPr>
        </a:p>
        <a:p>
          <a:r>
            <a:rPr kumimoji="1" lang="ja-JP" altLang="en-US" sz="1300">
              <a:latin typeface="ＭＳ Ｐゴシック"/>
            </a:rPr>
            <a:t>　類似団体と比較すると、</a:t>
          </a:r>
          <a:r>
            <a:rPr kumimoji="1" lang="en-US" altLang="ja-JP" sz="1300">
              <a:latin typeface="ＭＳ Ｐゴシック"/>
            </a:rPr>
            <a:t>12.5%</a:t>
          </a:r>
          <a:r>
            <a:rPr kumimoji="1" lang="ja-JP" altLang="en-US" sz="1300">
              <a:latin typeface="ＭＳ Ｐゴシック"/>
            </a:rPr>
            <a:t>程多い状況であり、今後はより一層の定数管理の適正化を図らなければならない。</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95008</xdr:rowOff>
    </xdr:from>
    <xdr:to>
      <xdr:col>24</xdr:col>
      <xdr:colOff>558800</xdr:colOff>
      <xdr:row>62</xdr:row>
      <xdr:rowOff>130628</xdr:rowOff>
    </xdr:to>
    <xdr:cxnSp macro="">
      <xdr:nvCxnSpPr>
        <xdr:cNvPr id="324" name="直線コネクタ 323"/>
        <xdr:cNvCxnSpPr/>
      </xdr:nvCxnSpPr>
      <xdr:spPr>
        <a:xfrm>
          <a:off x="16179800" y="10724908"/>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46748</xdr:rowOff>
    </xdr:from>
    <xdr:to>
      <xdr:col>23</xdr:col>
      <xdr:colOff>406400</xdr:colOff>
      <xdr:row>62</xdr:row>
      <xdr:rowOff>95008</xdr:rowOff>
    </xdr:to>
    <xdr:cxnSp macro="">
      <xdr:nvCxnSpPr>
        <xdr:cNvPr id="327" name="直線コネクタ 326"/>
        <xdr:cNvCxnSpPr/>
      </xdr:nvCxnSpPr>
      <xdr:spPr>
        <a:xfrm>
          <a:off x="15290800" y="106766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105349</xdr:rowOff>
    </xdr:from>
    <xdr:to>
      <xdr:col>23</xdr:col>
      <xdr:colOff>457200</xdr:colOff>
      <xdr:row>62</xdr:row>
      <xdr:rowOff>35499</xdr:rowOff>
    </xdr:to>
    <xdr:sp macro="" textlink="">
      <xdr:nvSpPr>
        <xdr:cNvPr id="328" name="フローチャート : 判断 327"/>
        <xdr:cNvSpPr/>
      </xdr:nvSpPr>
      <xdr:spPr>
        <a:xfrm>
          <a:off x="16129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45676</xdr:rowOff>
    </xdr:from>
    <xdr:ext cx="736600" cy="259045"/>
    <xdr:sp macro="" textlink="">
      <xdr:nvSpPr>
        <xdr:cNvPr id="329" name="テキスト ボックス 328"/>
        <xdr:cNvSpPr txBox="1"/>
      </xdr:nvSpPr>
      <xdr:spPr>
        <a:xfrm>
          <a:off x="15798800" y="1033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14575</xdr:rowOff>
    </xdr:from>
    <xdr:to>
      <xdr:col>22</xdr:col>
      <xdr:colOff>203200</xdr:colOff>
      <xdr:row>62</xdr:row>
      <xdr:rowOff>46748</xdr:rowOff>
    </xdr:to>
    <xdr:cxnSp macro="">
      <xdr:nvCxnSpPr>
        <xdr:cNvPr id="330" name="直線コネクタ 329"/>
        <xdr:cNvCxnSpPr/>
      </xdr:nvCxnSpPr>
      <xdr:spPr>
        <a:xfrm>
          <a:off x="14401800" y="1064447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14575</xdr:rowOff>
    </xdr:from>
    <xdr:to>
      <xdr:col>21</xdr:col>
      <xdr:colOff>0</xdr:colOff>
      <xdr:row>62</xdr:row>
      <xdr:rowOff>70878</xdr:rowOff>
    </xdr:to>
    <xdr:cxnSp macro="">
      <xdr:nvCxnSpPr>
        <xdr:cNvPr id="333" name="直線コネクタ 332"/>
        <xdr:cNvCxnSpPr/>
      </xdr:nvCxnSpPr>
      <xdr:spPr>
        <a:xfrm flipV="1">
          <a:off x="13512800" y="1064447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43" name="円/楕円 342"/>
        <xdr:cNvSpPr/>
      </xdr:nvSpPr>
      <xdr:spPr>
        <a:xfrm>
          <a:off x="16967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51905</xdr:rowOff>
    </xdr:from>
    <xdr:ext cx="762000" cy="259045"/>
    <xdr:sp macro="" textlink="">
      <xdr:nvSpPr>
        <xdr:cNvPr id="344" name="定員管理の状況該当値テキスト"/>
        <xdr:cNvSpPr txBox="1"/>
      </xdr:nvSpPr>
      <xdr:spPr>
        <a:xfrm>
          <a:off x="17106900" y="106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44208</xdr:rowOff>
    </xdr:from>
    <xdr:to>
      <xdr:col>23</xdr:col>
      <xdr:colOff>457200</xdr:colOff>
      <xdr:row>62</xdr:row>
      <xdr:rowOff>145808</xdr:rowOff>
    </xdr:to>
    <xdr:sp macro="" textlink="">
      <xdr:nvSpPr>
        <xdr:cNvPr id="345" name="円/楕円 344"/>
        <xdr:cNvSpPr/>
      </xdr:nvSpPr>
      <xdr:spPr>
        <a:xfrm>
          <a:off x="161290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130585</xdr:rowOff>
    </xdr:from>
    <xdr:ext cx="736600" cy="259045"/>
    <xdr:sp macro="" textlink="">
      <xdr:nvSpPr>
        <xdr:cNvPr id="346" name="テキスト ボックス 345"/>
        <xdr:cNvSpPr txBox="1"/>
      </xdr:nvSpPr>
      <xdr:spPr>
        <a:xfrm>
          <a:off x="15798800" y="1076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167398</xdr:rowOff>
    </xdr:from>
    <xdr:to>
      <xdr:col>22</xdr:col>
      <xdr:colOff>254000</xdr:colOff>
      <xdr:row>62</xdr:row>
      <xdr:rowOff>97548</xdr:rowOff>
    </xdr:to>
    <xdr:sp macro="" textlink="">
      <xdr:nvSpPr>
        <xdr:cNvPr id="347" name="円/楕円 346"/>
        <xdr:cNvSpPr/>
      </xdr:nvSpPr>
      <xdr:spPr>
        <a:xfrm>
          <a:off x="15240000" y="10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82325</xdr:rowOff>
    </xdr:from>
    <xdr:ext cx="762000" cy="259045"/>
    <xdr:sp macro="" textlink="">
      <xdr:nvSpPr>
        <xdr:cNvPr id="348" name="テキスト ボックス 347"/>
        <xdr:cNvSpPr txBox="1"/>
      </xdr:nvSpPr>
      <xdr:spPr>
        <a:xfrm>
          <a:off x="14909800" y="1071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135225</xdr:rowOff>
    </xdr:from>
    <xdr:to>
      <xdr:col>21</xdr:col>
      <xdr:colOff>50800</xdr:colOff>
      <xdr:row>62</xdr:row>
      <xdr:rowOff>65375</xdr:rowOff>
    </xdr:to>
    <xdr:sp macro="" textlink="">
      <xdr:nvSpPr>
        <xdr:cNvPr id="349" name="円/楕円 348"/>
        <xdr:cNvSpPr/>
      </xdr:nvSpPr>
      <xdr:spPr>
        <a:xfrm>
          <a:off x="14351000" y="105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50152</xdr:rowOff>
    </xdr:from>
    <xdr:ext cx="762000" cy="259045"/>
    <xdr:sp macro="" textlink="">
      <xdr:nvSpPr>
        <xdr:cNvPr id="350" name="テキスト ボックス 349"/>
        <xdr:cNvSpPr txBox="1"/>
      </xdr:nvSpPr>
      <xdr:spPr>
        <a:xfrm>
          <a:off x="14020800" y="106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20078</xdr:rowOff>
    </xdr:from>
    <xdr:to>
      <xdr:col>19</xdr:col>
      <xdr:colOff>533400</xdr:colOff>
      <xdr:row>62</xdr:row>
      <xdr:rowOff>121678</xdr:rowOff>
    </xdr:to>
    <xdr:sp macro="" textlink="">
      <xdr:nvSpPr>
        <xdr:cNvPr id="351" name="円/楕円 350"/>
        <xdr:cNvSpPr/>
      </xdr:nvSpPr>
      <xdr:spPr>
        <a:xfrm>
          <a:off x="13462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106455</xdr:rowOff>
    </xdr:from>
    <xdr:ext cx="762000" cy="259045"/>
    <xdr:sp macro="" textlink="">
      <xdr:nvSpPr>
        <xdr:cNvPr id="352" name="テキスト ボックス 351"/>
        <xdr:cNvSpPr txBox="1"/>
      </xdr:nvSpPr>
      <xdr:spPr>
        <a:xfrm>
          <a:off x="13131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類似団体の平均は下回っているが、前年度と比較すると比率は増加している。</a:t>
          </a:r>
          <a:endParaRPr kumimoji="1" lang="en-US" altLang="ja-JP" sz="1300">
            <a:latin typeface="ＭＳ Ｐゴシック"/>
          </a:endParaRPr>
        </a:p>
        <a:p>
          <a:r>
            <a:rPr kumimoji="1" lang="ja-JP" altLang="en-US" sz="1300">
              <a:latin typeface="ＭＳ Ｐゴシック"/>
            </a:rPr>
            <a:t>　これは、平成</a:t>
          </a:r>
          <a:r>
            <a:rPr kumimoji="1" lang="en-US" altLang="ja-JP" sz="1300">
              <a:latin typeface="ＭＳ Ｐゴシック"/>
            </a:rPr>
            <a:t>27</a:t>
          </a:r>
          <a:r>
            <a:rPr kumimoji="1" lang="ja-JP" altLang="en-US" sz="1300">
              <a:latin typeface="ＭＳ Ｐゴシック"/>
            </a:rPr>
            <a:t>年度新発債の一部について、据置期間０年としたことによる償還額の増加が主な要因である。</a:t>
          </a:r>
          <a:endParaRPr kumimoji="1" lang="en-US" altLang="ja-JP" sz="1300">
            <a:latin typeface="ＭＳ Ｐゴシック"/>
          </a:endParaRPr>
        </a:p>
        <a:p>
          <a:r>
            <a:rPr kumimoji="1" lang="ja-JP" altLang="en-US" sz="1300">
              <a:latin typeface="ＭＳ Ｐゴシック"/>
            </a:rPr>
            <a:t>　今後も大型建設事業を控えており、比率の増加が見込まれるが、公債費負担適正化計画に則り、適正化に努める。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39</xdr:row>
      <xdr:rowOff>117475</xdr:rowOff>
    </xdr:to>
    <xdr:cxnSp macro="">
      <xdr:nvCxnSpPr>
        <xdr:cNvPr id="382" name="直線コネクタ 381"/>
        <xdr:cNvCxnSpPr/>
      </xdr:nvCxnSpPr>
      <xdr:spPr>
        <a:xfrm>
          <a:off x="16179800" y="679196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40</xdr:row>
      <xdr:rowOff>6350</xdr:rowOff>
    </xdr:to>
    <xdr:cxnSp macro="">
      <xdr:nvCxnSpPr>
        <xdr:cNvPr id="385" name="直線コネクタ 384"/>
        <xdr:cNvCxnSpPr/>
      </xdr:nvCxnSpPr>
      <xdr:spPr>
        <a:xfrm flipV="1">
          <a:off x="15290800" y="679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6" name="フローチャート : 判断 385"/>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7" name="テキスト ボックス 386"/>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90805</xdr:rowOff>
    </xdr:to>
    <xdr:cxnSp macro="">
      <xdr:nvCxnSpPr>
        <xdr:cNvPr id="388" name="直線コネクタ 387"/>
        <xdr:cNvCxnSpPr/>
      </xdr:nvCxnSpPr>
      <xdr:spPr>
        <a:xfrm flipV="1">
          <a:off x="14401800" y="68643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90805</xdr:rowOff>
    </xdr:from>
    <xdr:to>
      <xdr:col>21</xdr:col>
      <xdr:colOff>0</xdr:colOff>
      <xdr:row>40</xdr:row>
      <xdr:rowOff>163195</xdr:rowOff>
    </xdr:to>
    <xdr:cxnSp macro="">
      <xdr:nvCxnSpPr>
        <xdr:cNvPr id="391" name="直線コネクタ 390"/>
        <xdr:cNvCxnSpPr/>
      </xdr:nvCxnSpPr>
      <xdr:spPr>
        <a:xfrm flipV="1">
          <a:off x="13512800" y="69488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401" name="円/楕円 400"/>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83202</xdr:rowOff>
    </xdr:from>
    <xdr:ext cx="762000" cy="259045"/>
    <xdr:sp macro="" textlink="">
      <xdr:nvSpPr>
        <xdr:cNvPr id="402" name="公債費負担の状況該当値テキスト"/>
        <xdr:cNvSpPr txBox="1"/>
      </xdr:nvSpPr>
      <xdr:spPr>
        <a:xfrm>
          <a:off x="17106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3" name="円/楕円 402"/>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4" name="テキスト ボックス 403"/>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405" name="円/楕円 404"/>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406" name="テキスト ボックス 405"/>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40005</xdr:rowOff>
    </xdr:from>
    <xdr:to>
      <xdr:col>21</xdr:col>
      <xdr:colOff>50800</xdr:colOff>
      <xdr:row>40</xdr:row>
      <xdr:rowOff>141605</xdr:rowOff>
    </xdr:to>
    <xdr:sp macro="" textlink="">
      <xdr:nvSpPr>
        <xdr:cNvPr id="407" name="円/楕円 406"/>
        <xdr:cNvSpPr/>
      </xdr:nvSpPr>
      <xdr:spPr>
        <a:xfrm>
          <a:off x="14351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151782</xdr:rowOff>
    </xdr:from>
    <xdr:ext cx="762000" cy="259045"/>
    <xdr:sp macro="" textlink="">
      <xdr:nvSpPr>
        <xdr:cNvPr id="408" name="テキスト ボックス 407"/>
        <xdr:cNvSpPr txBox="1"/>
      </xdr:nvSpPr>
      <xdr:spPr>
        <a:xfrm>
          <a:off x="14020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409" name="円/楕円 408"/>
        <xdr:cNvSpPr/>
      </xdr:nvSpPr>
      <xdr:spPr>
        <a:xfrm>
          <a:off x="13462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52722</xdr:rowOff>
    </xdr:from>
    <xdr:ext cx="762000" cy="259045"/>
    <xdr:sp macro="" textlink="">
      <xdr:nvSpPr>
        <xdr:cNvPr id="410" name="テキスト ボックス 409"/>
        <xdr:cNvSpPr txBox="1"/>
      </xdr:nvSpPr>
      <xdr:spPr>
        <a:xfrm>
          <a:off x="13131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類似団体と比較すると、将来負担比率は高く、また前年度と比較しても比率は高くなっている。これは、地方債現在高の増加、組合連結実質赤字額負担見込額の増加によるものである。</a:t>
          </a:r>
          <a:endParaRPr kumimoji="1" lang="en-US" altLang="ja-JP" sz="1300">
            <a:latin typeface="ＭＳ Ｐゴシック"/>
          </a:endParaRPr>
        </a:p>
        <a:p>
          <a:r>
            <a:rPr kumimoji="1" lang="ja-JP" altLang="en-US" sz="1300">
              <a:latin typeface="ＭＳ Ｐゴシック"/>
            </a:rPr>
            <a:t>　今後も建設事業債の増発により、地方債現在高は増加していくことが見込まれるため、将来負担を軽減するような計画的な事業実施を図り、また充当可能基金等の財源増加を図る。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21946</xdr:rowOff>
    </xdr:from>
    <xdr:to>
      <xdr:col>24</xdr:col>
      <xdr:colOff>558800</xdr:colOff>
      <xdr:row>17</xdr:row>
      <xdr:rowOff>27254</xdr:rowOff>
    </xdr:to>
    <xdr:cxnSp macro="">
      <xdr:nvCxnSpPr>
        <xdr:cNvPr id="442" name="直線コネクタ 441"/>
        <xdr:cNvCxnSpPr/>
      </xdr:nvCxnSpPr>
      <xdr:spPr>
        <a:xfrm>
          <a:off x="16179800" y="2936596"/>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14707</xdr:rowOff>
    </xdr:from>
    <xdr:to>
      <xdr:col>23</xdr:col>
      <xdr:colOff>406400</xdr:colOff>
      <xdr:row>17</xdr:row>
      <xdr:rowOff>21946</xdr:rowOff>
    </xdr:to>
    <xdr:cxnSp macro="">
      <xdr:nvCxnSpPr>
        <xdr:cNvPr id="445" name="直線コネクタ 444"/>
        <xdr:cNvCxnSpPr/>
      </xdr:nvCxnSpPr>
      <xdr:spPr>
        <a:xfrm>
          <a:off x="15290800" y="292935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45237</xdr:rowOff>
    </xdr:from>
    <xdr:to>
      <xdr:col>23</xdr:col>
      <xdr:colOff>457200</xdr:colOff>
      <xdr:row>15</xdr:row>
      <xdr:rowOff>146837</xdr:rowOff>
    </xdr:to>
    <xdr:sp macro="" textlink="">
      <xdr:nvSpPr>
        <xdr:cNvPr id="446" name="フローチャート : 判断 445"/>
        <xdr:cNvSpPr/>
      </xdr:nvSpPr>
      <xdr:spPr>
        <a:xfrm>
          <a:off x="16129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157014</xdr:rowOff>
    </xdr:from>
    <xdr:ext cx="736600" cy="259045"/>
    <xdr:sp macro="" textlink="">
      <xdr:nvSpPr>
        <xdr:cNvPr id="447" name="テキスト ボックス 446"/>
        <xdr:cNvSpPr txBox="1"/>
      </xdr:nvSpPr>
      <xdr:spPr>
        <a:xfrm>
          <a:off x="15798800" y="2385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149962</xdr:rowOff>
    </xdr:from>
    <xdr:to>
      <xdr:col>22</xdr:col>
      <xdr:colOff>203200</xdr:colOff>
      <xdr:row>17</xdr:row>
      <xdr:rowOff>14707</xdr:rowOff>
    </xdr:to>
    <xdr:cxnSp macro="">
      <xdr:nvCxnSpPr>
        <xdr:cNvPr id="448" name="直線コネクタ 447"/>
        <xdr:cNvCxnSpPr/>
      </xdr:nvCxnSpPr>
      <xdr:spPr>
        <a:xfrm>
          <a:off x="14401800" y="289316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0" name="テキスト ボックス 449"/>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149962</xdr:rowOff>
    </xdr:from>
    <xdr:to>
      <xdr:col>21</xdr:col>
      <xdr:colOff>0</xdr:colOff>
      <xdr:row>16</xdr:row>
      <xdr:rowOff>165887</xdr:rowOff>
    </xdr:to>
    <xdr:cxnSp macro="">
      <xdr:nvCxnSpPr>
        <xdr:cNvPr id="451" name="直線コネクタ 450"/>
        <xdr:cNvCxnSpPr/>
      </xdr:nvCxnSpPr>
      <xdr:spPr>
        <a:xfrm flipV="1">
          <a:off x="13512800" y="2893162"/>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3" name="テキスト ボックス 452"/>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5" name="テキスト ボックス 454"/>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147904</xdr:rowOff>
    </xdr:from>
    <xdr:to>
      <xdr:col>24</xdr:col>
      <xdr:colOff>609600</xdr:colOff>
      <xdr:row>17</xdr:row>
      <xdr:rowOff>78054</xdr:rowOff>
    </xdr:to>
    <xdr:sp macro="" textlink="">
      <xdr:nvSpPr>
        <xdr:cNvPr id="461" name="円/楕円 460"/>
        <xdr:cNvSpPr/>
      </xdr:nvSpPr>
      <xdr:spPr>
        <a:xfrm>
          <a:off x="16967200" y="28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119981</xdr:rowOff>
    </xdr:from>
    <xdr:ext cx="762000" cy="259045"/>
    <xdr:sp macro="" textlink="">
      <xdr:nvSpPr>
        <xdr:cNvPr id="462" name="将来負担の状況該当値テキスト"/>
        <xdr:cNvSpPr txBox="1"/>
      </xdr:nvSpPr>
      <xdr:spPr>
        <a:xfrm>
          <a:off x="17106900" y="286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142596</xdr:rowOff>
    </xdr:from>
    <xdr:to>
      <xdr:col>23</xdr:col>
      <xdr:colOff>457200</xdr:colOff>
      <xdr:row>17</xdr:row>
      <xdr:rowOff>72746</xdr:rowOff>
    </xdr:to>
    <xdr:sp macro="" textlink="">
      <xdr:nvSpPr>
        <xdr:cNvPr id="463" name="円/楕円 462"/>
        <xdr:cNvSpPr/>
      </xdr:nvSpPr>
      <xdr:spPr>
        <a:xfrm>
          <a:off x="16129000" y="28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57523</xdr:rowOff>
    </xdr:from>
    <xdr:ext cx="736600" cy="259045"/>
    <xdr:sp macro="" textlink="">
      <xdr:nvSpPr>
        <xdr:cNvPr id="464" name="テキスト ボックス 463"/>
        <xdr:cNvSpPr txBox="1"/>
      </xdr:nvSpPr>
      <xdr:spPr>
        <a:xfrm>
          <a:off x="15798800" y="297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135357</xdr:rowOff>
    </xdr:from>
    <xdr:to>
      <xdr:col>22</xdr:col>
      <xdr:colOff>254000</xdr:colOff>
      <xdr:row>17</xdr:row>
      <xdr:rowOff>65507</xdr:rowOff>
    </xdr:to>
    <xdr:sp macro="" textlink="">
      <xdr:nvSpPr>
        <xdr:cNvPr id="465" name="円/楕円 464"/>
        <xdr:cNvSpPr/>
      </xdr:nvSpPr>
      <xdr:spPr>
        <a:xfrm>
          <a:off x="15240000" y="28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50284</xdr:rowOff>
    </xdr:from>
    <xdr:ext cx="762000" cy="259045"/>
    <xdr:sp macro="" textlink="">
      <xdr:nvSpPr>
        <xdr:cNvPr id="466" name="テキスト ボックス 465"/>
        <xdr:cNvSpPr txBox="1"/>
      </xdr:nvSpPr>
      <xdr:spPr>
        <a:xfrm>
          <a:off x="14909800" y="296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99162</xdr:rowOff>
    </xdr:from>
    <xdr:to>
      <xdr:col>21</xdr:col>
      <xdr:colOff>50800</xdr:colOff>
      <xdr:row>17</xdr:row>
      <xdr:rowOff>29312</xdr:rowOff>
    </xdr:to>
    <xdr:sp macro="" textlink="">
      <xdr:nvSpPr>
        <xdr:cNvPr id="467" name="円/楕円 466"/>
        <xdr:cNvSpPr/>
      </xdr:nvSpPr>
      <xdr:spPr>
        <a:xfrm>
          <a:off x="14351000" y="28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14089</xdr:rowOff>
    </xdr:from>
    <xdr:ext cx="762000" cy="259045"/>
    <xdr:sp macro="" textlink="">
      <xdr:nvSpPr>
        <xdr:cNvPr id="468" name="テキスト ボックス 467"/>
        <xdr:cNvSpPr txBox="1"/>
      </xdr:nvSpPr>
      <xdr:spPr>
        <a:xfrm>
          <a:off x="14020800" y="292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115087</xdr:rowOff>
    </xdr:from>
    <xdr:to>
      <xdr:col>19</xdr:col>
      <xdr:colOff>533400</xdr:colOff>
      <xdr:row>17</xdr:row>
      <xdr:rowOff>45237</xdr:rowOff>
    </xdr:to>
    <xdr:sp macro="" textlink="">
      <xdr:nvSpPr>
        <xdr:cNvPr id="469" name="円/楕円 468"/>
        <xdr:cNvSpPr/>
      </xdr:nvSpPr>
      <xdr:spPr>
        <a:xfrm>
          <a:off x="13462000" y="285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30014</xdr:rowOff>
    </xdr:from>
    <xdr:ext cx="762000" cy="259045"/>
    <xdr:sp macro="" textlink="">
      <xdr:nvSpPr>
        <xdr:cNvPr id="470" name="テキスト ボックス 469"/>
        <xdr:cNvSpPr txBox="1"/>
      </xdr:nvSpPr>
      <xdr:spPr>
        <a:xfrm>
          <a:off x="13131800" y="294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山梨県市川三郷町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16,366
16,132
75.18
10,500,971
9,760,503
704,907
5,931,119
11,584,089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101.7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類似団体の平均を大きく下回っている。</a:t>
          </a:r>
          <a:endParaRPr kumimoji="1" lang="en-US" altLang="ja-JP" sz="1300" baseline="0">
            <a:latin typeface="ＭＳ Ｐゴシック"/>
          </a:endParaRPr>
        </a:p>
        <a:p>
          <a:r>
            <a:rPr kumimoji="1" lang="ja-JP" altLang="en-US" sz="1300" baseline="0">
              <a:latin typeface="ＭＳ Ｐゴシック"/>
            </a:rPr>
            <a:t>　これは、人件費に準ずる費用のうち、賃金（物件費）が類似団体の</a:t>
          </a:r>
          <a:r>
            <a:rPr kumimoji="1" lang="en-US" altLang="ja-JP" sz="1300" baseline="0">
              <a:latin typeface="ＭＳ Ｐゴシック"/>
            </a:rPr>
            <a:t>2.1</a:t>
          </a:r>
          <a:r>
            <a:rPr kumimoji="1" lang="ja-JP" altLang="en-US" sz="1300" baseline="0">
              <a:latin typeface="ＭＳ Ｐゴシック"/>
            </a:rPr>
            <a:t>倍となっているためである。</a:t>
          </a:r>
          <a:endParaRPr kumimoji="1" lang="en-US" altLang="ja-JP" sz="1300" baseline="0">
            <a:latin typeface="ＭＳ Ｐゴシック"/>
          </a:endParaRPr>
        </a:p>
        <a:p>
          <a:r>
            <a:rPr kumimoji="1" lang="ja-JP" altLang="en-US" sz="1300" baseline="0">
              <a:latin typeface="ＭＳ Ｐゴシック"/>
            </a:rPr>
            <a:t>　よって、今後は臨時職員等を含めた職員数の適正な管理に努める。</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100330</xdr:rowOff>
    </xdr:from>
    <xdr:to>
      <xdr:col>7</xdr:col>
      <xdr:colOff>15875</xdr:colOff>
      <xdr:row>33</xdr:row>
      <xdr:rowOff>153670</xdr:rowOff>
    </xdr:to>
    <xdr:cxnSp macro="">
      <xdr:nvCxnSpPr>
        <xdr:cNvPr id="66" name="直線コネクタ 65"/>
        <xdr:cNvCxnSpPr/>
      </xdr:nvCxnSpPr>
      <xdr:spPr>
        <a:xfrm>
          <a:off x="3987800" y="5758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100330</xdr:rowOff>
    </xdr:from>
    <xdr:to>
      <xdr:col>5</xdr:col>
      <xdr:colOff>549275</xdr:colOff>
      <xdr:row>34</xdr:row>
      <xdr:rowOff>35560</xdr:rowOff>
    </xdr:to>
    <xdr:cxnSp macro="">
      <xdr:nvCxnSpPr>
        <xdr:cNvPr id="69" name="直線コネクタ 68"/>
        <xdr:cNvCxnSpPr/>
      </xdr:nvCxnSpPr>
      <xdr:spPr>
        <a:xfrm flipV="1">
          <a:off x="3098800" y="5758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35560</xdr:rowOff>
    </xdr:from>
    <xdr:to>
      <xdr:col>4</xdr:col>
      <xdr:colOff>346075</xdr:colOff>
      <xdr:row>34</xdr:row>
      <xdr:rowOff>43180</xdr:rowOff>
    </xdr:to>
    <xdr:cxnSp macro="">
      <xdr:nvCxnSpPr>
        <xdr:cNvPr id="72" name="直線コネクタ 71"/>
        <xdr:cNvCxnSpPr/>
      </xdr:nvCxnSpPr>
      <xdr:spPr>
        <a:xfrm flipV="1">
          <a:off x="2209800" y="586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43180</xdr:rowOff>
    </xdr:from>
    <xdr:to>
      <xdr:col>3</xdr:col>
      <xdr:colOff>142875</xdr:colOff>
      <xdr:row>34</xdr:row>
      <xdr:rowOff>127000</xdr:rowOff>
    </xdr:to>
    <xdr:cxnSp macro="">
      <xdr:nvCxnSpPr>
        <xdr:cNvPr id="75" name="直線コネクタ 74"/>
        <xdr:cNvCxnSpPr/>
      </xdr:nvCxnSpPr>
      <xdr:spPr>
        <a:xfrm flipV="1">
          <a:off x="1320800" y="587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102870</xdr:rowOff>
    </xdr:from>
    <xdr:to>
      <xdr:col>7</xdr:col>
      <xdr:colOff>66675</xdr:colOff>
      <xdr:row>34</xdr:row>
      <xdr:rowOff>33020</xdr:rowOff>
    </xdr:to>
    <xdr:sp macro="" textlink="">
      <xdr:nvSpPr>
        <xdr:cNvPr id="85" name="円/楕円 84"/>
        <xdr:cNvSpPr/>
      </xdr:nvSpPr>
      <xdr:spPr>
        <a:xfrm>
          <a:off x="4775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119397</xdr:rowOff>
    </xdr:from>
    <xdr:ext cx="762000" cy="259045"/>
    <xdr:sp macro="" textlink="">
      <xdr:nvSpPr>
        <xdr:cNvPr id="86" name="人件費該当値テキスト"/>
        <xdr:cNvSpPr txBox="1"/>
      </xdr:nvSpPr>
      <xdr:spPr>
        <a:xfrm>
          <a:off x="4914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49530</xdr:rowOff>
    </xdr:from>
    <xdr:to>
      <xdr:col>5</xdr:col>
      <xdr:colOff>600075</xdr:colOff>
      <xdr:row>33</xdr:row>
      <xdr:rowOff>151130</xdr:rowOff>
    </xdr:to>
    <xdr:sp macro="" textlink="">
      <xdr:nvSpPr>
        <xdr:cNvPr id="87" name="円/楕円 86"/>
        <xdr:cNvSpPr/>
      </xdr:nvSpPr>
      <xdr:spPr>
        <a:xfrm>
          <a:off x="3937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161307</xdr:rowOff>
    </xdr:from>
    <xdr:ext cx="736600" cy="259045"/>
    <xdr:sp macro="" textlink="">
      <xdr:nvSpPr>
        <xdr:cNvPr id="88" name="テキスト ボックス 87"/>
        <xdr:cNvSpPr txBox="1"/>
      </xdr:nvSpPr>
      <xdr:spPr>
        <a:xfrm>
          <a:off x="3606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156210</xdr:rowOff>
    </xdr:from>
    <xdr:to>
      <xdr:col>4</xdr:col>
      <xdr:colOff>396875</xdr:colOff>
      <xdr:row>34</xdr:row>
      <xdr:rowOff>86360</xdr:rowOff>
    </xdr:to>
    <xdr:sp macro="" textlink="">
      <xdr:nvSpPr>
        <xdr:cNvPr id="89" name="円/楕円 88"/>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96537</xdr:rowOff>
    </xdr:from>
    <xdr:ext cx="762000" cy="259045"/>
    <xdr:sp macro="" textlink="">
      <xdr:nvSpPr>
        <xdr:cNvPr id="90" name="テキスト ボックス 89"/>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163830</xdr:rowOff>
    </xdr:from>
    <xdr:to>
      <xdr:col>3</xdr:col>
      <xdr:colOff>193675</xdr:colOff>
      <xdr:row>34</xdr:row>
      <xdr:rowOff>93980</xdr:rowOff>
    </xdr:to>
    <xdr:sp macro="" textlink="">
      <xdr:nvSpPr>
        <xdr:cNvPr id="91" name="円/楕円 90"/>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104157</xdr:rowOff>
    </xdr:from>
    <xdr:ext cx="762000" cy="259045"/>
    <xdr:sp macro="" textlink="">
      <xdr:nvSpPr>
        <xdr:cNvPr id="92" name="テキスト ボックス 91"/>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76200</xdr:rowOff>
    </xdr:from>
    <xdr:to>
      <xdr:col>1</xdr:col>
      <xdr:colOff>676275</xdr:colOff>
      <xdr:row>35</xdr:row>
      <xdr:rowOff>6350</xdr:rowOff>
    </xdr:to>
    <xdr:sp macro="" textlink="">
      <xdr:nvSpPr>
        <xdr:cNvPr id="93" name="円/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類似団体の平均を下回っているが、前年度の比較して比率が高くなっている。</a:t>
          </a:r>
          <a:endParaRPr kumimoji="1" lang="en-US" altLang="ja-JP" sz="1300">
            <a:latin typeface="ＭＳ Ｐゴシック"/>
          </a:endParaRPr>
        </a:p>
        <a:p>
          <a:r>
            <a:rPr kumimoji="1" lang="ja-JP" altLang="en-US" sz="1300">
              <a:latin typeface="ＭＳ Ｐゴシック"/>
            </a:rPr>
            <a:t>　これは、経常経費充当一般財源等が増加したことによるものである。</a:t>
          </a:r>
          <a:endParaRPr kumimoji="1" lang="en-US" altLang="ja-JP" sz="1300">
            <a:latin typeface="ＭＳ Ｐゴシック"/>
          </a:endParaRPr>
        </a:p>
        <a:p>
          <a:r>
            <a:rPr kumimoji="1" lang="ja-JP" altLang="en-US" sz="1300">
              <a:latin typeface="ＭＳ Ｐゴシック"/>
            </a:rPr>
            <a:t>　今後はより一層の経費の削減に努める。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96520</xdr:rowOff>
    </xdr:to>
    <xdr:cxnSp macro="">
      <xdr:nvCxnSpPr>
        <xdr:cNvPr id="127" name="直線コネクタ 126"/>
        <xdr:cNvCxnSpPr/>
      </xdr:nvCxnSpPr>
      <xdr:spPr>
        <a:xfrm>
          <a:off x="15671800" y="2725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66040</xdr:rowOff>
    </xdr:from>
    <xdr:to>
      <xdr:col>22</xdr:col>
      <xdr:colOff>565150</xdr:colOff>
      <xdr:row>15</xdr:row>
      <xdr:rowOff>153670</xdr:rowOff>
    </xdr:to>
    <xdr:cxnSp macro="">
      <xdr:nvCxnSpPr>
        <xdr:cNvPr id="130" name="直線コネクタ 129"/>
        <xdr:cNvCxnSpPr/>
      </xdr:nvCxnSpPr>
      <xdr:spPr>
        <a:xfrm>
          <a:off x="14782800" y="24663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66040</xdr:rowOff>
    </xdr:to>
    <xdr:cxnSp macro="">
      <xdr:nvCxnSpPr>
        <xdr:cNvPr id="133" name="直線コネクタ 132"/>
        <xdr:cNvCxnSpPr/>
      </xdr:nvCxnSpPr>
      <xdr:spPr>
        <a:xfrm>
          <a:off x="13893800" y="245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130810</xdr:rowOff>
    </xdr:from>
    <xdr:to>
      <xdr:col>20</xdr:col>
      <xdr:colOff>158750</xdr:colOff>
      <xdr:row>14</xdr:row>
      <xdr:rowOff>50800</xdr:rowOff>
    </xdr:to>
    <xdr:cxnSp macro="">
      <xdr:nvCxnSpPr>
        <xdr:cNvPr id="136" name="直線コネクタ 135"/>
        <xdr:cNvCxnSpPr/>
      </xdr:nvCxnSpPr>
      <xdr:spPr>
        <a:xfrm>
          <a:off x="13004800" y="235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6" name="円/楕円 145"/>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62247</xdr:rowOff>
    </xdr:from>
    <xdr:ext cx="762000" cy="259045"/>
    <xdr:sp macro="" textlink="">
      <xdr:nvSpPr>
        <xdr:cNvPr id="147"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8" name="円/楕円 147"/>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9" name="テキスト ボックス 148"/>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xdr:rowOff>
    </xdr:from>
    <xdr:to>
      <xdr:col>21</xdr:col>
      <xdr:colOff>412750</xdr:colOff>
      <xdr:row>14</xdr:row>
      <xdr:rowOff>116840</xdr:rowOff>
    </xdr:to>
    <xdr:sp macro="" textlink="">
      <xdr:nvSpPr>
        <xdr:cNvPr id="150" name="円/楕円 149"/>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127017</xdr:rowOff>
    </xdr:from>
    <xdr:ext cx="762000" cy="259045"/>
    <xdr:sp macro="" textlink="">
      <xdr:nvSpPr>
        <xdr:cNvPr id="151" name="テキスト ボックス 150"/>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2" name="円/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80010</xdr:rowOff>
    </xdr:from>
    <xdr:to>
      <xdr:col>19</xdr:col>
      <xdr:colOff>6350</xdr:colOff>
      <xdr:row>14</xdr:row>
      <xdr:rowOff>10160</xdr:rowOff>
    </xdr:to>
    <xdr:sp macro="" textlink="">
      <xdr:nvSpPr>
        <xdr:cNvPr id="154" name="円/楕円 153"/>
        <xdr:cNvSpPr/>
      </xdr:nvSpPr>
      <xdr:spPr>
        <a:xfrm>
          <a:off x="12954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20337</xdr:rowOff>
    </xdr:from>
    <xdr:ext cx="762000" cy="259045"/>
    <xdr:sp macro="" textlink="">
      <xdr:nvSpPr>
        <xdr:cNvPr id="155" name="テキスト ボックス 154"/>
        <xdr:cNvSpPr txBox="1"/>
      </xdr:nvSpPr>
      <xdr:spPr>
        <a:xfrm>
          <a:off x="12623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類似団体の平均は下回っている。</a:t>
          </a:r>
          <a:endParaRPr kumimoji="1" lang="en-US" altLang="ja-JP" sz="1300">
            <a:latin typeface="ＭＳ Ｐゴシック"/>
          </a:endParaRPr>
        </a:p>
        <a:p>
          <a:r>
            <a:rPr kumimoji="1" lang="ja-JP" altLang="en-US" sz="1300">
              <a:latin typeface="ＭＳ Ｐゴシック"/>
            </a:rPr>
            <a:t>　引き続き、適正な審査及び給付等の実施、町単独施策については、財政力と比較し、過重となっていないか等の検討していく。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78015</xdr:rowOff>
    </xdr:to>
    <xdr:cxnSp macro="">
      <xdr:nvCxnSpPr>
        <xdr:cNvPr id="190" name="直線コネクタ 189"/>
        <xdr:cNvCxnSpPr/>
      </xdr:nvCxnSpPr>
      <xdr:spPr>
        <a:xfrm flipV="1">
          <a:off x="3987800" y="96628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78015</xdr:rowOff>
    </xdr:to>
    <xdr:cxnSp macro="">
      <xdr:nvCxnSpPr>
        <xdr:cNvPr id="193" name="直線コネクタ 192"/>
        <xdr:cNvCxnSpPr/>
      </xdr:nvCxnSpPr>
      <xdr:spPr>
        <a:xfrm>
          <a:off x="3098800" y="9548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4" name="フローチャート : 判断 193"/>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5" name="テキスト ボックス 194"/>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118835</xdr:rowOff>
    </xdr:to>
    <xdr:cxnSp macro="">
      <xdr:nvCxnSpPr>
        <xdr:cNvPr id="196" name="直線コネクタ 195"/>
        <xdr:cNvCxnSpPr/>
      </xdr:nvCxnSpPr>
      <xdr:spPr>
        <a:xfrm>
          <a:off x="2209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20865</xdr:rowOff>
    </xdr:to>
    <xdr:cxnSp macro="">
      <xdr:nvCxnSpPr>
        <xdr:cNvPr id="199" name="直線コネクタ 198"/>
        <xdr:cNvCxnSpPr/>
      </xdr:nvCxnSpPr>
      <xdr:spPr>
        <a:xfrm>
          <a:off x="1320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9" name="円/楕円 208"/>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27412</xdr:rowOff>
    </xdr:from>
    <xdr:ext cx="762000" cy="259045"/>
    <xdr:sp macro="" textlink="">
      <xdr:nvSpPr>
        <xdr:cNvPr id="210" name="扶助費該当値テキスト"/>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1" name="円/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12" name="テキスト ボックス 211"/>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5" name="円/楕円 214"/>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6" name="テキスト ボックス 215"/>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7" name="円/楕円 216"/>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8" name="テキスト ボックス 217"/>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類似団体の平均と比較すると、上回っている状況であるが、これは繰出金が類似団体と比較して多いためである。</a:t>
          </a:r>
          <a:endParaRPr kumimoji="1" lang="en-US" altLang="ja-JP" sz="1300">
            <a:latin typeface="ＭＳ Ｐゴシック"/>
          </a:endParaRPr>
        </a:p>
        <a:p>
          <a:r>
            <a:rPr kumimoji="1" lang="ja-JP" altLang="en-US" sz="1300">
              <a:latin typeface="ＭＳ Ｐゴシック"/>
            </a:rPr>
            <a:t>　今後は、公営企業会計等の健全化・適正化により、普通会計の負担額を減らしていくように努める。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127000</xdr:rowOff>
    </xdr:to>
    <xdr:cxnSp macro="">
      <xdr:nvCxnSpPr>
        <xdr:cNvPr id="251" name="直線コネクタ 250"/>
        <xdr:cNvCxnSpPr/>
      </xdr:nvCxnSpPr>
      <xdr:spPr>
        <a:xfrm>
          <a:off x="15671800" y="995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35560</xdr:rowOff>
    </xdr:to>
    <xdr:cxnSp macro="">
      <xdr:nvCxnSpPr>
        <xdr:cNvPr id="254" name="直線コネクタ 253"/>
        <xdr:cNvCxnSpPr/>
      </xdr:nvCxnSpPr>
      <xdr:spPr>
        <a:xfrm flipV="1">
          <a:off x="14782800" y="995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58</xdr:row>
      <xdr:rowOff>35560</xdr:rowOff>
    </xdr:to>
    <xdr:cxnSp macro="">
      <xdr:nvCxnSpPr>
        <xdr:cNvPr id="257" name="直線コネクタ 256"/>
        <xdr:cNvCxnSpPr/>
      </xdr:nvCxnSpPr>
      <xdr:spPr>
        <a:xfrm>
          <a:off x="13893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57</xdr:row>
      <xdr:rowOff>153670</xdr:rowOff>
    </xdr:to>
    <xdr:cxnSp macro="">
      <xdr:nvCxnSpPr>
        <xdr:cNvPr id="260" name="直線コネクタ 259"/>
        <xdr:cNvCxnSpPr/>
      </xdr:nvCxnSpPr>
      <xdr:spPr>
        <a:xfrm flipV="1">
          <a:off x="13004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0" name="円/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72" name="円/楕円 271"/>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73" name="テキスト ボックス 272"/>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4" name="円/楕円 273"/>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5" name="テキスト ボックス 274"/>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76" name="円/楕円 275"/>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2557</xdr:rowOff>
    </xdr:from>
    <xdr:ext cx="762000" cy="259045"/>
    <xdr:sp macro="" textlink="">
      <xdr:nvSpPr>
        <xdr:cNvPr id="277" name="テキスト ボックス 276"/>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78" name="円/楕円 277"/>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17797</xdr:rowOff>
    </xdr:from>
    <xdr:ext cx="762000" cy="259045"/>
    <xdr:sp macro="" textlink="">
      <xdr:nvSpPr>
        <xdr:cNvPr id="279" name="テキスト ボックス 278"/>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全国・県・類似団体の平均をいずれも上回っている。</a:t>
          </a:r>
          <a:endParaRPr kumimoji="1" lang="en-US" altLang="ja-JP" sz="1300">
            <a:latin typeface="ＭＳ Ｐゴシック"/>
          </a:endParaRPr>
        </a:p>
        <a:p>
          <a:r>
            <a:rPr kumimoji="1" lang="ja-JP" altLang="en-US" sz="1300">
              <a:latin typeface="ＭＳ Ｐゴシック"/>
            </a:rPr>
            <a:t>　これは一部事務組合に対する負担金が類似団体と比較して、上回っていることなどが要因に挙げられる。</a:t>
          </a:r>
          <a:endParaRPr kumimoji="1" lang="en-US" altLang="ja-JP" sz="1300">
            <a:latin typeface="ＭＳ Ｐゴシック"/>
          </a:endParaRPr>
        </a:p>
        <a:p>
          <a:r>
            <a:rPr kumimoji="1" lang="ja-JP" altLang="en-US" sz="1300">
              <a:latin typeface="ＭＳ Ｐゴシック"/>
            </a:rPr>
            <a:t>　今後も各種補助金については、補助金等審査委員会により適正な執行を図る。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83566</xdr:rowOff>
    </xdr:to>
    <xdr:cxnSp macro="">
      <xdr:nvCxnSpPr>
        <xdr:cNvPr id="309" name="直線コネクタ 308"/>
        <xdr:cNvCxnSpPr/>
      </xdr:nvCxnSpPr>
      <xdr:spPr>
        <a:xfrm>
          <a:off x="15671800" y="63952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74422</xdr:rowOff>
    </xdr:to>
    <xdr:cxnSp macro="">
      <xdr:nvCxnSpPr>
        <xdr:cNvPr id="312" name="直線コネクタ 311"/>
        <xdr:cNvCxnSpPr/>
      </xdr:nvCxnSpPr>
      <xdr:spPr>
        <a:xfrm flipV="1">
          <a:off x="14782800" y="6395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3" name="フローチャート : 判断 312"/>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4" name="テキスト ボックス 313"/>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124714</xdr:rowOff>
    </xdr:to>
    <xdr:cxnSp macro="">
      <xdr:nvCxnSpPr>
        <xdr:cNvPr id="315" name="直線コネクタ 314"/>
        <xdr:cNvCxnSpPr/>
      </xdr:nvCxnSpPr>
      <xdr:spPr>
        <a:xfrm flipV="1">
          <a:off x="13893800" y="64180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37</xdr:row>
      <xdr:rowOff>156718</xdr:rowOff>
    </xdr:to>
    <xdr:cxnSp macro="">
      <xdr:nvCxnSpPr>
        <xdr:cNvPr id="318" name="直線コネクタ 317"/>
        <xdr:cNvCxnSpPr/>
      </xdr:nvCxnSpPr>
      <xdr:spPr>
        <a:xfrm flipV="1">
          <a:off x="13004800" y="6468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32766</xdr:rowOff>
    </xdr:from>
    <xdr:to>
      <xdr:col>24</xdr:col>
      <xdr:colOff>82550</xdr:colOff>
      <xdr:row>37</xdr:row>
      <xdr:rowOff>134366</xdr:rowOff>
    </xdr:to>
    <xdr:sp macro="" textlink="">
      <xdr:nvSpPr>
        <xdr:cNvPr id="328" name="円/楕円 327"/>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4843</xdr:rowOff>
    </xdr:from>
    <xdr:ext cx="762000" cy="259045"/>
    <xdr:sp macro="" textlink="">
      <xdr:nvSpPr>
        <xdr:cNvPr id="329"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30" name="円/楕円 329"/>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31" name="テキスト ボックス 330"/>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32" name="円/楕円 331"/>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33" name="テキスト ボックス 332"/>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34" name="円/楕円 333"/>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5" name="テキスト ボックス 334"/>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105918</xdr:rowOff>
    </xdr:from>
    <xdr:to>
      <xdr:col>19</xdr:col>
      <xdr:colOff>6350</xdr:colOff>
      <xdr:row>38</xdr:row>
      <xdr:rowOff>36068</xdr:rowOff>
    </xdr:to>
    <xdr:sp macro="" textlink="">
      <xdr:nvSpPr>
        <xdr:cNvPr id="336" name="円/楕円 335"/>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20845</xdr:rowOff>
    </xdr:from>
    <xdr:ext cx="762000" cy="259045"/>
    <xdr:sp macro="" textlink="">
      <xdr:nvSpPr>
        <xdr:cNvPr id="337" name="テキスト ボックス 336"/>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類似団体の平均を上回っており、前年度数値と比較しても増加している。これは、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年度新発債の一部について、据置期間０年としたことによる償還額の増加が主な要因である。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人口１人当たりの公債費及び公債費に準ずる費用の決算額を見ても、公営企業債の償還に財源に充てたと認められる繰入金が類似団体と比較して</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倍となっている。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今後、建設事業債の増発により公債費が増大していくことが予測されるため、一般会計及び公営企業経営の健全化に努め、また低利での資金調達に努める。</a:t>
          </a:r>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163576</xdr:rowOff>
    </xdr:from>
    <xdr:to>
      <xdr:col>7</xdr:col>
      <xdr:colOff>15875</xdr:colOff>
      <xdr:row>77</xdr:row>
      <xdr:rowOff>115570</xdr:rowOff>
    </xdr:to>
    <xdr:cxnSp macro="">
      <xdr:nvCxnSpPr>
        <xdr:cNvPr id="367" name="直線コネクタ 366"/>
        <xdr:cNvCxnSpPr/>
      </xdr:nvCxnSpPr>
      <xdr:spPr>
        <a:xfrm>
          <a:off x="3987800" y="1319377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163576</xdr:rowOff>
    </xdr:from>
    <xdr:to>
      <xdr:col>5</xdr:col>
      <xdr:colOff>549275</xdr:colOff>
      <xdr:row>77</xdr:row>
      <xdr:rowOff>19558</xdr:rowOff>
    </xdr:to>
    <xdr:cxnSp macro="">
      <xdr:nvCxnSpPr>
        <xdr:cNvPr id="370" name="直線コネクタ 369"/>
        <xdr:cNvCxnSpPr/>
      </xdr:nvCxnSpPr>
      <xdr:spPr>
        <a:xfrm flipV="1">
          <a:off x="3098800" y="13193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46989</xdr:rowOff>
    </xdr:to>
    <xdr:cxnSp macro="">
      <xdr:nvCxnSpPr>
        <xdr:cNvPr id="373" name="直線コネクタ 372"/>
        <xdr:cNvCxnSpPr/>
      </xdr:nvCxnSpPr>
      <xdr:spPr>
        <a:xfrm flipV="1">
          <a:off x="2209800" y="132212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83565</xdr:rowOff>
    </xdr:to>
    <xdr:cxnSp macro="">
      <xdr:nvCxnSpPr>
        <xdr:cNvPr id="376" name="直線コネクタ 375"/>
        <xdr:cNvCxnSpPr/>
      </xdr:nvCxnSpPr>
      <xdr:spPr>
        <a:xfrm flipV="1">
          <a:off x="1320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86" name="円/楕円 385"/>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87"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112776</xdr:rowOff>
    </xdr:from>
    <xdr:to>
      <xdr:col>5</xdr:col>
      <xdr:colOff>600075</xdr:colOff>
      <xdr:row>77</xdr:row>
      <xdr:rowOff>42926</xdr:rowOff>
    </xdr:to>
    <xdr:sp macro="" textlink="">
      <xdr:nvSpPr>
        <xdr:cNvPr id="388" name="円/楕円 387"/>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53103</xdr:rowOff>
    </xdr:from>
    <xdr:ext cx="736600" cy="259045"/>
    <xdr:sp macro="" textlink="">
      <xdr:nvSpPr>
        <xdr:cNvPr id="389" name="テキスト ボックス 388"/>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90" name="円/楕円 389"/>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80535</xdr:rowOff>
    </xdr:from>
    <xdr:ext cx="762000" cy="259045"/>
    <xdr:sp macro="" textlink="">
      <xdr:nvSpPr>
        <xdr:cNvPr id="391" name="テキスト ボックス 390"/>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2" name="円/楕円 391"/>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93" name="テキスト ボックス 392"/>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94" name="円/楕円 393"/>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144542</xdr:rowOff>
    </xdr:from>
    <xdr:ext cx="762000" cy="259045"/>
    <xdr:sp macro="" textlink="">
      <xdr:nvSpPr>
        <xdr:cNvPr id="395" name="テキスト ボックス 394"/>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公債費以外の経常収支比率についても、類似団体の平均を下回っている。今後も引き続き経常経費の抑制に努める。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16510</xdr:rowOff>
    </xdr:from>
    <xdr:to>
      <xdr:col>24</xdr:col>
      <xdr:colOff>31750</xdr:colOff>
      <xdr:row>75</xdr:row>
      <xdr:rowOff>8890</xdr:rowOff>
    </xdr:to>
    <xdr:cxnSp macro="">
      <xdr:nvCxnSpPr>
        <xdr:cNvPr id="428" name="直線コネクタ 427"/>
        <xdr:cNvCxnSpPr/>
      </xdr:nvCxnSpPr>
      <xdr:spPr>
        <a:xfrm>
          <a:off x="15671800" y="1270381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9" name="公債費以外平均値テキスト"/>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111760</xdr:rowOff>
    </xdr:from>
    <xdr:to>
      <xdr:col>22</xdr:col>
      <xdr:colOff>565150</xdr:colOff>
      <xdr:row>74</xdr:row>
      <xdr:rowOff>16510</xdr:rowOff>
    </xdr:to>
    <xdr:cxnSp macro="">
      <xdr:nvCxnSpPr>
        <xdr:cNvPr id="431" name="直線コネクタ 430"/>
        <xdr:cNvCxnSpPr/>
      </xdr:nvCxnSpPr>
      <xdr:spPr>
        <a:xfrm>
          <a:off x="14782800" y="126276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125730</xdr:rowOff>
    </xdr:from>
    <xdr:to>
      <xdr:col>22</xdr:col>
      <xdr:colOff>615950</xdr:colOff>
      <xdr:row>75</xdr:row>
      <xdr:rowOff>55880</xdr:rowOff>
    </xdr:to>
    <xdr:sp macro="" textlink="">
      <xdr:nvSpPr>
        <xdr:cNvPr id="432" name="フローチャート : 判断 431"/>
        <xdr:cNvSpPr/>
      </xdr:nvSpPr>
      <xdr:spPr>
        <a:xfrm>
          <a:off x="15621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40657</xdr:rowOff>
    </xdr:from>
    <xdr:ext cx="736600" cy="259045"/>
    <xdr:sp macro="" textlink="">
      <xdr:nvSpPr>
        <xdr:cNvPr id="433" name="テキスト ボックス 432"/>
        <xdr:cNvSpPr txBox="1"/>
      </xdr:nvSpPr>
      <xdr:spPr>
        <a:xfrm>
          <a:off x="15290800" y="12899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92710</xdr:rowOff>
    </xdr:from>
    <xdr:to>
      <xdr:col>21</xdr:col>
      <xdr:colOff>361950</xdr:colOff>
      <xdr:row>73</xdr:row>
      <xdr:rowOff>111760</xdr:rowOff>
    </xdr:to>
    <xdr:cxnSp macro="">
      <xdr:nvCxnSpPr>
        <xdr:cNvPr id="434" name="直線コネクタ 433"/>
        <xdr:cNvCxnSpPr/>
      </xdr:nvCxnSpPr>
      <xdr:spPr>
        <a:xfrm>
          <a:off x="13893800" y="126085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124477</xdr:rowOff>
    </xdr:from>
    <xdr:ext cx="762000" cy="259045"/>
    <xdr:sp macro="" textlink="">
      <xdr:nvSpPr>
        <xdr:cNvPr id="436" name="テキスト ボックス 435"/>
        <xdr:cNvSpPr txBox="1"/>
      </xdr:nvSpPr>
      <xdr:spPr>
        <a:xfrm>
          <a:off x="14401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92710</xdr:rowOff>
    </xdr:from>
    <xdr:to>
      <xdr:col>20</xdr:col>
      <xdr:colOff>158750</xdr:colOff>
      <xdr:row>73</xdr:row>
      <xdr:rowOff>111760</xdr:rowOff>
    </xdr:to>
    <xdr:cxnSp macro="">
      <xdr:nvCxnSpPr>
        <xdr:cNvPr id="437" name="直線コネクタ 436"/>
        <xdr:cNvCxnSpPr/>
      </xdr:nvCxnSpPr>
      <xdr:spPr>
        <a:xfrm flipV="1">
          <a:off x="13004800" y="126085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74947</xdr:rowOff>
    </xdr:from>
    <xdr:ext cx="762000" cy="259045"/>
    <xdr:sp macro="" textlink="">
      <xdr:nvSpPr>
        <xdr:cNvPr id="439" name="テキスト ボックス 438"/>
        <xdr:cNvSpPr txBox="1"/>
      </xdr:nvSpPr>
      <xdr:spPr>
        <a:xfrm>
          <a:off x="13512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41" name="テキスト ボックス 440"/>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129540</xdr:rowOff>
    </xdr:from>
    <xdr:to>
      <xdr:col>24</xdr:col>
      <xdr:colOff>82550</xdr:colOff>
      <xdr:row>75</xdr:row>
      <xdr:rowOff>59690</xdr:rowOff>
    </xdr:to>
    <xdr:sp macro="" textlink="">
      <xdr:nvSpPr>
        <xdr:cNvPr id="447" name="円/楕円 446"/>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146067</xdr:rowOff>
    </xdr:from>
    <xdr:ext cx="762000" cy="259045"/>
    <xdr:sp macro="" textlink="">
      <xdr:nvSpPr>
        <xdr:cNvPr id="448" name="公債費以外該当値テキスト"/>
        <xdr:cNvSpPr txBox="1"/>
      </xdr:nvSpPr>
      <xdr:spPr>
        <a:xfrm>
          <a:off x="16598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137160</xdr:rowOff>
    </xdr:from>
    <xdr:to>
      <xdr:col>22</xdr:col>
      <xdr:colOff>615950</xdr:colOff>
      <xdr:row>74</xdr:row>
      <xdr:rowOff>67310</xdr:rowOff>
    </xdr:to>
    <xdr:sp macro="" textlink="">
      <xdr:nvSpPr>
        <xdr:cNvPr id="449" name="円/楕円 448"/>
        <xdr:cNvSpPr/>
      </xdr:nvSpPr>
      <xdr:spPr>
        <a:xfrm>
          <a:off x="15621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77487</xdr:rowOff>
    </xdr:from>
    <xdr:ext cx="736600" cy="259045"/>
    <xdr:sp macro="" textlink="">
      <xdr:nvSpPr>
        <xdr:cNvPr id="450" name="テキスト ボックス 449"/>
        <xdr:cNvSpPr txBox="1"/>
      </xdr:nvSpPr>
      <xdr:spPr>
        <a:xfrm>
          <a:off x="15290800" y="1242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60960</xdr:rowOff>
    </xdr:from>
    <xdr:to>
      <xdr:col>21</xdr:col>
      <xdr:colOff>412750</xdr:colOff>
      <xdr:row>73</xdr:row>
      <xdr:rowOff>162560</xdr:rowOff>
    </xdr:to>
    <xdr:sp macro="" textlink="">
      <xdr:nvSpPr>
        <xdr:cNvPr id="451" name="円/楕円 450"/>
        <xdr:cNvSpPr/>
      </xdr:nvSpPr>
      <xdr:spPr>
        <a:xfrm>
          <a:off x="147320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1287</xdr:rowOff>
    </xdr:from>
    <xdr:ext cx="762000" cy="259045"/>
    <xdr:sp macro="" textlink="">
      <xdr:nvSpPr>
        <xdr:cNvPr id="452" name="テキスト ボックス 451"/>
        <xdr:cNvSpPr txBox="1"/>
      </xdr:nvSpPr>
      <xdr:spPr>
        <a:xfrm>
          <a:off x="14401800" y="1234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41910</xdr:rowOff>
    </xdr:from>
    <xdr:to>
      <xdr:col>20</xdr:col>
      <xdr:colOff>209550</xdr:colOff>
      <xdr:row>73</xdr:row>
      <xdr:rowOff>143510</xdr:rowOff>
    </xdr:to>
    <xdr:sp macro="" textlink="">
      <xdr:nvSpPr>
        <xdr:cNvPr id="453" name="円/楕円 452"/>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153687</xdr:rowOff>
    </xdr:from>
    <xdr:ext cx="762000" cy="259045"/>
    <xdr:sp macro="" textlink="">
      <xdr:nvSpPr>
        <xdr:cNvPr id="454" name="テキスト ボックス 453"/>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60960</xdr:rowOff>
    </xdr:from>
    <xdr:to>
      <xdr:col>19</xdr:col>
      <xdr:colOff>6350</xdr:colOff>
      <xdr:row>73</xdr:row>
      <xdr:rowOff>162560</xdr:rowOff>
    </xdr:to>
    <xdr:sp macro="" textlink="">
      <xdr:nvSpPr>
        <xdr:cNvPr id="455" name="円/楕円 454"/>
        <xdr:cNvSpPr/>
      </xdr:nvSpPr>
      <xdr:spPr>
        <a:xfrm>
          <a:off x="129540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1287</xdr:rowOff>
    </xdr:from>
    <xdr:ext cx="762000" cy="259045"/>
    <xdr:sp macro="" textlink="">
      <xdr:nvSpPr>
        <xdr:cNvPr id="456" name="テキスト ボックス 455"/>
        <xdr:cNvSpPr txBox="1"/>
      </xdr:nvSpPr>
      <xdr:spPr>
        <a:xfrm>
          <a:off x="12623800" y="1234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山梨県市川三郷町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71232</xdr:rowOff>
    </xdr:from>
    <xdr:to>
      <xdr:col>4</xdr:col>
      <xdr:colOff>1117600</xdr:colOff>
      <xdr:row>16</xdr:row>
      <xdr:rowOff>101897</xdr:rowOff>
    </xdr:to>
    <xdr:cxnSp macro="">
      <xdr:nvCxnSpPr>
        <xdr:cNvPr id="52" name="直線コネクタ 51"/>
        <xdr:cNvCxnSpPr/>
      </xdr:nvCxnSpPr>
      <xdr:spPr bwMode="auto">
        <a:xfrm>
          <a:off x="5003800" y="2862057"/>
          <a:ext cx="647700" cy="30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130554</xdr:rowOff>
    </xdr:from>
    <xdr:to>
      <xdr:col>4</xdr:col>
      <xdr:colOff>469900</xdr:colOff>
      <xdr:row>16</xdr:row>
      <xdr:rowOff>71232</xdr:rowOff>
    </xdr:to>
    <xdr:cxnSp macro="">
      <xdr:nvCxnSpPr>
        <xdr:cNvPr id="55" name="直線コネクタ 54"/>
        <xdr:cNvCxnSpPr/>
      </xdr:nvCxnSpPr>
      <xdr:spPr bwMode="auto">
        <a:xfrm>
          <a:off x="4305300" y="2749929"/>
          <a:ext cx="698500" cy="11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107005</xdr:rowOff>
    </xdr:from>
    <xdr:ext cx="736600" cy="259045"/>
    <xdr:sp macro="" textlink="">
      <xdr:nvSpPr>
        <xdr:cNvPr id="57" name="テキスト ボックス 56"/>
        <xdr:cNvSpPr txBox="1"/>
      </xdr:nvSpPr>
      <xdr:spPr>
        <a:xfrm>
          <a:off x="4622800" y="306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130554</xdr:rowOff>
    </xdr:from>
    <xdr:to>
      <xdr:col>3</xdr:col>
      <xdr:colOff>904875</xdr:colOff>
      <xdr:row>16</xdr:row>
      <xdr:rowOff>170527</xdr:rowOff>
    </xdr:to>
    <xdr:cxnSp macro="">
      <xdr:nvCxnSpPr>
        <xdr:cNvPr id="58" name="直線コネクタ 57"/>
        <xdr:cNvCxnSpPr/>
      </xdr:nvCxnSpPr>
      <xdr:spPr bwMode="auto">
        <a:xfrm flipV="1">
          <a:off x="3606800" y="2749929"/>
          <a:ext cx="698500" cy="211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153071</xdr:rowOff>
    </xdr:from>
    <xdr:to>
      <xdr:col>3</xdr:col>
      <xdr:colOff>206375</xdr:colOff>
      <xdr:row>16</xdr:row>
      <xdr:rowOff>170527</xdr:rowOff>
    </xdr:to>
    <xdr:cxnSp macro="">
      <xdr:nvCxnSpPr>
        <xdr:cNvPr id="61" name="直線コネクタ 60"/>
        <xdr:cNvCxnSpPr/>
      </xdr:nvCxnSpPr>
      <xdr:spPr bwMode="auto">
        <a:xfrm>
          <a:off x="2908300" y="2943896"/>
          <a:ext cx="698500" cy="17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51097</xdr:rowOff>
    </xdr:from>
    <xdr:to>
      <xdr:col>5</xdr:col>
      <xdr:colOff>34925</xdr:colOff>
      <xdr:row>16</xdr:row>
      <xdr:rowOff>152697</xdr:rowOff>
    </xdr:to>
    <xdr:sp macro="" textlink="">
      <xdr:nvSpPr>
        <xdr:cNvPr id="71" name="円/楕円 70"/>
        <xdr:cNvSpPr/>
      </xdr:nvSpPr>
      <xdr:spPr bwMode="auto">
        <a:xfrm>
          <a:off x="5600700" y="2841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67624</xdr:rowOff>
    </xdr:from>
    <xdr:ext cx="762000" cy="259045"/>
    <xdr:sp macro="" textlink="">
      <xdr:nvSpPr>
        <xdr:cNvPr id="72" name="人口1人当たり決算額の推移該当値テキスト130"/>
        <xdr:cNvSpPr txBox="1"/>
      </xdr:nvSpPr>
      <xdr:spPr>
        <a:xfrm>
          <a:off x="5740400" y="268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103,954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20432</xdr:rowOff>
    </xdr:from>
    <xdr:to>
      <xdr:col>4</xdr:col>
      <xdr:colOff>520700</xdr:colOff>
      <xdr:row>16</xdr:row>
      <xdr:rowOff>122032</xdr:rowOff>
    </xdr:to>
    <xdr:sp macro="" textlink="">
      <xdr:nvSpPr>
        <xdr:cNvPr id="73" name="円/楕円 72"/>
        <xdr:cNvSpPr/>
      </xdr:nvSpPr>
      <xdr:spPr bwMode="auto">
        <a:xfrm>
          <a:off x="4953000" y="281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132209</xdr:rowOff>
    </xdr:from>
    <xdr:ext cx="736600" cy="259045"/>
    <xdr:sp macro="" textlink="">
      <xdr:nvSpPr>
        <xdr:cNvPr id="74" name="テキスト ボックス 73"/>
        <xdr:cNvSpPr txBox="1"/>
      </xdr:nvSpPr>
      <xdr:spPr>
        <a:xfrm>
          <a:off x="4622800" y="2580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105,832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79754</xdr:rowOff>
    </xdr:from>
    <xdr:to>
      <xdr:col>3</xdr:col>
      <xdr:colOff>955675</xdr:colOff>
      <xdr:row>16</xdr:row>
      <xdr:rowOff>9904</xdr:rowOff>
    </xdr:to>
    <xdr:sp macro="" textlink="">
      <xdr:nvSpPr>
        <xdr:cNvPr id="75" name="円/楕円 74"/>
        <xdr:cNvSpPr/>
      </xdr:nvSpPr>
      <xdr:spPr bwMode="auto">
        <a:xfrm>
          <a:off x="4254500" y="269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20081</xdr:rowOff>
    </xdr:from>
    <xdr:ext cx="762000" cy="259045"/>
    <xdr:sp macro="" textlink="">
      <xdr:nvSpPr>
        <xdr:cNvPr id="76" name="テキスト ボックス 75"/>
        <xdr:cNvSpPr txBox="1"/>
      </xdr:nvSpPr>
      <xdr:spPr>
        <a:xfrm>
          <a:off x="3924300" y="24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112,699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119727</xdr:rowOff>
    </xdr:from>
    <xdr:to>
      <xdr:col>3</xdr:col>
      <xdr:colOff>257175</xdr:colOff>
      <xdr:row>17</xdr:row>
      <xdr:rowOff>49877</xdr:rowOff>
    </xdr:to>
    <xdr:sp macro="" textlink="">
      <xdr:nvSpPr>
        <xdr:cNvPr id="77" name="円/楕円 76"/>
        <xdr:cNvSpPr/>
      </xdr:nvSpPr>
      <xdr:spPr bwMode="auto">
        <a:xfrm>
          <a:off x="3556000" y="291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60054</xdr:rowOff>
    </xdr:from>
    <xdr:ext cx="762000" cy="259045"/>
    <xdr:sp macro="" textlink="">
      <xdr:nvSpPr>
        <xdr:cNvPr id="78" name="テキスト ボックス 77"/>
        <xdr:cNvSpPr txBox="1"/>
      </xdr:nvSpPr>
      <xdr:spPr>
        <a:xfrm>
          <a:off x="3225800" y="26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99,751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102271</xdr:rowOff>
    </xdr:from>
    <xdr:to>
      <xdr:col>2</xdr:col>
      <xdr:colOff>692150</xdr:colOff>
      <xdr:row>17</xdr:row>
      <xdr:rowOff>32421</xdr:rowOff>
    </xdr:to>
    <xdr:sp macro="" textlink="">
      <xdr:nvSpPr>
        <xdr:cNvPr id="79" name="円/楕円 78"/>
        <xdr:cNvSpPr/>
      </xdr:nvSpPr>
      <xdr:spPr bwMode="auto">
        <a:xfrm>
          <a:off x="2857500" y="289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42598</xdr:rowOff>
    </xdr:from>
    <xdr:ext cx="762000" cy="259045"/>
    <xdr:sp macro="" textlink="">
      <xdr:nvSpPr>
        <xdr:cNvPr id="80" name="テキスト ボックス 79"/>
        <xdr:cNvSpPr txBox="1"/>
      </xdr:nvSpPr>
      <xdr:spPr>
        <a:xfrm>
          <a:off x="2527300" y="266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120180</xdr:rowOff>
    </xdr:from>
    <xdr:to>
      <xdr:col>4</xdr:col>
      <xdr:colOff>1117600</xdr:colOff>
      <xdr:row>35</xdr:row>
      <xdr:rowOff>184436</xdr:rowOff>
    </xdr:to>
    <xdr:cxnSp macro="">
      <xdr:nvCxnSpPr>
        <xdr:cNvPr id="113" name="直線コネクタ 112"/>
        <xdr:cNvCxnSpPr/>
      </xdr:nvCxnSpPr>
      <xdr:spPr bwMode="auto">
        <a:xfrm flipV="1">
          <a:off x="5003800" y="6730530"/>
          <a:ext cx="647700" cy="64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184436</xdr:rowOff>
    </xdr:from>
    <xdr:to>
      <xdr:col>4</xdr:col>
      <xdr:colOff>469900</xdr:colOff>
      <xdr:row>35</xdr:row>
      <xdr:rowOff>200457</xdr:rowOff>
    </xdr:to>
    <xdr:cxnSp macro="">
      <xdr:nvCxnSpPr>
        <xdr:cNvPr id="116" name="直線コネクタ 115"/>
        <xdr:cNvCxnSpPr/>
      </xdr:nvCxnSpPr>
      <xdr:spPr bwMode="auto">
        <a:xfrm flipV="1">
          <a:off x="4305300" y="6794786"/>
          <a:ext cx="698500" cy="1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126187</xdr:rowOff>
    </xdr:from>
    <xdr:to>
      <xdr:col>4</xdr:col>
      <xdr:colOff>520700</xdr:colOff>
      <xdr:row>35</xdr:row>
      <xdr:rowOff>227787</xdr:rowOff>
    </xdr:to>
    <xdr:sp macro="" textlink="">
      <xdr:nvSpPr>
        <xdr:cNvPr id="117" name="フローチャート : 判断 116"/>
        <xdr:cNvSpPr/>
      </xdr:nvSpPr>
      <xdr:spPr bwMode="auto">
        <a:xfrm>
          <a:off x="4953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237964</xdr:rowOff>
    </xdr:from>
    <xdr:ext cx="736600" cy="259045"/>
    <xdr:sp macro="" textlink="">
      <xdr:nvSpPr>
        <xdr:cNvPr id="118" name="テキスト ボックス 117"/>
        <xdr:cNvSpPr txBox="1"/>
      </xdr:nvSpPr>
      <xdr:spPr>
        <a:xfrm>
          <a:off x="4622800" y="650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163671</xdr:rowOff>
    </xdr:from>
    <xdr:to>
      <xdr:col>3</xdr:col>
      <xdr:colOff>904875</xdr:colOff>
      <xdr:row>35</xdr:row>
      <xdr:rowOff>200457</xdr:rowOff>
    </xdr:to>
    <xdr:cxnSp macro="">
      <xdr:nvCxnSpPr>
        <xdr:cNvPr id="119" name="直線コネクタ 118"/>
        <xdr:cNvCxnSpPr/>
      </xdr:nvCxnSpPr>
      <xdr:spPr bwMode="auto">
        <a:xfrm>
          <a:off x="3606800" y="6774021"/>
          <a:ext cx="698500" cy="3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19234</xdr:rowOff>
    </xdr:from>
    <xdr:to>
      <xdr:col>3</xdr:col>
      <xdr:colOff>206375</xdr:colOff>
      <xdr:row>35</xdr:row>
      <xdr:rowOff>163671</xdr:rowOff>
    </xdr:to>
    <xdr:cxnSp macro="">
      <xdr:nvCxnSpPr>
        <xdr:cNvPr id="122" name="直線コネクタ 121"/>
        <xdr:cNvCxnSpPr/>
      </xdr:nvCxnSpPr>
      <xdr:spPr bwMode="auto">
        <a:xfrm>
          <a:off x="2908300" y="6629584"/>
          <a:ext cx="698500" cy="14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69380</xdr:rowOff>
    </xdr:from>
    <xdr:to>
      <xdr:col>5</xdr:col>
      <xdr:colOff>34925</xdr:colOff>
      <xdr:row>35</xdr:row>
      <xdr:rowOff>170980</xdr:rowOff>
    </xdr:to>
    <xdr:sp macro="" textlink="">
      <xdr:nvSpPr>
        <xdr:cNvPr id="132" name="円/楕円 131"/>
        <xdr:cNvSpPr/>
      </xdr:nvSpPr>
      <xdr:spPr bwMode="auto">
        <a:xfrm>
          <a:off x="5600700" y="667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257357</xdr:rowOff>
    </xdr:from>
    <xdr:ext cx="762000" cy="259045"/>
    <xdr:sp macro="" textlink="">
      <xdr:nvSpPr>
        <xdr:cNvPr id="133" name="人口1人当たり決算額の推移該当値テキスト445"/>
        <xdr:cNvSpPr txBox="1"/>
      </xdr:nvSpPr>
      <xdr:spPr>
        <a:xfrm>
          <a:off x="5740400" y="65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133636</xdr:rowOff>
    </xdr:from>
    <xdr:to>
      <xdr:col>4</xdr:col>
      <xdr:colOff>520700</xdr:colOff>
      <xdr:row>35</xdr:row>
      <xdr:rowOff>235236</xdr:rowOff>
    </xdr:to>
    <xdr:sp macro="" textlink="">
      <xdr:nvSpPr>
        <xdr:cNvPr id="134" name="円/楕円 133"/>
        <xdr:cNvSpPr/>
      </xdr:nvSpPr>
      <xdr:spPr bwMode="auto">
        <a:xfrm>
          <a:off x="4953000" y="6743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220013</xdr:rowOff>
    </xdr:from>
    <xdr:ext cx="736600" cy="259045"/>
    <xdr:sp macro="" textlink="">
      <xdr:nvSpPr>
        <xdr:cNvPr id="135" name="テキスト ボックス 134"/>
        <xdr:cNvSpPr txBox="1"/>
      </xdr:nvSpPr>
      <xdr:spPr>
        <a:xfrm>
          <a:off x="4622800" y="683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149657</xdr:rowOff>
    </xdr:from>
    <xdr:to>
      <xdr:col>3</xdr:col>
      <xdr:colOff>955675</xdr:colOff>
      <xdr:row>35</xdr:row>
      <xdr:rowOff>251257</xdr:rowOff>
    </xdr:to>
    <xdr:sp macro="" textlink="">
      <xdr:nvSpPr>
        <xdr:cNvPr id="136" name="円/楕円 135"/>
        <xdr:cNvSpPr/>
      </xdr:nvSpPr>
      <xdr:spPr bwMode="auto">
        <a:xfrm>
          <a:off x="4254500" y="676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236034</xdr:rowOff>
    </xdr:from>
    <xdr:ext cx="762000" cy="259045"/>
    <xdr:sp macro="" textlink="">
      <xdr:nvSpPr>
        <xdr:cNvPr id="137" name="テキスト ボックス 136"/>
        <xdr:cNvSpPr txBox="1"/>
      </xdr:nvSpPr>
      <xdr:spPr>
        <a:xfrm>
          <a:off x="3924300" y="68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112871</xdr:rowOff>
    </xdr:from>
    <xdr:to>
      <xdr:col>3</xdr:col>
      <xdr:colOff>257175</xdr:colOff>
      <xdr:row>35</xdr:row>
      <xdr:rowOff>214471</xdr:rowOff>
    </xdr:to>
    <xdr:sp macro="" textlink="">
      <xdr:nvSpPr>
        <xdr:cNvPr id="138" name="円/楕円 137"/>
        <xdr:cNvSpPr/>
      </xdr:nvSpPr>
      <xdr:spPr bwMode="auto">
        <a:xfrm>
          <a:off x="3556000" y="6723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199248</xdr:rowOff>
    </xdr:from>
    <xdr:ext cx="762000" cy="259045"/>
    <xdr:sp macro="" textlink="">
      <xdr:nvSpPr>
        <xdr:cNvPr id="139" name="テキスト ボックス 138"/>
        <xdr:cNvSpPr txBox="1"/>
      </xdr:nvSpPr>
      <xdr:spPr>
        <a:xfrm>
          <a:off x="3225800" y="680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21,075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311334</xdr:rowOff>
    </xdr:from>
    <xdr:to>
      <xdr:col>2</xdr:col>
      <xdr:colOff>692150</xdr:colOff>
      <xdr:row>35</xdr:row>
      <xdr:rowOff>70034</xdr:rowOff>
    </xdr:to>
    <xdr:sp macro="" textlink="">
      <xdr:nvSpPr>
        <xdr:cNvPr id="140" name="円/楕円 139"/>
        <xdr:cNvSpPr/>
      </xdr:nvSpPr>
      <xdr:spPr bwMode="auto">
        <a:xfrm>
          <a:off x="2857500" y="6578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80211</xdr:rowOff>
    </xdr:from>
    <xdr:ext cx="762000" cy="259045"/>
    <xdr:sp macro="" textlink="">
      <xdr:nvSpPr>
        <xdr:cNvPr id="141" name="テキスト ボックス 140"/>
        <xdr:cNvSpPr txBox="1"/>
      </xdr:nvSpPr>
      <xdr:spPr>
        <a:xfrm>
          <a:off x="2527300" y="634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山梨県市川三郷町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16,366
16,132
75.18
10,500,971
9,760,503
704,907
5,931,119
11,584,089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101.7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102846</xdr:rowOff>
    </xdr:from>
    <xdr:to>
      <xdr:col>6</xdr:col>
      <xdr:colOff>511175</xdr:colOff>
      <xdr:row>36</xdr:row>
      <xdr:rowOff>108839</xdr:rowOff>
    </xdr:to>
    <xdr:cxnSp macro="">
      <xdr:nvCxnSpPr>
        <xdr:cNvPr id="63" name="直線コネクタ 62"/>
        <xdr:cNvCxnSpPr/>
      </xdr:nvCxnSpPr>
      <xdr:spPr>
        <a:xfrm flipV="1">
          <a:off x="3797300" y="6275046"/>
          <a:ext cx="8382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32454</xdr:rowOff>
    </xdr:from>
    <xdr:to>
      <xdr:col>5</xdr:col>
      <xdr:colOff>358775</xdr:colOff>
      <xdr:row>36</xdr:row>
      <xdr:rowOff>108839</xdr:rowOff>
    </xdr:to>
    <xdr:cxnSp macro="">
      <xdr:nvCxnSpPr>
        <xdr:cNvPr id="66" name="直線コネクタ 65"/>
        <xdr:cNvCxnSpPr/>
      </xdr:nvCxnSpPr>
      <xdr:spPr>
        <a:xfrm>
          <a:off x="2908300" y="6204654"/>
          <a:ext cx="889000" cy="7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32454</xdr:rowOff>
    </xdr:from>
    <xdr:to>
      <xdr:col>4</xdr:col>
      <xdr:colOff>155575</xdr:colOff>
      <xdr:row>36</xdr:row>
      <xdr:rowOff>91122</xdr:rowOff>
    </xdr:to>
    <xdr:cxnSp macro="">
      <xdr:nvCxnSpPr>
        <xdr:cNvPr id="69" name="直線コネクタ 68"/>
        <xdr:cNvCxnSpPr/>
      </xdr:nvCxnSpPr>
      <xdr:spPr>
        <a:xfrm flipV="1">
          <a:off x="2019300" y="6204654"/>
          <a:ext cx="889000" cy="5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51281</xdr:rowOff>
    </xdr:from>
    <xdr:to>
      <xdr:col>2</xdr:col>
      <xdr:colOff>638175</xdr:colOff>
      <xdr:row>36</xdr:row>
      <xdr:rowOff>91122</xdr:rowOff>
    </xdr:to>
    <xdr:cxnSp macro="">
      <xdr:nvCxnSpPr>
        <xdr:cNvPr id="72" name="直線コネクタ 71"/>
        <xdr:cNvCxnSpPr/>
      </xdr:nvCxnSpPr>
      <xdr:spPr>
        <a:xfrm>
          <a:off x="1130300" y="6223481"/>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52046</xdr:rowOff>
    </xdr:from>
    <xdr:to>
      <xdr:col>6</xdr:col>
      <xdr:colOff>561975</xdr:colOff>
      <xdr:row>36</xdr:row>
      <xdr:rowOff>153646</xdr:rowOff>
    </xdr:to>
    <xdr:sp macro="" textlink="">
      <xdr:nvSpPr>
        <xdr:cNvPr id="82" name="円/楕円 81"/>
        <xdr:cNvSpPr/>
      </xdr:nvSpPr>
      <xdr:spPr>
        <a:xfrm>
          <a:off x="4584700" y="6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30473</xdr:rowOff>
    </xdr:from>
    <xdr:ext cx="534377" cy="259045"/>
    <xdr:sp macro="" textlink="">
      <xdr:nvSpPr>
        <xdr:cNvPr id="83" name="人件費該当値テキスト"/>
        <xdr:cNvSpPr txBox="1"/>
      </xdr:nvSpPr>
      <xdr:spPr>
        <a:xfrm>
          <a:off x="4686300" y="620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71,257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58039</xdr:rowOff>
    </xdr:from>
    <xdr:to>
      <xdr:col>5</xdr:col>
      <xdr:colOff>409575</xdr:colOff>
      <xdr:row>36</xdr:row>
      <xdr:rowOff>159639</xdr:rowOff>
    </xdr:to>
    <xdr:sp macro="" textlink="">
      <xdr:nvSpPr>
        <xdr:cNvPr id="84" name="円/楕円 83"/>
        <xdr:cNvSpPr/>
      </xdr:nvSpPr>
      <xdr:spPr>
        <a:xfrm>
          <a:off x="37465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150766</xdr:rowOff>
    </xdr:from>
    <xdr:ext cx="534377" cy="259045"/>
    <xdr:sp macro="" textlink="">
      <xdr:nvSpPr>
        <xdr:cNvPr id="85" name="テキスト ボックス 84"/>
        <xdr:cNvSpPr txBox="1"/>
      </xdr:nvSpPr>
      <xdr:spPr>
        <a:xfrm>
          <a:off x="3530111" y="63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153104</xdr:rowOff>
    </xdr:from>
    <xdr:to>
      <xdr:col>4</xdr:col>
      <xdr:colOff>206375</xdr:colOff>
      <xdr:row>36</xdr:row>
      <xdr:rowOff>83254</xdr:rowOff>
    </xdr:to>
    <xdr:sp macro="" textlink="">
      <xdr:nvSpPr>
        <xdr:cNvPr id="86" name="円/楕円 85"/>
        <xdr:cNvSpPr/>
      </xdr:nvSpPr>
      <xdr:spPr>
        <a:xfrm>
          <a:off x="2857500" y="61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74381</xdr:rowOff>
    </xdr:from>
    <xdr:ext cx="534377" cy="259045"/>
    <xdr:sp macro="" textlink="">
      <xdr:nvSpPr>
        <xdr:cNvPr id="87" name="テキスト ボックス 86"/>
        <xdr:cNvSpPr txBox="1"/>
      </xdr:nvSpPr>
      <xdr:spPr>
        <a:xfrm>
          <a:off x="2641111" y="62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75,568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40322</xdr:rowOff>
    </xdr:from>
    <xdr:to>
      <xdr:col>3</xdr:col>
      <xdr:colOff>3175</xdr:colOff>
      <xdr:row>36</xdr:row>
      <xdr:rowOff>141922</xdr:rowOff>
    </xdr:to>
    <xdr:sp macro="" textlink="">
      <xdr:nvSpPr>
        <xdr:cNvPr id="88" name="円/楕円 87"/>
        <xdr:cNvSpPr/>
      </xdr:nvSpPr>
      <xdr:spPr>
        <a:xfrm>
          <a:off x="1968500" y="62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133049</xdr:rowOff>
    </xdr:from>
    <xdr:ext cx="534377" cy="259045"/>
    <xdr:sp macro="" textlink="">
      <xdr:nvSpPr>
        <xdr:cNvPr id="89" name="テキスト ボックス 88"/>
        <xdr:cNvSpPr txBox="1"/>
      </xdr:nvSpPr>
      <xdr:spPr>
        <a:xfrm>
          <a:off x="1752111" y="630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481</xdr:rowOff>
    </xdr:from>
    <xdr:to>
      <xdr:col>1</xdr:col>
      <xdr:colOff>485775</xdr:colOff>
      <xdr:row>36</xdr:row>
      <xdr:rowOff>102081</xdr:rowOff>
    </xdr:to>
    <xdr:sp macro="" textlink="">
      <xdr:nvSpPr>
        <xdr:cNvPr id="90" name="円/楕円 89"/>
        <xdr:cNvSpPr/>
      </xdr:nvSpPr>
      <xdr:spPr>
        <a:xfrm>
          <a:off x="1079500" y="617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93208</xdr:rowOff>
    </xdr:from>
    <xdr:ext cx="534377" cy="259045"/>
    <xdr:sp macro="" textlink="">
      <xdr:nvSpPr>
        <xdr:cNvPr id="91" name="テキスト ボックス 90"/>
        <xdr:cNvSpPr txBox="1"/>
      </xdr:nvSpPr>
      <xdr:spPr>
        <a:xfrm>
          <a:off x="863111" y="626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127097</xdr:rowOff>
    </xdr:from>
    <xdr:to>
      <xdr:col>6</xdr:col>
      <xdr:colOff>511175</xdr:colOff>
      <xdr:row>57</xdr:row>
      <xdr:rowOff>164305</xdr:rowOff>
    </xdr:to>
    <xdr:cxnSp macro="">
      <xdr:nvCxnSpPr>
        <xdr:cNvPr id="121" name="直線コネクタ 120"/>
        <xdr:cNvCxnSpPr/>
      </xdr:nvCxnSpPr>
      <xdr:spPr>
        <a:xfrm flipV="1">
          <a:off x="3797300" y="9899747"/>
          <a:ext cx="838200" cy="3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138831</xdr:rowOff>
    </xdr:from>
    <xdr:to>
      <xdr:col>5</xdr:col>
      <xdr:colOff>358775</xdr:colOff>
      <xdr:row>57</xdr:row>
      <xdr:rowOff>164305</xdr:rowOff>
    </xdr:to>
    <xdr:cxnSp macro="">
      <xdr:nvCxnSpPr>
        <xdr:cNvPr id="124" name="直線コネクタ 123"/>
        <xdr:cNvCxnSpPr/>
      </xdr:nvCxnSpPr>
      <xdr:spPr>
        <a:xfrm>
          <a:off x="2908300" y="9911481"/>
          <a:ext cx="889000" cy="2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65033</xdr:rowOff>
    </xdr:from>
    <xdr:ext cx="534377" cy="259045"/>
    <xdr:sp macro="" textlink="">
      <xdr:nvSpPr>
        <xdr:cNvPr id="126" name="テキスト ボックス 125"/>
        <xdr:cNvSpPr txBox="1"/>
      </xdr:nvSpPr>
      <xdr:spPr>
        <a:xfrm>
          <a:off x="3530111" y="10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138831</xdr:rowOff>
    </xdr:from>
    <xdr:to>
      <xdr:col>4</xdr:col>
      <xdr:colOff>155575</xdr:colOff>
      <xdr:row>58</xdr:row>
      <xdr:rowOff>22139</xdr:rowOff>
    </xdr:to>
    <xdr:cxnSp macro="">
      <xdr:nvCxnSpPr>
        <xdr:cNvPr id="127" name="直線コネクタ 126"/>
        <xdr:cNvCxnSpPr/>
      </xdr:nvCxnSpPr>
      <xdr:spPr>
        <a:xfrm flipV="1">
          <a:off x="2019300" y="9911481"/>
          <a:ext cx="889000" cy="5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22139</xdr:rowOff>
    </xdr:from>
    <xdr:to>
      <xdr:col>2</xdr:col>
      <xdr:colOff>638175</xdr:colOff>
      <xdr:row>58</xdr:row>
      <xdr:rowOff>41737</xdr:rowOff>
    </xdr:to>
    <xdr:cxnSp macro="">
      <xdr:nvCxnSpPr>
        <xdr:cNvPr id="130" name="直線コネクタ 129"/>
        <xdr:cNvCxnSpPr/>
      </xdr:nvCxnSpPr>
      <xdr:spPr>
        <a:xfrm flipV="1">
          <a:off x="1130300" y="9966239"/>
          <a:ext cx="889000" cy="1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76297</xdr:rowOff>
    </xdr:from>
    <xdr:to>
      <xdr:col>6</xdr:col>
      <xdr:colOff>561975</xdr:colOff>
      <xdr:row>58</xdr:row>
      <xdr:rowOff>6447</xdr:rowOff>
    </xdr:to>
    <xdr:sp macro="" textlink="">
      <xdr:nvSpPr>
        <xdr:cNvPr id="140" name="円/楕円 139"/>
        <xdr:cNvSpPr/>
      </xdr:nvSpPr>
      <xdr:spPr>
        <a:xfrm>
          <a:off x="4584700" y="98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99174</xdr:rowOff>
    </xdr:from>
    <xdr:ext cx="534377" cy="259045"/>
    <xdr:sp macro="" textlink="">
      <xdr:nvSpPr>
        <xdr:cNvPr id="141" name="物件費該当値テキスト"/>
        <xdr:cNvSpPr txBox="1"/>
      </xdr:nvSpPr>
      <xdr:spPr>
        <a:xfrm>
          <a:off x="4686300" y="970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84,154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113505</xdr:rowOff>
    </xdr:from>
    <xdr:to>
      <xdr:col>5</xdr:col>
      <xdr:colOff>409575</xdr:colOff>
      <xdr:row>58</xdr:row>
      <xdr:rowOff>43655</xdr:rowOff>
    </xdr:to>
    <xdr:sp macro="" textlink="">
      <xdr:nvSpPr>
        <xdr:cNvPr id="142" name="円/楕円 141"/>
        <xdr:cNvSpPr/>
      </xdr:nvSpPr>
      <xdr:spPr>
        <a:xfrm>
          <a:off x="3746500" y="98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60182</xdr:rowOff>
    </xdr:from>
    <xdr:ext cx="534377" cy="259045"/>
    <xdr:sp macro="" textlink="">
      <xdr:nvSpPr>
        <xdr:cNvPr id="143" name="テキスト ボックス 142"/>
        <xdr:cNvSpPr txBox="1"/>
      </xdr:nvSpPr>
      <xdr:spPr>
        <a:xfrm>
          <a:off x="3530111" y="96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88031</xdr:rowOff>
    </xdr:from>
    <xdr:to>
      <xdr:col>4</xdr:col>
      <xdr:colOff>206375</xdr:colOff>
      <xdr:row>58</xdr:row>
      <xdr:rowOff>18181</xdr:rowOff>
    </xdr:to>
    <xdr:sp macro="" textlink="">
      <xdr:nvSpPr>
        <xdr:cNvPr id="144" name="円/楕円 143"/>
        <xdr:cNvSpPr/>
      </xdr:nvSpPr>
      <xdr:spPr>
        <a:xfrm>
          <a:off x="2857500" y="986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34708</xdr:rowOff>
    </xdr:from>
    <xdr:ext cx="534377" cy="259045"/>
    <xdr:sp macro="" textlink="">
      <xdr:nvSpPr>
        <xdr:cNvPr id="145" name="テキスト ボックス 144"/>
        <xdr:cNvSpPr txBox="1"/>
      </xdr:nvSpPr>
      <xdr:spPr>
        <a:xfrm>
          <a:off x="2641111" y="963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142789</xdr:rowOff>
    </xdr:from>
    <xdr:to>
      <xdr:col>3</xdr:col>
      <xdr:colOff>3175</xdr:colOff>
      <xdr:row>58</xdr:row>
      <xdr:rowOff>72939</xdr:rowOff>
    </xdr:to>
    <xdr:sp macro="" textlink="">
      <xdr:nvSpPr>
        <xdr:cNvPr id="146" name="円/楕円 145"/>
        <xdr:cNvSpPr/>
      </xdr:nvSpPr>
      <xdr:spPr>
        <a:xfrm>
          <a:off x="1968500" y="99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89466</xdr:rowOff>
    </xdr:from>
    <xdr:ext cx="534377" cy="259045"/>
    <xdr:sp macro="" textlink="">
      <xdr:nvSpPr>
        <xdr:cNvPr id="147" name="テキスト ボックス 146"/>
        <xdr:cNvSpPr txBox="1"/>
      </xdr:nvSpPr>
      <xdr:spPr>
        <a:xfrm>
          <a:off x="1752111" y="96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162387</xdr:rowOff>
    </xdr:from>
    <xdr:to>
      <xdr:col>1</xdr:col>
      <xdr:colOff>485775</xdr:colOff>
      <xdr:row>58</xdr:row>
      <xdr:rowOff>92537</xdr:rowOff>
    </xdr:to>
    <xdr:sp macro="" textlink="">
      <xdr:nvSpPr>
        <xdr:cNvPr id="148" name="円/楕円 147"/>
        <xdr:cNvSpPr/>
      </xdr:nvSpPr>
      <xdr:spPr>
        <a:xfrm>
          <a:off x="1079500" y="99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109064</xdr:rowOff>
    </xdr:from>
    <xdr:ext cx="534377" cy="259045"/>
    <xdr:sp macro="" textlink="">
      <xdr:nvSpPr>
        <xdr:cNvPr id="149" name="テキスト ボックス 148"/>
        <xdr:cNvSpPr txBox="1"/>
      </xdr:nvSpPr>
      <xdr:spPr>
        <a:xfrm>
          <a:off x="863111" y="97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32296</xdr:rowOff>
    </xdr:from>
    <xdr:to>
      <xdr:col>6</xdr:col>
      <xdr:colOff>511175</xdr:colOff>
      <xdr:row>78</xdr:row>
      <xdr:rowOff>48794</xdr:rowOff>
    </xdr:to>
    <xdr:cxnSp macro="">
      <xdr:nvCxnSpPr>
        <xdr:cNvPr id="178" name="直線コネクタ 177"/>
        <xdr:cNvCxnSpPr/>
      </xdr:nvCxnSpPr>
      <xdr:spPr>
        <a:xfrm>
          <a:off x="3797300" y="13405396"/>
          <a:ext cx="8382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18656</xdr:rowOff>
    </xdr:from>
    <xdr:to>
      <xdr:col>5</xdr:col>
      <xdr:colOff>358775</xdr:colOff>
      <xdr:row>78</xdr:row>
      <xdr:rowOff>32296</xdr:rowOff>
    </xdr:to>
    <xdr:cxnSp macro="">
      <xdr:nvCxnSpPr>
        <xdr:cNvPr id="181" name="直線コネクタ 180"/>
        <xdr:cNvCxnSpPr/>
      </xdr:nvCxnSpPr>
      <xdr:spPr>
        <a:xfrm>
          <a:off x="2908300" y="13391756"/>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80624</xdr:rowOff>
    </xdr:from>
    <xdr:ext cx="469744" cy="259045"/>
    <xdr:sp macro="" textlink="">
      <xdr:nvSpPr>
        <xdr:cNvPr id="183" name="テキスト ボックス 182"/>
        <xdr:cNvSpPr txBox="1"/>
      </xdr:nvSpPr>
      <xdr:spPr>
        <a:xfrm>
          <a:off x="3562427"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18656</xdr:rowOff>
    </xdr:from>
    <xdr:to>
      <xdr:col>4</xdr:col>
      <xdr:colOff>155575</xdr:colOff>
      <xdr:row>78</xdr:row>
      <xdr:rowOff>31268</xdr:rowOff>
    </xdr:to>
    <xdr:cxnSp macro="">
      <xdr:nvCxnSpPr>
        <xdr:cNvPr id="184" name="直線コネクタ 183"/>
        <xdr:cNvCxnSpPr/>
      </xdr:nvCxnSpPr>
      <xdr:spPr>
        <a:xfrm flipV="1">
          <a:off x="2019300" y="13391756"/>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66564</xdr:rowOff>
    </xdr:from>
    <xdr:ext cx="469744" cy="259045"/>
    <xdr:sp macro="" textlink="">
      <xdr:nvSpPr>
        <xdr:cNvPr id="186" name="テキスト ボックス 185"/>
        <xdr:cNvSpPr txBox="1"/>
      </xdr:nvSpPr>
      <xdr:spPr>
        <a:xfrm>
          <a:off x="2673427"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31268</xdr:rowOff>
    </xdr:from>
    <xdr:to>
      <xdr:col>2</xdr:col>
      <xdr:colOff>638175</xdr:colOff>
      <xdr:row>78</xdr:row>
      <xdr:rowOff>54775</xdr:rowOff>
    </xdr:to>
    <xdr:cxnSp macro="">
      <xdr:nvCxnSpPr>
        <xdr:cNvPr id="187" name="直線コネクタ 186"/>
        <xdr:cNvCxnSpPr/>
      </xdr:nvCxnSpPr>
      <xdr:spPr>
        <a:xfrm flipV="1">
          <a:off x="1130300" y="13404368"/>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88549</xdr:rowOff>
    </xdr:from>
    <xdr:ext cx="469744" cy="259045"/>
    <xdr:sp macro="" textlink="">
      <xdr:nvSpPr>
        <xdr:cNvPr id="189" name="テキスト ボックス 188"/>
        <xdr:cNvSpPr txBox="1"/>
      </xdr:nvSpPr>
      <xdr:spPr>
        <a:xfrm>
          <a:off x="1784427"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169444</xdr:rowOff>
    </xdr:from>
    <xdr:to>
      <xdr:col>6</xdr:col>
      <xdr:colOff>561975</xdr:colOff>
      <xdr:row>78</xdr:row>
      <xdr:rowOff>99594</xdr:rowOff>
    </xdr:to>
    <xdr:sp macro="" textlink="">
      <xdr:nvSpPr>
        <xdr:cNvPr id="197" name="円/楕円 196"/>
        <xdr:cNvSpPr/>
      </xdr:nvSpPr>
      <xdr:spPr>
        <a:xfrm>
          <a:off x="4584700" y="133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147871</xdr:rowOff>
    </xdr:from>
    <xdr:ext cx="469744" cy="259045"/>
    <xdr:sp macro="" textlink="">
      <xdr:nvSpPr>
        <xdr:cNvPr id="198" name="維持補修費該当値テキスト"/>
        <xdr:cNvSpPr txBox="1"/>
      </xdr:nvSpPr>
      <xdr:spPr>
        <a:xfrm>
          <a:off x="4686300" y="133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152946</xdr:rowOff>
    </xdr:from>
    <xdr:to>
      <xdr:col>5</xdr:col>
      <xdr:colOff>409575</xdr:colOff>
      <xdr:row>78</xdr:row>
      <xdr:rowOff>83096</xdr:rowOff>
    </xdr:to>
    <xdr:sp macro="" textlink="">
      <xdr:nvSpPr>
        <xdr:cNvPr id="199" name="円/楕円 198"/>
        <xdr:cNvSpPr/>
      </xdr:nvSpPr>
      <xdr:spPr>
        <a:xfrm>
          <a:off x="3746500" y="133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99623</xdr:rowOff>
    </xdr:from>
    <xdr:ext cx="469744" cy="259045"/>
    <xdr:sp macro="" textlink="">
      <xdr:nvSpPr>
        <xdr:cNvPr id="200" name="テキスト ボックス 199"/>
        <xdr:cNvSpPr txBox="1"/>
      </xdr:nvSpPr>
      <xdr:spPr>
        <a:xfrm>
          <a:off x="3562427" y="131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139306</xdr:rowOff>
    </xdr:from>
    <xdr:to>
      <xdr:col>4</xdr:col>
      <xdr:colOff>206375</xdr:colOff>
      <xdr:row>78</xdr:row>
      <xdr:rowOff>69456</xdr:rowOff>
    </xdr:to>
    <xdr:sp macro="" textlink="">
      <xdr:nvSpPr>
        <xdr:cNvPr id="201" name="円/楕円 200"/>
        <xdr:cNvSpPr/>
      </xdr:nvSpPr>
      <xdr:spPr>
        <a:xfrm>
          <a:off x="2857500" y="133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85983</xdr:rowOff>
    </xdr:from>
    <xdr:ext cx="469744" cy="259045"/>
    <xdr:sp macro="" textlink="">
      <xdr:nvSpPr>
        <xdr:cNvPr id="202" name="テキスト ボックス 201"/>
        <xdr:cNvSpPr txBox="1"/>
      </xdr:nvSpPr>
      <xdr:spPr>
        <a:xfrm>
          <a:off x="2673427" y="1311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151918</xdr:rowOff>
    </xdr:from>
    <xdr:to>
      <xdr:col>3</xdr:col>
      <xdr:colOff>3175</xdr:colOff>
      <xdr:row>78</xdr:row>
      <xdr:rowOff>82068</xdr:rowOff>
    </xdr:to>
    <xdr:sp macro="" textlink="">
      <xdr:nvSpPr>
        <xdr:cNvPr id="203" name="円/楕円 202"/>
        <xdr:cNvSpPr/>
      </xdr:nvSpPr>
      <xdr:spPr>
        <a:xfrm>
          <a:off x="1968500" y="133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98595</xdr:rowOff>
    </xdr:from>
    <xdr:ext cx="469744" cy="259045"/>
    <xdr:sp macro="" textlink="">
      <xdr:nvSpPr>
        <xdr:cNvPr id="204" name="テキスト ボックス 203"/>
        <xdr:cNvSpPr txBox="1"/>
      </xdr:nvSpPr>
      <xdr:spPr>
        <a:xfrm>
          <a:off x="1784427" y="1312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3975</xdr:rowOff>
    </xdr:from>
    <xdr:to>
      <xdr:col>1</xdr:col>
      <xdr:colOff>485775</xdr:colOff>
      <xdr:row>78</xdr:row>
      <xdr:rowOff>105575</xdr:rowOff>
    </xdr:to>
    <xdr:sp macro="" textlink="">
      <xdr:nvSpPr>
        <xdr:cNvPr id="205" name="円/楕円 204"/>
        <xdr:cNvSpPr/>
      </xdr:nvSpPr>
      <xdr:spPr>
        <a:xfrm>
          <a:off x="1079500" y="133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96702</xdr:rowOff>
    </xdr:from>
    <xdr:ext cx="469744" cy="259045"/>
    <xdr:sp macro="" textlink="">
      <xdr:nvSpPr>
        <xdr:cNvPr id="206" name="テキスト ボックス 205"/>
        <xdr:cNvSpPr txBox="1"/>
      </xdr:nvSpPr>
      <xdr:spPr>
        <a:xfrm>
          <a:off x="895427" y="1346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65666</xdr:rowOff>
    </xdr:from>
    <xdr:to>
      <xdr:col>6</xdr:col>
      <xdr:colOff>511175</xdr:colOff>
      <xdr:row>95</xdr:row>
      <xdr:rowOff>150461</xdr:rowOff>
    </xdr:to>
    <xdr:cxnSp macro="">
      <xdr:nvCxnSpPr>
        <xdr:cNvPr id="238" name="直線コネクタ 237"/>
        <xdr:cNvCxnSpPr/>
      </xdr:nvCxnSpPr>
      <xdr:spPr>
        <a:xfrm flipV="1">
          <a:off x="3797300" y="16353416"/>
          <a:ext cx="838200" cy="8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144174</xdr:rowOff>
    </xdr:from>
    <xdr:to>
      <xdr:col>5</xdr:col>
      <xdr:colOff>358775</xdr:colOff>
      <xdr:row>95</xdr:row>
      <xdr:rowOff>150461</xdr:rowOff>
    </xdr:to>
    <xdr:cxnSp macro="">
      <xdr:nvCxnSpPr>
        <xdr:cNvPr id="241" name="直線コネクタ 240"/>
        <xdr:cNvCxnSpPr/>
      </xdr:nvCxnSpPr>
      <xdr:spPr>
        <a:xfrm>
          <a:off x="2908300" y="1643192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143585</xdr:rowOff>
    </xdr:from>
    <xdr:to>
      <xdr:col>5</xdr:col>
      <xdr:colOff>409575</xdr:colOff>
      <xdr:row>96</xdr:row>
      <xdr:rowOff>73735</xdr:rowOff>
    </xdr:to>
    <xdr:sp macro="" textlink="">
      <xdr:nvSpPr>
        <xdr:cNvPr id="242" name="フローチャート : 判断 241"/>
        <xdr:cNvSpPr/>
      </xdr:nvSpPr>
      <xdr:spPr>
        <a:xfrm>
          <a:off x="3746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64862</xdr:rowOff>
    </xdr:from>
    <xdr:ext cx="534377" cy="259045"/>
    <xdr:sp macro="" textlink="">
      <xdr:nvSpPr>
        <xdr:cNvPr id="243" name="テキスト ボックス 242"/>
        <xdr:cNvSpPr txBox="1"/>
      </xdr:nvSpPr>
      <xdr:spPr>
        <a:xfrm>
          <a:off x="3530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144174</xdr:rowOff>
    </xdr:from>
    <xdr:to>
      <xdr:col>4</xdr:col>
      <xdr:colOff>155575</xdr:colOff>
      <xdr:row>96</xdr:row>
      <xdr:rowOff>89441</xdr:rowOff>
    </xdr:to>
    <xdr:cxnSp macro="">
      <xdr:nvCxnSpPr>
        <xdr:cNvPr id="244" name="直線コネクタ 243"/>
        <xdr:cNvCxnSpPr/>
      </xdr:nvCxnSpPr>
      <xdr:spPr>
        <a:xfrm flipV="1">
          <a:off x="2019300" y="16431924"/>
          <a:ext cx="889000" cy="1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89441</xdr:rowOff>
    </xdr:from>
    <xdr:to>
      <xdr:col>2</xdr:col>
      <xdr:colOff>638175</xdr:colOff>
      <xdr:row>96</xdr:row>
      <xdr:rowOff>107990</xdr:rowOff>
    </xdr:to>
    <xdr:cxnSp macro="">
      <xdr:nvCxnSpPr>
        <xdr:cNvPr id="247" name="直線コネクタ 246"/>
        <xdr:cNvCxnSpPr/>
      </xdr:nvCxnSpPr>
      <xdr:spPr>
        <a:xfrm flipV="1">
          <a:off x="1130300" y="16548641"/>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14866</xdr:rowOff>
    </xdr:from>
    <xdr:to>
      <xdr:col>6</xdr:col>
      <xdr:colOff>561975</xdr:colOff>
      <xdr:row>95</xdr:row>
      <xdr:rowOff>116466</xdr:rowOff>
    </xdr:to>
    <xdr:sp macro="" textlink="">
      <xdr:nvSpPr>
        <xdr:cNvPr id="257" name="円/楕円 256"/>
        <xdr:cNvSpPr/>
      </xdr:nvSpPr>
      <xdr:spPr>
        <a:xfrm>
          <a:off x="4584700" y="163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164743</xdr:rowOff>
    </xdr:from>
    <xdr:ext cx="534377" cy="259045"/>
    <xdr:sp macro="" textlink="">
      <xdr:nvSpPr>
        <xdr:cNvPr id="258" name="扶助費該当値テキスト"/>
        <xdr:cNvSpPr txBox="1"/>
      </xdr:nvSpPr>
      <xdr:spPr>
        <a:xfrm>
          <a:off x="4686300" y="162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64,034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99661</xdr:rowOff>
    </xdr:from>
    <xdr:to>
      <xdr:col>5</xdr:col>
      <xdr:colOff>409575</xdr:colOff>
      <xdr:row>96</xdr:row>
      <xdr:rowOff>29811</xdr:rowOff>
    </xdr:to>
    <xdr:sp macro="" textlink="">
      <xdr:nvSpPr>
        <xdr:cNvPr id="259" name="円/楕円 258"/>
        <xdr:cNvSpPr/>
      </xdr:nvSpPr>
      <xdr:spPr>
        <a:xfrm>
          <a:off x="3746500" y="1638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46338</xdr:rowOff>
    </xdr:from>
    <xdr:ext cx="534377" cy="259045"/>
    <xdr:sp macro="" textlink="">
      <xdr:nvSpPr>
        <xdr:cNvPr id="260" name="テキスト ボックス 259"/>
        <xdr:cNvSpPr txBox="1"/>
      </xdr:nvSpPr>
      <xdr:spPr>
        <a:xfrm>
          <a:off x="3530111" y="1616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93374</xdr:rowOff>
    </xdr:from>
    <xdr:to>
      <xdr:col>4</xdr:col>
      <xdr:colOff>206375</xdr:colOff>
      <xdr:row>96</xdr:row>
      <xdr:rowOff>23524</xdr:rowOff>
    </xdr:to>
    <xdr:sp macro="" textlink="">
      <xdr:nvSpPr>
        <xdr:cNvPr id="261" name="円/楕円 260"/>
        <xdr:cNvSpPr/>
      </xdr:nvSpPr>
      <xdr:spPr>
        <a:xfrm>
          <a:off x="2857500" y="163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14651</xdr:rowOff>
    </xdr:from>
    <xdr:ext cx="534377" cy="259045"/>
    <xdr:sp macro="" textlink="">
      <xdr:nvSpPr>
        <xdr:cNvPr id="262" name="テキスト ボックス 261"/>
        <xdr:cNvSpPr txBox="1"/>
      </xdr:nvSpPr>
      <xdr:spPr>
        <a:xfrm>
          <a:off x="2641111" y="1647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38641</xdr:rowOff>
    </xdr:from>
    <xdr:to>
      <xdr:col>3</xdr:col>
      <xdr:colOff>3175</xdr:colOff>
      <xdr:row>96</xdr:row>
      <xdr:rowOff>140241</xdr:rowOff>
    </xdr:to>
    <xdr:sp macro="" textlink="">
      <xdr:nvSpPr>
        <xdr:cNvPr id="263" name="円/楕円 262"/>
        <xdr:cNvSpPr/>
      </xdr:nvSpPr>
      <xdr:spPr>
        <a:xfrm>
          <a:off x="1968500" y="164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131368</xdr:rowOff>
    </xdr:from>
    <xdr:ext cx="534377" cy="259045"/>
    <xdr:sp macro="" textlink="">
      <xdr:nvSpPr>
        <xdr:cNvPr id="264" name="テキスト ボックス 263"/>
        <xdr:cNvSpPr txBox="1"/>
      </xdr:nvSpPr>
      <xdr:spPr>
        <a:xfrm>
          <a:off x="1752111" y="165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57190</xdr:rowOff>
    </xdr:from>
    <xdr:to>
      <xdr:col>1</xdr:col>
      <xdr:colOff>485775</xdr:colOff>
      <xdr:row>96</xdr:row>
      <xdr:rowOff>158790</xdr:rowOff>
    </xdr:to>
    <xdr:sp macro="" textlink="">
      <xdr:nvSpPr>
        <xdr:cNvPr id="265" name="円/楕円 264"/>
        <xdr:cNvSpPr/>
      </xdr:nvSpPr>
      <xdr:spPr>
        <a:xfrm>
          <a:off x="1079500" y="165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149917</xdr:rowOff>
    </xdr:from>
    <xdr:ext cx="534377" cy="259045"/>
    <xdr:sp macro="" textlink="">
      <xdr:nvSpPr>
        <xdr:cNvPr id="266" name="テキスト ボックス 265"/>
        <xdr:cNvSpPr txBox="1"/>
      </xdr:nvSpPr>
      <xdr:spPr>
        <a:xfrm>
          <a:off x="863111" y="1660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54704</xdr:rowOff>
    </xdr:from>
    <xdr:to>
      <xdr:col>15</xdr:col>
      <xdr:colOff>180975</xdr:colOff>
      <xdr:row>35</xdr:row>
      <xdr:rowOff>72154</xdr:rowOff>
    </xdr:to>
    <xdr:cxnSp macro="">
      <xdr:nvCxnSpPr>
        <xdr:cNvPr id="297" name="直線コネクタ 296"/>
        <xdr:cNvCxnSpPr/>
      </xdr:nvCxnSpPr>
      <xdr:spPr>
        <a:xfrm>
          <a:off x="9639300" y="6055454"/>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100130</xdr:rowOff>
    </xdr:from>
    <xdr:to>
      <xdr:col>14</xdr:col>
      <xdr:colOff>28575</xdr:colOff>
      <xdr:row>35</xdr:row>
      <xdr:rowOff>54704</xdr:rowOff>
    </xdr:to>
    <xdr:cxnSp macro="">
      <xdr:nvCxnSpPr>
        <xdr:cNvPr id="300" name="直線コネクタ 299"/>
        <xdr:cNvCxnSpPr/>
      </xdr:nvCxnSpPr>
      <xdr:spPr>
        <a:xfrm>
          <a:off x="8750300" y="5929430"/>
          <a:ext cx="889000" cy="12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117344</xdr:rowOff>
    </xdr:from>
    <xdr:to>
      <xdr:col>14</xdr:col>
      <xdr:colOff>79375</xdr:colOff>
      <xdr:row>35</xdr:row>
      <xdr:rowOff>47494</xdr:rowOff>
    </xdr:to>
    <xdr:sp macro="" textlink="">
      <xdr:nvSpPr>
        <xdr:cNvPr id="301" name="フローチャート : 判断 300"/>
        <xdr:cNvSpPr/>
      </xdr:nvSpPr>
      <xdr:spPr>
        <a:xfrm>
          <a:off x="9588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64021</xdr:rowOff>
    </xdr:from>
    <xdr:ext cx="534377" cy="259045"/>
    <xdr:sp macro="" textlink="">
      <xdr:nvSpPr>
        <xdr:cNvPr id="302" name="テキスト ボックス 301"/>
        <xdr:cNvSpPr txBox="1"/>
      </xdr:nvSpPr>
      <xdr:spPr>
        <a:xfrm>
          <a:off x="9372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46507</xdr:rowOff>
    </xdr:from>
    <xdr:to>
      <xdr:col>12</xdr:col>
      <xdr:colOff>511175</xdr:colOff>
      <xdr:row>34</xdr:row>
      <xdr:rowOff>100130</xdr:rowOff>
    </xdr:to>
    <xdr:cxnSp macro="">
      <xdr:nvCxnSpPr>
        <xdr:cNvPr id="303" name="直線コネクタ 302"/>
        <xdr:cNvCxnSpPr/>
      </xdr:nvCxnSpPr>
      <xdr:spPr>
        <a:xfrm>
          <a:off x="7861300" y="5704357"/>
          <a:ext cx="889000" cy="2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168815</xdr:rowOff>
    </xdr:from>
    <xdr:ext cx="534377" cy="259045"/>
    <xdr:sp macro="" textlink="">
      <xdr:nvSpPr>
        <xdr:cNvPr id="305" name="テキスト ボックス 304"/>
        <xdr:cNvSpPr txBox="1"/>
      </xdr:nvSpPr>
      <xdr:spPr>
        <a:xfrm>
          <a:off x="8483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46507</xdr:rowOff>
    </xdr:from>
    <xdr:to>
      <xdr:col>11</xdr:col>
      <xdr:colOff>307975</xdr:colOff>
      <xdr:row>34</xdr:row>
      <xdr:rowOff>146340</xdr:rowOff>
    </xdr:to>
    <xdr:cxnSp macro="">
      <xdr:nvCxnSpPr>
        <xdr:cNvPr id="306" name="直線コネクタ 305"/>
        <xdr:cNvCxnSpPr/>
      </xdr:nvCxnSpPr>
      <xdr:spPr>
        <a:xfrm flipV="1">
          <a:off x="6972300" y="5704357"/>
          <a:ext cx="889000" cy="27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2633</xdr:rowOff>
    </xdr:from>
    <xdr:ext cx="534377" cy="259045"/>
    <xdr:sp macro="" textlink="">
      <xdr:nvSpPr>
        <xdr:cNvPr id="308" name="テキスト ボックス 307"/>
        <xdr:cNvSpPr txBox="1"/>
      </xdr:nvSpPr>
      <xdr:spPr>
        <a:xfrm>
          <a:off x="7594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48212</xdr:rowOff>
    </xdr:from>
    <xdr:ext cx="534377" cy="259045"/>
    <xdr:sp macro="" textlink="">
      <xdr:nvSpPr>
        <xdr:cNvPr id="310" name="テキスト ボックス 309"/>
        <xdr:cNvSpPr txBox="1"/>
      </xdr:nvSpPr>
      <xdr:spPr>
        <a:xfrm>
          <a:off x="6705111" y="60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21354</xdr:rowOff>
    </xdr:from>
    <xdr:to>
      <xdr:col>15</xdr:col>
      <xdr:colOff>231775</xdr:colOff>
      <xdr:row>35</xdr:row>
      <xdr:rowOff>122954</xdr:rowOff>
    </xdr:to>
    <xdr:sp macro="" textlink="">
      <xdr:nvSpPr>
        <xdr:cNvPr id="316" name="円/楕円 315"/>
        <xdr:cNvSpPr/>
      </xdr:nvSpPr>
      <xdr:spPr>
        <a:xfrm>
          <a:off x="10426700" y="60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44231</xdr:rowOff>
    </xdr:from>
    <xdr:ext cx="534377" cy="259045"/>
    <xdr:sp macro="" textlink="">
      <xdr:nvSpPr>
        <xdr:cNvPr id="317" name="補助費等該当値テキスト"/>
        <xdr:cNvSpPr txBox="1"/>
      </xdr:nvSpPr>
      <xdr:spPr>
        <a:xfrm>
          <a:off x="10528300" y="587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65,455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3904</xdr:rowOff>
    </xdr:from>
    <xdr:to>
      <xdr:col>14</xdr:col>
      <xdr:colOff>79375</xdr:colOff>
      <xdr:row>35</xdr:row>
      <xdr:rowOff>105504</xdr:rowOff>
    </xdr:to>
    <xdr:sp macro="" textlink="">
      <xdr:nvSpPr>
        <xdr:cNvPr id="318" name="円/楕円 317"/>
        <xdr:cNvSpPr/>
      </xdr:nvSpPr>
      <xdr:spPr>
        <a:xfrm>
          <a:off x="9588500" y="60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96631</xdr:rowOff>
    </xdr:from>
    <xdr:ext cx="534377" cy="259045"/>
    <xdr:sp macro="" textlink="">
      <xdr:nvSpPr>
        <xdr:cNvPr id="319" name="テキスト ボックス 318"/>
        <xdr:cNvSpPr txBox="1"/>
      </xdr:nvSpPr>
      <xdr:spPr>
        <a:xfrm>
          <a:off x="9372111" y="6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49330</xdr:rowOff>
    </xdr:from>
    <xdr:to>
      <xdr:col>12</xdr:col>
      <xdr:colOff>561975</xdr:colOff>
      <xdr:row>34</xdr:row>
      <xdr:rowOff>150930</xdr:rowOff>
    </xdr:to>
    <xdr:sp macro="" textlink="">
      <xdr:nvSpPr>
        <xdr:cNvPr id="320" name="円/楕円 319"/>
        <xdr:cNvSpPr/>
      </xdr:nvSpPr>
      <xdr:spPr>
        <a:xfrm>
          <a:off x="8699500" y="58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167457</xdr:rowOff>
    </xdr:from>
    <xdr:ext cx="534377" cy="259045"/>
    <xdr:sp macro="" textlink="">
      <xdr:nvSpPr>
        <xdr:cNvPr id="321" name="テキスト ボックス 320"/>
        <xdr:cNvSpPr txBox="1"/>
      </xdr:nvSpPr>
      <xdr:spPr>
        <a:xfrm>
          <a:off x="8483111" y="56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167157</xdr:rowOff>
    </xdr:from>
    <xdr:to>
      <xdr:col>11</xdr:col>
      <xdr:colOff>358775</xdr:colOff>
      <xdr:row>33</xdr:row>
      <xdr:rowOff>97307</xdr:rowOff>
    </xdr:to>
    <xdr:sp macro="" textlink="">
      <xdr:nvSpPr>
        <xdr:cNvPr id="322" name="円/楕円 321"/>
        <xdr:cNvSpPr/>
      </xdr:nvSpPr>
      <xdr:spPr>
        <a:xfrm>
          <a:off x="7810500" y="56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113834</xdr:rowOff>
    </xdr:from>
    <xdr:ext cx="534377" cy="259045"/>
    <xdr:sp macro="" textlink="">
      <xdr:nvSpPr>
        <xdr:cNvPr id="323" name="テキスト ボックス 322"/>
        <xdr:cNvSpPr txBox="1"/>
      </xdr:nvSpPr>
      <xdr:spPr>
        <a:xfrm>
          <a:off x="7594111" y="54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95540</xdr:rowOff>
    </xdr:from>
    <xdr:to>
      <xdr:col>10</xdr:col>
      <xdr:colOff>155575</xdr:colOff>
      <xdr:row>35</xdr:row>
      <xdr:rowOff>25690</xdr:rowOff>
    </xdr:to>
    <xdr:sp macro="" textlink="">
      <xdr:nvSpPr>
        <xdr:cNvPr id="324" name="円/楕円 323"/>
        <xdr:cNvSpPr/>
      </xdr:nvSpPr>
      <xdr:spPr>
        <a:xfrm>
          <a:off x="6921500" y="59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42217</xdr:rowOff>
    </xdr:from>
    <xdr:ext cx="534377" cy="259045"/>
    <xdr:sp macro="" textlink="">
      <xdr:nvSpPr>
        <xdr:cNvPr id="325" name="テキスト ボックス 324"/>
        <xdr:cNvSpPr txBox="1"/>
      </xdr:nvSpPr>
      <xdr:spPr>
        <a:xfrm>
          <a:off x="6705111" y="5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25600</xdr:rowOff>
    </xdr:from>
    <xdr:to>
      <xdr:col>15</xdr:col>
      <xdr:colOff>180975</xdr:colOff>
      <xdr:row>55</xdr:row>
      <xdr:rowOff>50478</xdr:rowOff>
    </xdr:to>
    <xdr:cxnSp macro="">
      <xdr:nvCxnSpPr>
        <xdr:cNvPr id="350" name="直線コネクタ 349"/>
        <xdr:cNvCxnSpPr/>
      </xdr:nvCxnSpPr>
      <xdr:spPr>
        <a:xfrm>
          <a:off x="9639300" y="9455350"/>
          <a:ext cx="838200" cy="2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25600</xdr:rowOff>
    </xdr:from>
    <xdr:to>
      <xdr:col>14</xdr:col>
      <xdr:colOff>28575</xdr:colOff>
      <xdr:row>56</xdr:row>
      <xdr:rowOff>18456</xdr:rowOff>
    </xdr:to>
    <xdr:cxnSp macro="">
      <xdr:nvCxnSpPr>
        <xdr:cNvPr id="353" name="直線コネクタ 352"/>
        <xdr:cNvCxnSpPr/>
      </xdr:nvCxnSpPr>
      <xdr:spPr>
        <a:xfrm flipV="1">
          <a:off x="8750300" y="9455350"/>
          <a:ext cx="889000" cy="16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45597</xdr:rowOff>
    </xdr:from>
    <xdr:to>
      <xdr:col>14</xdr:col>
      <xdr:colOff>79375</xdr:colOff>
      <xdr:row>55</xdr:row>
      <xdr:rowOff>147197</xdr:rowOff>
    </xdr:to>
    <xdr:sp macro="" textlink="">
      <xdr:nvSpPr>
        <xdr:cNvPr id="354" name="フローチャート : 判断 353"/>
        <xdr:cNvSpPr/>
      </xdr:nvSpPr>
      <xdr:spPr>
        <a:xfrm>
          <a:off x="9588500" y="94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138324</xdr:rowOff>
    </xdr:from>
    <xdr:ext cx="534377" cy="259045"/>
    <xdr:sp macro="" textlink="">
      <xdr:nvSpPr>
        <xdr:cNvPr id="355" name="テキスト ボックス 354"/>
        <xdr:cNvSpPr txBox="1"/>
      </xdr:nvSpPr>
      <xdr:spPr>
        <a:xfrm>
          <a:off x="9372111" y="956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18456</xdr:rowOff>
    </xdr:from>
    <xdr:to>
      <xdr:col>12</xdr:col>
      <xdr:colOff>511175</xdr:colOff>
      <xdr:row>56</xdr:row>
      <xdr:rowOff>37910</xdr:rowOff>
    </xdr:to>
    <xdr:cxnSp macro="">
      <xdr:nvCxnSpPr>
        <xdr:cNvPr id="356" name="直線コネクタ 355"/>
        <xdr:cNvCxnSpPr/>
      </xdr:nvCxnSpPr>
      <xdr:spPr>
        <a:xfrm flipV="1">
          <a:off x="7861300" y="9619656"/>
          <a:ext cx="889000" cy="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37910</xdr:rowOff>
    </xdr:from>
    <xdr:to>
      <xdr:col>11</xdr:col>
      <xdr:colOff>307975</xdr:colOff>
      <xdr:row>56</xdr:row>
      <xdr:rowOff>65611</xdr:rowOff>
    </xdr:to>
    <xdr:cxnSp macro="">
      <xdr:nvCxnSpPr>
        <xdr:cNvPr id="359" name="直線コネクタ 358"/>
        <xdr:cNvCxnSpPr/>
      </xdr:nvCxnSpPr>
      <xdr:spPr>
        <a:xfrm flipV="1">
          <a:off x="6972300" y="9639110"/>
          <a:ext cx="889000" cy="2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171128</xdr:rowOff>
    </xdr:from>
    <xdr:to>
      <xdr:col>15</xdr:col>
      <xdr:colOff>231775</xdr:colOff>
      <xdr:row>55</xdr:row>
      <xdr:rowOff>101278</xdr:rowOff>
    </xdr:to>
    <xdr:sp macro="" textlink="">
      <xdr:nvSpPr>
        <xdr:cNvPr id="369" name="円/楕円 368"/>
        <xdr:cNvSpPr/>
      </xdr:nvSpPr>
      <xdr:spPr>
        <a:xfrm>
          <a:off x="10426700" y="94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22555</xdr:rowOff>
    </xdr:from>
    <xdr:ext cx="534377" cy="259045"/>
    <xdr:sp macro="" textlink="">
      <xdr:nvSpPr>
        <xdr:cNvPr id="370" name="普通建設事業費該当値テキスト"/>
        <xdr:cNvSpPr txBox="1"/>
      </xdr:nvSpPr>
      <xdr:spPr>
        <a:xfrm>
          <a:off x="10528300" y="92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85,612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146250</xdr:rowOff>
    </xdr:from>
    <xdr:to>
      <xdr:col>14</xdr:col>
      <xdr:colOff>79375</xdr:colOff>
      <xdr:row>55</xdr:row>
      <xdr:rowOff>76400</xdr:rowOff>
    </xdr:to>
    <xdr:sp macro="" textlink="">
      <xdr:nvSpPr>
        <xdr:cNvPr id="371" name="円/楕円 370"/>
        <xdr:cNvSpPr/>
      </xdr:nvSpPr>
      <xdr:spPr>
        <a:xfrm>
          <a:off x="9588500" y="94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92927</xdr:rowOff>
    </xdr:from>
    <xdr:ext cx="534377" cy="259045"/>
    <xdr:sp macro="" textlink="">
      <xdr:nvSpPr>
        <xdr:cNvPr id="372" name="テキスト ボックス 371"/>
        <xdr:cNvSpPr txBox="1"/>
      </xdr:nvSpPr>
      <xdr:spPr>
        <a:xfrm>
          <a:off x="9372111" y="91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89,965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139106</xdr:rowOff>
    </xdr:from>
    <xdr:to>
      <xdr:col>12</xdr:col>
      <xdr:colOff>561975</xdr:colOff>
      <xdr:row>56</xdr:row>
      <xdr:rowOff>69256</xdr:rowOff>
    </xdr:to>
    <xdr:sp macro="" textlink="">
      <xdr:nvSpPr>
        <xdr:cNvPr id="373" name="円/楕円 372"/>
        <xdr:cNvSpPr/>
      </xdr:nvSpPr>
      <xdr:spPr>
        <a:xfrm>
          <a:off x="8699500" y="956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60383</xdr:rowOff>
    </xdr:from>
    <xdr:ext cx="534377" cy="259045"/>
    <xdr:sp macro="" textlink="">
      <xdr:nvSpPr>
        <xdr:cNvPr id="374" name="テキスト ボックス 373"/>
        <xdr:cNvSpPr txBox="1"/>
      </xdr:nvSpPr>
      <xdr:spPr>
        <a:xfrm>
          <a:off x="8483111" y="966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158560</xdr:rowOff>
    </xdr:from>
    <xdr:to>
      <xdr:col>11</xdr:col>
      <xdr:colOff>358775</xdr:colOff>
      <xdr:row>56</xdr:row>
      <xdr:rowOff>88710</xdr:rowOff>
    </xdr:to>
    <xdr:sp macro="" textlink="">
      <xdr:nvSpPr>
        <xdr:cNvPr id="375" name="円/楕円 374"/>
        <xdr:cNvSpPr/>
      </xdr:nvSpPr>
      <xdr:spPr>
        <a:xfrm>
          <a:off x="7810500" y="95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79837</xdr:rowOff>
    </xdr:from>
    <xdr:ext cx="534377" cy="259045"/>
    <xdr:sp macro="" textlink="">
      <xdr:nvSpPr>
        <xdr:cNvPr id="376" name="テキスト ボックス 375"/>
        <xdr:cNvSpPr txBox="1"/>
      </xdr:nvSpPr>
      <xdr:spPr>
        <a:xfrm>
          <a:off x="7594111" y="968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14811</xdr:rowOff>
    </xdr:from>
    <xdr:to>
      <xdr:col>10</xdr:col>
      <xdr:colOff>155575</xdr:colOff>
      <xdr:row>56</xdr:row>
      <xdr:rowOff>116411</xdr:rowOff>
    </xdr:to>
    <xdr:sp macro="" textlink="">
      <xdr:nvSpPr>
        <xdr:cNvPr id="377" name="円/楕円 376"/>
        <xdr:cNvSpPr/>
      </xdr:nvSpPr>
      <xdr:spPr>
        <a:xfrm>
          <a:off x="6921500" y="961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107538</xdr:rowOff>
    </xdr:from>
    <xdr:ext cx="534377" cy="259045"/>
    <xdr:sp macro="" textlink="">
      <xdr:nvSpPr>
        <xdr:cNvPr id="378" name="テキスト ボックス 377"/>
        <xdr:cNvSpPr txBox="1"/>
      </xdr:nvSpPr>
      <xdr:spPr>
        <a:xfrm>
          <a:off x="6705111" y="970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135291</xdr:rowOff>
    </xdr:from>
    <xdr:to>
      <xdr:col>15</xdr:col>
      <xdr:colOff>180975</xdr:colOff>
      <xdr:row>76</xdr:row>
      <xdr:rowOff>54628</xdr:rowOff>
    </xdr:to>
    <xdr:cxnSp macro="">
      <xdr:nvCxnSpPr>
        <xdr:cNvPr id="409" name="直線コネクタ 408"/>
        <xdr:cNvCxnSpPr/>
      </xdr:nvCxnSpPr>
      <xdr:spPr>
        <a:xfrm>
          <a:off x="9639300" y="12822591"/>
          <a:ext cx="838200" cy="26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135291</xdr:rowOff>
    </xdr:from>
    <xdr:to>
      <xdr:col>14</xdr:col>
      <xdr:colOff>28575</xdr:colOff>
      <xdr:row>75</xdr:row>
      <xdr:rowOff>132417</xdr:rowOff>
    </xdr:to>
    <xdr:cxnSp macro="">
      <xdr:nvCxnSpPr>
        <xdr:cNvPr id="412" name="直線コネクタ 411"/>
        <xdr:cNvCxnSpPr/>
      </xdr:nvCxnSpPr>
      <xdr:spPr>
        <a:xfrm flipV="1">
          <a:off x="8750300" y="12822591"/>
          <a:ext cx="889000" cy="16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87790</xdr:rowOff>
    </xdr:from>
    <xdr:to>
      <xdr:col>14</xdr:col>
      <xdr:colOff>79375</xdr:colOff>
      <xdr:row>76</xdr:row>
      <xdr:rowOff>17940</xdr:rowOff>
    </xdr:to>
    <xdr:sp macro="" textlink="">
      <xdr:nvSpPr>
        <xdr:cNvPr id="413" name="フローチャート : 判断 412"/>
        <xdr:cNvSpPr/>
      </xdr:nvSpPr>
      <xdr:spPr>
        <a:xfrm>
          <a:off x="9588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9067</xdr:rowOff>
    </xdr:from>
    <xdr:ext cx="534377" cy="259045"/>
    <xdr:sp macro="" textlink="">
      <xdr:nvSpPr>
        <xdr:cNvPr id="414" name="テキスト ボックス 413"/>
        <xdr:cNvSpPr txBox="1"/>
      </xdr:nvSpPr>
      <xdr:spPr>
        <a:xfrm>
          <a:off x="9372111" y="1303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3828</xdr:rowOff>
    </xdr:from>
    <xdr:to>
      <xdr:col>15</xdr:col>
      <xdr:colOff>231775</xdr:colOff>
      <xdr:row>76</xdr:row>
      <xdr:rowOff>105428</xdr:rowOff>
    </xdr:to>
    <xdr:sp macro="" textlink="">
      <xdr:nvSpPr>
        <xdr:cNvPr id="422" name="円/楕円 421"/>
        <xdr:cNvSpPr/>
      </xdr:nvSpPr>
      <xdr:spPr>
        <a:xfrm>
          <a:off x="10426700" y="130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26705</xdr:rowOff>
    </xdr:from>
    <xdr:ext cx="534377" cy="259045"/>
    <xdr:sp macro="" textlink="">
      <xdr:nvSpPr>
        <xdr:cNvPr id="423" name="普通建設事業費 （ うち新規整備　）該当値テキスト"/>
        <xdr:cNvSpPr txBox="1"/>
      </xdr:nvSpPr>
      <xdr:spPr>
        <a:xfrm>
          <a:off x="10528300" y="128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34,210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84491</xdr:rowOff>
    </xdr:from>
    <xdr:to>
      <xdr:col>14</xdr:col>
      <xdr:colOff>79375</xdr:colOff>
      <xdr:row>75</xdr:row>
      <xdr:rowOff>14641</xdr:rowOff>
    </xdr:to>
    <xdr:sp macro="" textlink="">
      <xdr:nvSpPr>
        <xdr:cNvPr id="424" name="円/楕円 423"/>
        <xdr:cNvSpPr/>
      </xdr:nvSpPr>
      <xdr:spPr>
        <a:xfrm>
          <a:off x="9588500" y="1277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31168</xdr:rowOff>
    </xdr:from>
    <xdr:ext cx="534377" cy="259045"/>
    <xdr:sp macro="" textlink="">
      <xdr:nvSpPr>
        <xdr:cNvPr id="425" name="テキスト ボックス 424"/>
        <xdr:cNvSpPr txBox="1"/>
      </xdr:nvSpPr>
      <xdr:spPr>
        <a:xfrm>
          <a:off x="9372111" y="1254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81617</xdr:rowOff>
    </xdr:from>
    <xdr:to>
      <xdr:col>12</xdr:col>
      <xdr:colOff>561975</xdr:colOff>
      <xdr:row>76</xdr:row>
      <xdr:rowOff>11767</xdr:rowOff>
    </xdr:to>
    <xdr:sp macro="" textlink="">
      <xdr:nvSpPr>
        <xdr:cNvPr id="426" name="円/楕円 425"/>
        <xdr:cNvSpPr/>
      </xdr:nvSpPr>
      <xdr:spPr>
        <a:xfrm>
          <a:off x="8699500" y="129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2894</xdr:rowOff>
    </xdr:from>
    <xdr:ext cx="534377" cy="259045"/>
    <xdr:sp macro="" textlink="">
      <xdr:nvSpPr>
        <xdr:cNvPr id="427" name="テキスト ボックス 426"/>
        <xdr:cNvSpPr txBox="1"/>
      </xdr:nvSpPr>
      <xdr:spPr>
        <a:xfrm>
          <a:off x="8483111" y="130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83553</xdr:rowOff>
    </xdr:from>
    <xdr:to>
      <xdr:col>15</xdr:col>
      <xdr:colOff>180975</xdr:colOff>
      <xdr:row>96</xdr:row>
      <xdr:rowOff>86271</xdr:rowOff>
    </xdr:to>
    <xdr:cxnSp macro="">
      <xdr:nvCxnSpPr>
        <xdr:cNvPr id="456" name="直線コネクタ 455"/>
        <xdr:cNvCxnSpPr/>
      </xdr:nvCxnSpPr>
      <xdr:spPr>
        <a:xfrm flipV="1">
          <a:off x="9639300" y="16542753"/>
          <a:ext cx="8382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57662</xdr:rowOff>
    </xdr:from>
    <xdr:ext cx="534377" cy="259045"/>
    <xdr:sp macro="" textlink="">
      <xdr:nvSpPr>
        <xdr:cNvPr id="457" name="普通建設事業費 （ うち更新整備　）平均値テキスト"/>
        <xdr:cNvSpPr txBox="1"/>
      </xdr:nvSpPr>
      <xdr:spPr>
        <a:xfrm>
          <a:off x="10528300" y="16516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86271</xdr:rowOff>
    </xdr:from>
    <xdr:to>
      <xdr:col>14</xdr:col>
      <xdr:colOff>28575</xdr:colOff>
      <xdr:row>97</xdr:row>
      <xdr:rowOff>153060</xdr:rowOff>
    </xdr:to>
    <xdr:cxnSp macro="">
      <xdr:nvCxnSpPr>
        <xdr:cNvPr id="459" name="直線コネクタ 458"/>
        <xdr:cNvCxnSpPr/>
      </xdr:nvCxnSpPr>
      <xdr:spPr>
        <a:xfrm flipV="1">
          <a:off x="8750300" y="16545471"/>
          <a:ext cx="889000" cy="23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148462</xdr:rowOff>
    </xdr:from>
    <xdr:to>
      <xdr:col>14</xdr:col>
      <xdr:colOff>79375</xdr:colOff>
      <xdr:row>97</xdr:row>
      <xdr:rowOff>78612</xdr:rowOff>
    </xdr:to>
    <xdr:sp macro="" textlink="">
      <xdr:nvSpPr>
        <xdr:cNvPr id="460" name="フローチャート : 判断 459"/>
        <xdr:cNvSpPr/>
      </xdr:nvSpPr>
      <xdr:spPr>
        <a:xfrm>
          <a:off x="9588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69739</xdr:rowOff>
    </xdr:from>
    <xdr:ext cx="534377" cy="259045"/>
    <xdr:sp macro="" textlink="">
      <xdr:nvSpPr>
        <xdr:cNvPr id="461" name="テキスト ボックス 460"/>
        <xdr:cNvSpPr txBox="1"/>
      </xdr:nvSpPr>
      <xdr:spPr>
        <a:xfrm>
          <a:off x="9372111" y="167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32753</xdr:rowOff>
    </xdr:from>
    <xdr:to>
      <xdr:col>15</xdr:col>
      <xdr:colOff>231775</xdr:colOff>
      <xdr:row>96</xdr:row>
      <xdr:rowOff>134353</xdr:rowOff>
    </xdr:to>
    <xdr:sp macro="" textlink="">
      <xdr:nvSpPr>
        <xdr:cNvPr id="469" name="円/楕円 468"/>
        <xdr:cNvSpPr/>
      </xdr:nvSpPr>
      <xdr:spPr>
        <a:xfrm>
          <a:off x="10426700" y="164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55630</xdr:rowOff>
    </xdr:from>
    <xdr:ext cx="534377" cy="259045"/>
    <xdr:sp macro="" textlink="">
      <xdr:nvSpPr>
        <xdr:cNvPr id="470" name="普通建設事業費 （ うち更新整備　）該当値テキスト"/>
        <xdr:cNvSpPr txBox="1"/>
      </xdr:nvSpPr>
      <xdr:spPr>
        <a:xfrm>
          <a:off x="10528300" y="1634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37,421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35471</xdr:rowOff>
    </xdr:from>
    <xdr:to>
      <xdr:col>14</xdr:col>
      <xdr:colOff>79375</xdr:colOff>
      <xdr:row>96</xdr:row>
      <xdr:rowOff>137071</xdr:rowOff>
    </xdr:to>
    <xdr:sp macro="" textlink="">
      <xdr:nvSpPr>
        <xdr:cNvPr id="471" name="円/楕円 470"/>
        <xdr:cNvSpPr/>
      </xdr:nvSpPr>
      <xdr:spPr>
        <a:xfrm>
          <a:off x="9588500" y="164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153598</xdr:rowOff>
    </xdr:from>
    <xdr:ext cx="534377" cy="259045"/>
    <xdr:sp macro="" textlink="">
      <xdr:nvSpPr>
        <xdr:cNvPr id="472" name="テキスト ボックス 471"/>
        <xdr:cNvSpPr txBox="1"/>
      </xdr:nvSpPr>
      <xdr:spPr>
        <a:xfrm>
          <a:off x="9372111" y="162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102260</xdr:rowOff>
    </xdr:from>
    <xdr:to>
      <xdr:col>12</xdr:col>
      <xdr:colOff>561975</xdr:colOff>
      <xdr:row>98</xdr:row>
      <xdr:rowOff>32410</xdr:rowOff>
    </xdr:to>
    <xdr:sp macro="" textlink="">
      <xdr:nvSpPr>
        <xdr:cNvPr id="473" name="円/楕円 472"/>
        <xdr:cNvSpPr/>
      </xdr:nvSpPr>
      <xdr:spPr>
        <a:xfrm>
          <a:off x="8699500" y="167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23537</xdr:rowOff>
    </xdr:from>
    <xdr:ext cx="534377" cy="259045"/>
    <xdr:sp macro="" textlink="">
      <xdr:nvSpPr>
        <xdr:cNvPr id="474" name="テキスト ボックス 473"/>
        <xdr:cNvSpPr txBox="1"/>
      </xdr:nvSpPr>
      <xdr:spPr>
        <a:xfrm>
          <a:off x="8483111" y="1682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79398</xdr:rowOff>
    </xdr:from>
    <xdr:to>
      <xdr:col>22</xdr:col>
      <xdr:colOff>365125</xdr:colOff>
      <xdr:row>39</xdr:row>
      <xdr:rowOff>98878</xdr:rowOff>
    </xdr:to>
    <xdr:cxnSp macro="">
      <xdr:nvCxnSpPr>
        <xdr:cNvPr id="508" name="直線コネクタ 507"/>
        <xdr:cNvCxnSpPr/>
      </xdr:nvCxnSpPr>
      <xdr:spPr>
        <a:xfrm>
          <a:off x="14592300" y="6765948"/>
          <a:ext cx="889000" cy="1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166836</xdr:rowOff>
    </xdr:from>
    <xdr:to>
      <xdr:col>22</xdr:col>
      <xdr:colOff>415925</xdr:colOff>
      <xdr:row>39</xdr:row>
      <xdr:rowOff>96986</xdr:rowOff>
    </xdr:to>
    <xdr:sp macro="" textlink="">
      <xdr:nvSpPr>
        <xdr:cNvPr id="509" name="フローチャート : 判断 508"/>
        <xdr:cNvSpPr/>
      </xdr:nvSpPr>
      <xdr:spPr>
        <a:xfrm>
          <a:off x="15430500" y="668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113513</xdr:rowOff>
    </xdr:from>
    <xdr:ext cx="469744" cy="259045"/>
    <xdr:sp macro="" textlink="">
      <xdr:nvSpPr>
        <xdr:cNvPr id="510" name="テキスト ボックス 509"/>
        <xdr:cNvSpPr txBox="1"/>
      </xdr:nvSpPr>
      <xdr:spPr>
        <a:xfrm>
          <a:off x="15246427" y="645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79398</xdr:rowOff>
    </xdr:from>
    <xdr:to>
      <xdr:col>21</xdr:col>
      <xdr:colOff>161925</xdr:colOff>
      <xdr:row>39</xdr:row>
      <xdr:rowOff>98878</xdr:rowOff>
    </xdr:to>
    <xdr:cxnSp macro="">
      <xdr:nvCxnSpPr>
        <xdr:cNvPr id="511" name="直線コネクタ 510"/>
        <xdr:cNvCxnSpPr/>
      </xdr:nvCxnSpPr>
      <xdr:spPr>
        <a:xfrm flipV="1">
          <a:off x="13703300" y="6765948"/>
          <a:ext cx="889000" cy="1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91400</xdr:rowOff>
    </xdr:from>
    <xdr:to>
      <xdr:col>19</xdr:col>
      <xdr:colOff>644525</xdr:colOff>
      <xdr:row>39</xdr:row>
      <xdr:rowOff>98878</xdr:rowOff>
    </xdr:to>
    <xdr:cxnSp macro="">
      <xdr:nvCxnSpPr>
        <xdr:cNvPr id="514" name="直線コネクタ 513"/>
        <xdr:cNvCxnSpPr/>
      </xdr:nvCxnSpPr>
      <xdr:spPr>
        <a:xfrm>
          <a:off x="12814300" y="6777950"/>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28598</xdr:rowOff>
    </xdr:from>
    <xdr:to>
      <xdr:col>21</xdr:col>
      <xdr:colOff>212725</xdr:colOff>
      <xdr:row>39</xdr:row>
      <xdr:rowOff>130198</xdr:rowOff>
    </xdr:to>
    <xdr:sp macro="" textlink="">
      <xdr:nvSpPr>
        <xdr:cNvPr id="528" name="円/楕円 527"/>
        <xdr:cNvSpPr/>
      </xdr:nvSpPr>
      <xdr:spPr>
        <a:xfrm>
          <a:off x="14541500" y="671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121325</xdr:rowOff>
    </xdr:from>
    <xdr:ext cx="469744" cy="259045"/>
    <xdr:sp macro="" textlink="">
      <xdr:nvSpPr>
        <xdr:cNvPr id="529" name="テキスト ボックス 528"/>
        <xdr:cNvSpPr txBox="1"/>
      </xdr:nvSpPr>
      <xdr:spPr>
        <a:xfrm>
          <a:off x="14357427" y="680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0" name="円/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1" name="テキスト ボックス 530"/>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40600</xdr:rowOff>
    </xdr:from>
    <xdr:to>
      <xdr:col>18</xdr:col>
      <xdr:colOff>492125</xdr:colOff>
      <xdr:row>39</xdr:row>
      <xdr:rowOff>142200</xdr:rowOff>
    </xdr:to>
    <xdr:sp macro="" textlink="">
      <xdr:nvSpPr>
        <xdr:cNvPr id="532" name="円/楕円 531"/>
        <xdr:cNvSpPr/>
      </xdr:nvSpPr>
      <xdr:spPr>
        <a:xfrm>
          <a:off x="12763500" y="67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133327</xdr:rowOff>
    </xdr:from>
    <xdr:ext cx="378565" cy="259045"/>
    <xdr:sp macro="" textlink="">
      <xdr:nvSpPr>
        <xdr:cNvPr id="533" name="テキスト ボックス 532"/>
        <xdr:cNvSpPr txBox="1"/>
      </xdr:nvSpPr>
      <xdr:spPr>
        <a:xfrm>
          <a:off x="12625017" y="681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62" name="フローチャート : 判断 56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3" name="テキスト ボックス 562"/>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80" name="テキスト ボックス 579"/>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91039</xdr:rowOff>
    </xdr:from>
    <xdr:to>
      <xdr:col>23</xdr:col>
      <xdr:colOff>517525</xdr:colOff>
      <xdr:row>76</xdr:row>
      <xdr:rowOff>140805</xdr:rowOff>
    </xdr:to>
    <xdr:cxnSp macro="">
      <xdr:nvCxnSpPr>
        <xdr:cNvPr id="615" name="直線コネクタ 614"/>
        <xdr:cNvCxnSpPr/>
      </xdr:nvCxnSpPr>
      <xdr:spPr>
        <a:xfrm flipV="1">
          <a:off x="15481300" y="13121239"/>
          <a:ext cx="8382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6"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136545</xdr:rowOff>
    </xdr:from>
    <xdr:to>
      <xdr:col>22</xdr:col>
      <xdr:colOff>365125</xdr:colOff>
      <xdr:row>76</xdr:row>
      <xdr:rowOff>140805</xdr:rowOff>
    </xdr:to>
    <xdr:cxnSp macro="">
      <xdr:nvCxnSpPr>
        <xdr:cNvPr id="618" name="直線コネクタ 617"/>
        <xdr:cNvCxnSpPr/>
      </xdr:nvCxnSpPr>
      <xdr:spPr>
        <a:xfrm>
          <a:off x="14592300" y="13166745"/>
          <a:ext cx="8890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114663</xdr:rowOff>
    </xdr:from>
    <xdr:to>
      <xdr:col>22</xdr:col>
      <xdr:colOff>415925</xdr:colOff>
      <xdr:row>77</xdr:row>
      <xdr:rowOff>44813</xdr:rowOff>
    </xdr:to>
    <xdr:sp macro="" textlink="">
      <xdr:nvSpPr>
        <xdr:cNvPr id="619" name="フローチャート : 判断 618"/>
        <xdr:cNvSpPr/>
      </xdr:nvSpPr>
      <xdr:spPr>
        <a:xfrm>
          <a:off x="15430500" y="1314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35940</xdr:rowOff>
    </xdr:from>
    <xdr:ext cx="534377" cy="259045"/>
    <xdr:sp macro="" textlink="">
      <xdr:nvSpPr>
        <xdr:cNvPr id="620" name="テキスト ボックス 619"/>
        <xdr:cNvSpPr txBox="1"/>
      </xdr:nvSpPr>
      <xdr:spPr>
        <a:xfrm>
          <a:off x="15214111" y="1323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148951</xdr:rowOff>
    </xdr:from>
    <xdr:to>
      <xdr:col>21</xdr:col>
      <xdr:colOff>161925</xdr:colOff>
      <xdr:row>76</xdr:row>
      <xdr:rowOff>136545</xdr:rowOff>
    </xdr:to>
    <xdr:cxnSp macro="">
      <xdr:nvCxnSpPr>
        <xdr:cNvPr id="621" name="直線コネクタ 620"/>
        <xdr:cNvCxnSpPr/>
      </xdr:nvCxnSpPr>
      <xdr:spPr>
        <a:xfrm>
          <a:off x="13703300" y="13007701"/>
          <a:ext cx="889000" cy="1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3" name="テキスト ボックス 622"/>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148951</xdr:rowOff>
    </xdr:from>
    <xdr:to>
      <xdr:col>19</xdr:col>
      <xdr:colOff>644525</xdr:colOff>
      <xdr:row>75</xdr:row>
      <xdr:rowOff>167574</xdr:rowOff>
    </xdr:to>
    <xdr:cxnSp macro="">
      <xdr:nvCxnSpPr>
        <xdr:cNvPr id="624" name="直線コネクタ 623"/>
        <xdr:cNvCxnSpPr/>
      </xdr:nvCxnSpPr>
      <xdr:spPr>
        <a:xfrm flipV="1">
          <a:off x="12814300" y="13007701"/>
          <a:ext cx="889000" cy="1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6" name="テキスト ボックス 625"/>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8" name="テキスト ボックス 627"/>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40239</xdr:rowOff>
    </xdr:from>
    <xdr:to>
      <xdr:col>23</xdr:col>
      <xdr:colOff>568325</xdr:colOff>
      <xdr:row>76</xdr:row>
      <xdr:rowOff>141839</xdr:rowOff>
    </xdr:to>
    <xdr:sp macro="" textlink="">
      <xdr:nvSpPr>
        <xdr:cNvPr id="634" name="円/楕円 633"/>
        <xdr:cNvSpPr/>
      </xdr:nvSpPr>
      <xdr:spPr>
        <a:xfrm>
          <a:off x="16268700" y="1307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63116</xdr:rowOff>
    </xdr:from>
    <xdr:ext cx="534377" cy="259045"/>
    <xdr:sp macro="" textlink="">
      <xdr:nvSpPr>
        <xdr:cNvPr id="635" name="公債費該当値テキスト"/>
        <xdr:cNvSpPr txBox="1"/>
      </xdr:nvSpPr>
      <xdr:spPr>
        <a:xfrm>
          <a:off x="16370300" y="1292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61,386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90005</xdr:rowOff>
    </xdr:from>
    <xdr:to>
      <xdr:col>22</xdr:col>
      <xdr:colOff>415925</xdr:colOff>
      <xdr:row>77</xdr:row>
      <xdr:rowOff>20155</xdr:rowOff>
    </xdr:to>
    <xdr:sp macro="" textlink="">
      <xdr:nvSpPr>
        <xdr:cNvPr id="636" name="円/楕円 635"/>
        <xdr:cNvSpPr/>
      </xdr:nvSpPr>
      <xdr:spPr>
        <a:xfrm>
          <a:off x="15430500" y="131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36682</xdr:rowOff>
    </xdr:from>
    <xdr:ext cx="534377" cy="259045"/>
    <xdr:sp macro="" textlink="">
      <xdr:nvSpPr>
        <xdr:cNvPr id="637" name="テキスト ボックス 636"/>
        <xdr:cNvSpPr txBox="1"/>
      </xdr:nvSpPr>
      <xdr:spPr>
        <a:xfrm>
          <a:off x="15214111" y="128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85745</xdr:rowOff>
    </xdr:from>
    <xdr:to>
      <xdr:col>21</xdr:col>
      <xdr:colOff>212725</xdr:colOff>
      <xdr:row>77</xdr:row>
      <xdr:rowOff>15895</xdr:rowOff>
    </xdr:to>
    <xdr:sp macro="" textlink="">
      <xdr:nvSpPr>
        <xdr:cNvPr id="638" name="円/楕円 637"/>
        <xdr:cNvSpPr/>
      </xdr:nvSpPr>
      <xdr:spPr>
        <a:xfrm>
          <a:off x="14541500" y="131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32422</xdr:rowOff>
    </xdr:from>
    <xdr:ext cx="534377" cy="259045"/>
    <xdr:sp macro="" textlink="">
      <xdr:nvSpPr>
        <xdr:cNvPr id="639" name="テキスト ボックス 638"/>
        <xdr:cNvSpPr txBox="1"/>
      </xdr:nvSpPr>
      <xdr:spPr>
        <a:xfrm>
          <a:off x="14325111" y="1289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98151</xdr:rowOff>
    </xdr:from>
    <xdr:to>
      <xdr:col>20</xdr:col>
      <xdr:colOff>9525</xdr:colOff>
      <xdr:row>76</xdr:row>
      <xdr:rowOff>28301</xdr:rowOff>
    </xdr:to>
    <xdr:sp macro="" textlink="">
      <xdr:nvSpPr>
        <xdr:cNvPr id="640" name="円/楕円 639"/>
        <xdr:cNvSpPr/>
      </xdr:nvSpPr>
      <xdr:spPr>
        <a:xfrm>
          <a:off x="13652500" y="129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44828</xdr:rowOff>
    </xdr:from>
    <xdr:ext cx="534377" cy="259045"/>
    <xdr:sp macro="" textlink="">
      <xdr:nvSpPr>
        <xdr:cNvPr id="641" name="テキスト ボックス 640"/>
        <xdr:cNvSpPr txBox="1"/>
      </xdr:nvSpPr>
      <xdr:spPr>
        <a:xfrm>
          <a:off x="13436111" y="127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116774</xdr:rowOff>
    </xdr:from>
    <xdr:to>
      <xdr:col>18</xdr:col>
      <xdr:colOff>492125</xdr:colOff>
      <xdr:row>76</xdr:row>
      <xdr:rowOff>46924</xdr:rowOff>
    </xdr:to>
    <xdr:sp macro="" textlink="">
      <xdr:nvSpPr>
        <xdr:cNvPr id="642" name="円/楕円 641"/>
        <xdr:cNvSpPr/>
      </xdr:nvSpPr>
      <xdr:spPr>
        <a:xfrm>
          <a:off x="12763500" y="1297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63451</xdr:rowOff>
    </xdr:from>
    <xdr:ext cx="534377" cy="259045"/>
    <xdr:sp macro="" textlink="">
      <xdr:nvSpPr>
        <xdr:cNvPr id="643" name="テキスト ボックス 642"/>
        <xdr:cNvSpPr txBox="1"/>
      </xdr:nvSpPr>
      <xdr:spPr>
        <a:xfrm>
          <a:off x="12547111" y="1275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146278</xdr:rowOff>
    </xdr:from>
    <xdr:to>
      <xdr:col>23</xdr:col>
      <xdr:colOff>517525</xdr:colOff>
      <xdr:row>98</xdr:row>
      <xdr:rowOff>20371</xdr:rowOff>
    </xdr:to>
    <xdr:cxnSp macro="">
      <xdr:nvCxnSpPr>
        <xdr:cNvPr id="672" name="直線コネクタ 671"/>
        <xdr:cNvCxnSpPr/>
      </xdr:nvCxnSpPr>
      <xdr:spPr>
        <a:xfrm flipV="1">
          <a:off x="15481300" y="16434028"/>
          <a:ext cx="838200" cy="38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3" name="積立金平均値テキスト"/>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30962</xdr:rowOff>
    </xdr:from>
    <xdr:to>
      <xdr:col>22</xdr:col>
      <xdr:colOff>365125</xdr:colOff>
      <xdr:row>98</xdr:row>
      <xdr:rowOff>20371</xdr:rowOff>
    </xdr:to>
    <xdr:cxnSp macro="">
      <xdr:nvCxnSpPr>
        <xdr:cNvPr id="675" name="直線コネクタ 674"/>
        <xdr:cNvCxnSpPr/>
      </xdr:nvCxnSpPr>
      <xdr:spPr>
        <a:xfrm>
          <a:off x="14592300" y="16661612"/>
          <a:ext cx="889000" cy="16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79414</xdr:rowOff>
    </xdr:from>
    <xdr:to>
      <xdr:col>22</xdr:col>
      <xdr:colOff>415925</xdr:colOff>
      <xdr:row>98</xdr:row>
      <xdr:rowOff>9564</xdr:rowOff>
    </xdr:to>
    <xdr:sp macro="" textlink="">
      <xdr:nvSpPr>
        <xdr:cNvPr id="676" name="フローチャート : 判断 675"/>
        <xdr:cNvSpPr/>
      </xdr:nvSpPr>
      <xdr:spPr>
        <a:xfrm>
          <a:off x="15430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26091</xdr:rowOff>
    </xdr:from>
    <xdr:ext cx="534377" cy="259045"/>
    <xdr:sp macro="" textlink="">
      <xdr:nvSpPr>
        <xdr:cNvPr id="677" name="テキスト ボックス 676"/>
        <xdr:cNvSpPr txBox="1"/>
      </xdr:nvSpPr>
      <xdr:spPr>
        <a:xfrm>
          <a:off x="15214111" y="164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30962</xdr:rowOff>
    </xdr:from>
    <xdr:to>
      <xdr:col>21</xdr:col>
      <xdr:colOff>161925</xdr:colOff>
      <xdr:row>98</xdr:row>
      <xdr:rowOff>102070</xdr:rowOff>
    </xdr:to>
    <xdr:cxnSp macro="">
      <xdr:nvCxnSpPr>
        <xdr:cNvPr id="678" name="直線コネクタ 677"/>
        <xdr:cNvCxnSpPr/>
      </xdr:nvCxnSpPr>
      <xdr:spPr>
        <a:xfrm flipV="1">
          <a:off x="13703300" y="16661612"/>
          <a:ext cx="889000" cy="2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152404</xdr:rowOff>
    </xdr:from>
    <xdr:ext cx="534377" cy="259045"/>
    <xdr:sp macro="" textlink="">
      <xdr:nvSpPr>
        <xdr:cNvPr id="680" name="テキスト ボックス 679"/>
        <xdr:cNvSpPr txBox="1"/>
      </xdr:nvSpPr>
      <xdr:spPr>
        <a:xfrm>
          <a:off x="14325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102070</xdr:rowOff>
    </xdr:from>
    <xdr:to>
      <xdr:col>19</xdr:col>
      <xdr:colOff>644525</xdr:colOff>
      <xdr:row>98</xdr:row>
      <xdr:rowOff>138836</xdr:rowOff>
    </xdr:to>
    <xdr:cxnSp macro="">
      <xdr:nvCxnSpPr>
        <xdr:cNvPr id="681" name="直線コネクタ 680"/>
        <xdr:cNvCxnSpPr/>
      </xdr:nvCxnSpPr>
      <xdr:spPr>
        <a:xfrm flipV="1">
          <a:off x="12814300" y="16904170"/>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95478</xdr:rowOff>
    </xdr:from>
    <xdr:to>
      <xdr:col>23</xdr:col>
      <xdr:colOff>568325</xdr:colOff>
      <xdr:row>96</xdr:row>
      <xdr:rowOff>25628</xdr:rowOff>
    </xdr:to>
    <xdr:sp macro="" textlink="">
      <xdr:nvSpPr>
        <xdr:cNvPr id="691" name="円/楕円 690"/>
        <xdr:cNvSpPr/>
      </xdr:nvSpPr>
      <xdr:spPr>
        <a:xfrm>
          <a:off x="16268700" y="163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118355</xdr:rowOff>
    </xdr:from>
    <xdr:ext cx="534377" cy="259045"/>
    <xdr:sp macro="" textlink="">
      <xdr:nvSpPr>
        <xdr:cNvPr id="692" name="積立金該当値テキスト"/>
        <xdr:cNvSpPr txBox="1"/>
      </xdr:nvSpPr>
      <xdr:spPr>
        <a:xfrm>
          <a:off x="16370300" y="1623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45,982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141021</xdr:rowOff>
    </xdr:from>
    <xdr:to>
      <xdr:col>22</xdr:col>
      <xdr:colOff>415925</xdr:colOff>
      <xdr:row>98</xdr:row>
      <xdr:rowOff>71171</xdr:rowOff>
    </xdr:to>
    <xdr:sp macro="" textlink="">
      <xdr:nvSpPr>
        <xdr:cNvPr id="693" name="円/楕円 692"/>
        <xdr:cNvSpPr/>
      </xdr:nvSpPr>
      <xdr:spPr>
        <a:xfrm>
          <a:off x="15430500" y="167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62298</xdr:rowOff>
    </xdr:from>
    <xdr:ext cx="534377" cy="259045"/>
    <xdr:sp macro="" textlink="">
      <xdr:nvSpPr>
        <xdr:cNvPr id="694" name="テキスト ボックス 693"/>
        <xdr:cNvSpPr txBox="1"/>
      </xdr:nvSpPr>
      <xdr:spPr>
        <a:xfrm>
          <a:off x="15214111" y="168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151612</xdr:rowOff>
    </xdr:from>
    <xdr:to>
      <xdr:col>21</xdr:col>
      <xdr:colOff>212725</xdr:colOff>
      <xdr:row>97</xdr:row>
      <xdr:rowOff>81762</xdr:rowOff>
    </xdr:to>
    <xdr:sp macro="" textlink="">
      <xdr:nvSpPr>
        <xdr:cNvPr id="695" name="円/楕円 694"/>
        <xdr:cNvSpPr/>
      </xdr:nvSpPr>
      <xdr:spPr>
        <a:xfrm>
          <a:off x="14541500" y="166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98289</xdr:rowOff>
    </xdr:from>
    <xdr:ext cx="534377" cy="259045"/>
    <xdr:sp macro="" textlink="">
      <xdr:nvSpPr>
        <xdr:cNvPr id="696" name="テキスト ボックス 695"/>
        <xdr:cNvSpPr txBox="1"/>
      </xdr:nvSpPr>
      <xdr:spPr>
        <a:xfrm>
          <a:off x="14325111" y="163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51270</xdr:rowOff>
    </xdr:from>
    <xdr:to>
      <xdr:col>20</xdr:col>
      <xdr:colOff>9525</xdr:colOff>
      <xdr:row>98</xdr:row>
      <xdr:rowOff>152870</xdr:rowOff>
    </xdr:to>
    <xdr:sp macro="" textlink="">
      <xdr:nvSpPr>
        <xdr:cNvPr id="697" name="円/楕円 696"/>
        <xdr:cNvSpPr/>
      </xdr:nvSpPr>
      <xdr:spPr>
        <a:xfrm>
          <a:off x="13652500" y="168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143997</xdr:rowOff>
    </xdr:from>
    <xdr:ext cx="469744" cy="259045"/>
    <xdr:sp macro="" textlink="">
      <xdr:nvSpPr>
        <xdr:cNvPr id="698" name="テキスト ボックス 697"/>
        <xdr:cNvSpPr txBox="1"/>
      </xdr:nvSpPr>
      <xdr:spPr>
        <a:xfrm>
          <a:off x="13468427" y="169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88036</xdr:rowOff>
    </xdr:from>
    <xdr:to>
      <xdr:col>18</xdr:col>
      <xdr:colOff>492125</xdr:colOff>
      <xdr:row>99</xdr:row>
      <xdr:rowOff>18186</xdr:rowOff>
    </xdr:to>
    <xdr:sp macro="" textlink="">
      <xdr:nvSpPr>
        <xdr:cNvPr id="699" name="円/楕円 698"/>
        <xdr:cNvSpPr/>
      </xdr:nvSpPr>
      <xdr:spPr>
        <a:xfrm>
          <a:off x="12763500" y="168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9313</xdr:rowOff>
    </xdr:from>
    <xdr:ext cx="469744" cy="259045"/>
    <xdr:sp macro="" textlink="">
      <xdr:nvSpPr>
        <xdr:cNvPr id="700" name="テキスト ボックス 699"/>
        <xdr:cNvSpPr txBox="1"/>
      </xdr:nvSpPr>
      <xdr:spPr>
        <a:xfrm>
          <a:off x="12579427" y="169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21844</xdr:rowOff>
    </xdr:from>
    <xdr:to>
      <xdr:col>32</xdr:col>
      <xdr:colOff>187325</xdr:colOff>
      <xdr:row>39</xdr:row>
      <xdr:rowOff>44450</xdr:rowOff>
    </xdr:to>
    <xdr:cxnSp macro="">
      <xdr:nvCxnSpPr>
        <xdr:cNvPr id="729" name="直線コネクタ 728"/>
        <xdr:cNvCxnSpPr/>
      </xdr:nvCxnSpPr>
      <xdr:spPr>
        <a:xfrm flipV="1">
          <a:off x="21323300" y="6536944"/>
          <a:ext cx="838200" cy="19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31894</xdr:rowOff>
    </xdr:from>
    <xdr:ext cx="378565" cy="259045"/>
    <xdr:sp macro="" textlink="">
      <xdr:nvSpPr>
        <xdr:cNvPr id="730" name="投資及び出資金平均値テキスト"/>
        <xdr:cNvSpPr txBox="1"/>
      </xdr:nvSpPr>
      <xdr:spPr>
        <a:xfrm>
          <a:off x="22212300" y="6546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36957</xdr:rowOff>
    </xdr:from>
    <xdr:to>
      <xdr:col>31</xdr:col>
      <xdr:colOff>34925</xdr:colOff>
      <xdr:row>39</xdr:row>
      <xdr:rowOff>44450</xdr:rowOff>
    </xdr:to>
    <xdr:cxnSp macro="">
      <xdr:nvCxnSpPr>
        <xdr:cNvPr id="732" name="直線コネクタ 731"/>
        <xdr:cNvCxnSpPr/>
      </xdr:nvCxnSpPr>
      <xdr:spPr>
        <a:xfrm>
          <a:off x="20434300" y="6723507"/>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73406</xdr:rowOff>
    </xdr:from>
    <xdr:to>
      <xdr:col>31</xdr:col>
      <xdr:colOff>85725</xdr:colOff>
      <xdr:row>38</xdr:row>
      <xdr:rowOff>3556</xdr:rowOff>
    </xdr:to>
    <xdr:sp macro="" textlink="">
      <xdr:nvSpPr>
        <xdr:cNvPr id="733" name="フローチャート : 判断 732"/>
        <xdr:cNvSpPr/>
      </xdr:nvSpPr>
      <xdr:spPr>
        <a:xfrm>
          <a:off x="21272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20083</xdr:rowOff>
    </xdr:from>
    <xdr:ext cx="469744" cy="259045"/>
    <xdr:sp macro="" textlink="">
      <xdr:nvSpPr>
        <xdr:cNvPr id="734" name="テキスト ボックス 733"/>
        <xdr:cNvSpPr txBox="1"/>
      </xdr:nvSpPr>
      <xdr:spPr>
        <a:xfrm>
          <a:off x="21088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36957</xdr:rowOff>
    </xdr:from>
    <xdr:to>
      <xdr:col>29</xdr:col>
      <xdr:colOff>517525</xdr:colOff>
      <xdr:row>39</xdr:row>
      <xdr:rowOff>44450</xdr:rowOff>
    </xdr:to>
    <xdr:cxnSp macro="">
      <xdr:nvCxnSpPr>
        <xdr:cNvPr id="735" name="直線コネクタ 734"/>
        <xdr:cNvCxnSpPr/>
      </xdr:nvCxnSpPr>
      <xdr:spPr>
        <a:xfrm flipV="1">
          <a:off x="19545300" y="6723507"/>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142494</xdr:rowOff>
    </xdr:from>
    <xdr:to>
      <xdr:col>32</xdr:col>
      <xdr:colOff>238125</xdr:colOff>
      <xdr:row>38</xdr:row>
      <xdr:rowOff>72644</xdr:rowOff>
    </xdr:to>
    <xdr:sp macro="" textlink="">
      <xdr:nvSpPr>
        <xdr:cNvPr id="748" name="円/楕円 747"/>
        <xdr:cNvSpPr/>
      </xdr:nvSpPr>
      <xdr:spPr>
        <a:xfrm>
          <a:off x="221107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165371</xdr:rowOff>
    </xdr:from>
    <xdr:ext cx="469744" cy="259045"/>
    <xdr:sp macro="" textlink="">
      <xdr:nvSpPr>
        <xdr:cNvPr id="749" name="投資及び出資金該当値テキスト"/>
        <xdr:cNvSpPr txBox="1"/>
      </xdr:nvSpPr>
      <xdr:spPr>
        <a:xfrm>
          <a:off x="22212300" y="633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157607</xdr:rowOff>
    </xdr:from>
    <xdr:to>
      <xdr:col>29</xdr:col>
      <xdr:colOff>568325</xdr:colOff>
      <xdr:row>39</xdr:row>
      <xdr:rowOff>87757</xdr:rowOff>
    </xdr:to>
    <xdr:sp macro="" textlink="">
      <xdr:nvSpPr>
        <xdr:cNvPr id="752" name="円/楕円 751"/>
        <xdr:cNvSpPr/>
      </xdr:nvSpPr>
      <xdr:spPr>
        <a:xfrm>
          <a:off x="20383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78884</xdr:rowOff>
    </xdr:from>
    <xdr:ext cx="313932" cy="259045"/>
    <xdr:sp macro="" textlink="">
      <xdr:nvSpPr>
        <xdr:cNvPr id="753" name="テキスト ボックス 752"/>
        <xdr:cNvSpPr txBox="1"/>
      </xdr:nvSpPr>
      <xdr:spPr>
        <a:xfrm>
          <a:off x="20277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50957</xdr:rowOff>
    </xdr:from>
    <xdr:to>
      <xdr:col>32</xdr:col>
      <xdr:colOff>187325</xdr:colOff>
      <xdr:row>52</xdr:row>
      <xdr:rowOff>161737</xdr:rowOff>
    </xdr:to>
    <xdr:cxnSp macro="">
      <xdr:nvCxnSpPr>
        <xdr:cNvPr id="784" name="直線コネクタ 783"/>
        <xdr:cNvCxnSpPr/>
      </xdr:nvCxnSpPr>
      <xdr:spPr>
        <a:xfrm flipV="1">
          <a:off x="21323300" y="8966357"/>
          <a:ext cx="838200" cy="11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139427</xdr:rowOff>
    </xdr:from>
    <xdr:ext cx="469744" cy="259045"/>
    <xdr:sp macro="" textlink="">
      <xdr:nvSpPr>
        <xdr:cNvPr id="785" name="貸付金平均値テキスト"/>
        <xdr:cNvSpPr txBox="1"/>
      </xdr:nvSpPr>
      <xdr:spPr>
        <a:xfrm>
          <a:off x="22212300" y="991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161737</xdr:rowOff>
    </xdr:from>
    <xdr:to>
      <xdr:col>31</xdr:col>
      <xdr:colOff>34925</xdr:colOff>
      <xdr:row>58</xdr:row>
      <xdr:rowOff>139700</xdr:rowOff>
    </xdr:to>
    <xdr:cxnSp macro="">
      <xdr:nvCxnSpPr>
        <xdr:cNvPr id="787" name="直線コネクタ 786"/>
        <xdr:cNvCxnSpPr/>
      </xdr:nvCxnSpPr>
      <xdr:spPr>
        <a:xfrm flipV="1">
          <a:off x="20434300" y="9077137"/>
          <a:ext cx="889000" cy="100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94707</xdr:rowOff>
    </xdr:from>
    <xdr:to>
      <xdr:col>31</xdr:col>
      <xdr:colOff>85725</xdr:colOff>
      <xdr:row>58</xdr:row>
      <xdr:rowOff>24857</xdr:rowOff>
    </xdr:to>
    <xdr:sp macro="" textlink="">
      <xdr:nvSpPr>
        <xdr:cNvPr id="788" name="フローチャート : 判断 787"/>
        <xdr:cNvSpPr/>
      </xdr:nvSpPr>
      <xdr:spPr>
        <a:xfrm>
          <a:off x="21272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15984</xdr:rowOff>
    </xdr:from>
    <xdr:ext cx="469744" cy="259045"/>
    <xdr:sp macro="" textlink="">
      <xdr:nvSpPr>
        <xdr:cNvPr id="789" name="テキスト ボックス 788"/>
        <xdr:cNvSpPr txBox="1"/>
      </xdr:nvSpPr>
      <xdr:spPr>
        <a:xfrm>
          <a:off x="21088427" y="996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52</xdr:row>
      <xdr:rowOff>157</xdr:rowOff>
    </xdr:from>
    <xdr:to>
      <xdr:col>32</xdr:col>
      <xdr:colOff>238125</xdr:colOff>
      <xdr:row>52</xdr:row>
      <xdr:rowOff>101757</xdr:rowOff>
    </xdr:to>
    <xdr:sp macro="" textlink="">
      <xdr:nvSpPr>
        <xdr:cNvPr id="803" name="円/楕円 802"/>
        <xdr:cNvSpPr/>
      </xdr:nvSpPr>
      <xdr:spPr>
        <a:xfrm>
          <a:off x="22110700" y="89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86534</xdr:rowOff>
    </xdr:from>
    <xdr:ext cx="534377" cy="259045"/>
    <xdr:sp macro="" textlink="">
      <xdr:nvSpPr>
        <xdr:cNvPr id="804" name="貸付金該当値テキスト"/>
        <xdr:cNvSpPr txBox="1"/>
      </xdr:nvSpPr>
      <xdr:spPr>
        <a:xfrm>
          <a:off x="22212300" y="88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24,441</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110937</xdr:rowOff>
    </xdr:from>
    <xdr:to>
      <xdr:col>31</xdr:col>
      <xdr:colOff>85725</xdr:colOff>
      <xdr:row>53</xdr:row>
      <xdr:rowOff>41087</xdr:rowOff>
    </xdr:to>
    <xdr:sp macro="" textlink="">
      <xdr:nvSpPr>
        <xdr:cNvPr id="805" name="円/楕円 804"/>
        <xdr:cNvSpPr/>
      </xdr:nvSpPr>
      <xdr:spPr>
        <a:xfrm>
          <a:off x="21272500" y="90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57614</xdr:rowOff>
    </xdr:from>
    <xdr:ext cx="534377" cy="259045"/>
    <xdr:sp macro="" textlink="">
      <xdr:nvSpPr>
        <xdr:cNvPr id="806" name="テキスト ボックス 805"/>
        <xdr:cNvSpPr txBox="1"/>
      </xdr:nvSpPr>
      <xdr:spPr>
        <a:xfrm>
          <a:off x="21056111" y="880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7" name="円/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8" name="テキスト ボックス 80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9" name="円/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1" name="円/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2" name="テキスト ボックス 81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65846</xdr:rowOff>
    </xdr:from>
    <xdr:to>
      <xdr:col>32</xdr:col>
      <xdr:colOff>187325</xdr:colOff>
      <xdr:row>73</xdr:row>
      <xdr:rowOff>14721</xdr:rowOff>
    </xdr:to>
    <xdr:cxnSp macro="">
      <xdr:nvCxnSpPr>
        <xdr:cNvPr id="844" name="直線コネクタ 843"/>
        <xdr:cNvCxnSpPr/>
      </xdr:nvCxnSpPr>
      <xdr:spPr>
        <a:xfrm>
          <a:off x="21323300" y="12410246"/>
          <a:ext cx="838200" cy="12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65846</xdr:rowOff>
    </xdr:from>
    <xdr:to>
      <xdr:col>31</xdr:col>
      <xdr:colOff>34925</xdr:colOff>
      <xdr:row>73</xdr:row>
      <xdr:rowOff>21351</xdr:rowOff>
    </xdr:to>
    <xdr:cxnSp macro="">
      <xdr:nvCxnSpPr>
        <xdr:cNvPr id="847" name="直線コネクタ 846"/>
        <xdr:cNvCxnSpPr/>
      </xdr:nvCxnSpPr>
      <xdr:spPr>
        <a:xfrm flipV="1">
          <a:off x="20434300" y="12410246"/>
          <a:ext cx="889000" cy="12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105996</xdr:rowOff>
    </xdr:from>
    <xdr:to>
      <xdr:col>31</xdr:col>
      <xdr:colOff>85725</xdr:colOff>
      <xdr:row>76</xdr:row>
      <xdr:rowOff>36147</xdr:rowOff>
    </xdr:to>
    <xdr:sp macro="" textlink="">
      <xdr:nvSpPr>
        <xdr:cNvPr id="848" name="フローチャート : 判断 847"/>
        <xdr:cNvSpPr/>
      </xdr:nvSpPr>
      <xdr:spPr>
        <a:xfrm>
          <a:off x="21272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27274</xdr:rowOff>
    </xdr:from>
    <xdr:ext cx="534377" cy="259045"/>
    <xdr:sp macro="" textlink="">
      <xdr:nvSpPr>
        <xdr:cNvPr id="849" name="テキスト ボックス 848"/>
        <xdr:cNvSpPr txBox="1"/>
      </xdr:nvSpPr>
      <xdr:spPr>
        <a:xfrm>
          <a:off x="21056111" y="130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21351</xdr:rowOff>
    </xdr:from>
    <xdr:to>
      <xdr:col>29</xdr:col>
      <xdr:colOff>517525</xdr:colOff>
      <xdr:row>73</xdr:row>
      <xdr:rowOff>143652</xdr:rowOff>
    </xdr:to>
    <xdr:cxnSp macro="">
      <xdr:nvCxnSpPr>
        <xdr:cNvPr id="850" name="直線コネクタ 849"/>
        <xdr:cNvCxnSpPr/>
      </xdr:nvCxnSpPr>
      <xdr:spPr>
        <a:xfrm flipV="1">
          <a:off x="19545300" y="12537201"/>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112807</xdr:rowOff>
    </xdr:from>
    <xdr:to>
      <xdr:col>28</xdr:col>
      <xdr:colOff>314325</xdr:colOff>
      <xdr:row>73</xdr:row>
      <xdr:rowOff>143652</xdr:rowOff>
    </xdr:to>
    <xdr:cxnSp macro="">
      <xdr:nvCxnSpPr>
        <xdr:cNvPr id="853" name="直線コネクタ 852"/>
        <xdr:cNvCxnSpPr/>
      </xdr:nvCxnSpPr>
      <xdr:spPr>
        <a:xfrm>
          <a:off x="18656300" y="12628657"/>
          <a:ext cx="889000" cy="3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5" name="テキスト ボックス 854"/>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7" name="テキスト ボックス 856"/>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135371</xdr:rowOff>
    </xdr:from>
    <xdr:to>
      <xdr:col>32</xdr:col>
      <xdr:colOff>238125</xdr:colOff>
      <xdr:row>73</xdr:row>
      <xdr:rowOff>65521</xdr:rowOff>
    </xdr:to>
    <xdr:sp macro="" textlink="">
      <xdr:nvSpPr>
        <xdr:cNvPr id="863" name="円/楕円 862"/>
        <xdr:cNvSpPr/>
      </xdr:nvSpPr>
      <xdr:spPr>
        <a:xfrm>
          <a:off x="22110700" y="124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158248</xdr:rowOff>
    </xdr:from>
    <xdr:ext cx="534377" cy="259045"/>
    <xdr:sp macro="" textlink="">
      <xdr:nvSpPr>
        <xdr:cNvPr id="864" name="繰出金該当値テキスト"/>
        <xdr:cNvSpPr txBox="1"/>
      </xdr:nvSpPr>
      <xdr:spPr>
        <a:xfrm>
          <a:off x="22212300" y="123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88,154</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15046</xdr:rowOff>
    </xdr:from>
    <xdr:to>
      <xdr:col>31</xdr:col>
      <xdr:colOff>85725</xdr:colOff>
      <xdr:row>72</xdr:row>
      <xdr:rowOff>116646</xdr:rowOff>
    </xdr:to>
    <xdr:sp macro="" textlink="">
      <xdr:nvSpPr>
        <xdr:cNvPr id="865" name="円/楕円 864"/>
        <xdr:cNvSpPr/>
      </xdr:nvSpPr>
      <xdr:spPr>
        <a:xfrm>
          <a:off x="21272500" y="1235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133173</xdr:rowOff>
    </xdr:from>
    <xdr:ext cx="534377" cy="259045"/>
    <xdr:sp macro="" textlink="">
      <xdr:nvSpPr>
        <xdr:cNvPr id="866" name="テキスト ボックス 865"/>
        <xdr:cNvSpPr txBox="1"/>
      </xdr:nvSpPr>
      <xdr:spPr>
        <a:xfrm>
          <a:off x="21056111" y="1213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95,523</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142001</xdr:rowOff>
    </xdr:from>
    <xdr:to>
      <xdr:col>29</xdr:col>
      <xdr:colOff>568325</xdr:colOff>
      <xdr:row>73</xdr:row>
      <xdr:rowOff>72151</xdr:rowOff>
    </xdr:to>
    <xdr:sp macro="" textlink="">
      <xdr:nvSpPr>
        <xdr:cNvPr id="867" name="円/楕円 866"/>
        <xdr:cNvSpPr/>
      </xdr:nvSpPr>
      <xdr:spPr>
        <a:xfrm>
          <a:off x="20383500" y="1248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88678</xdr:rowOff>
    </xdr:from>
    <xdr:ext cx="534377" cy="259045"/>
    <xdr:sp macro="" textlink="">
      <xdr:nvSpPr>
        <xdr:cNvPr id="868" name="テキスト ボックス 867"/>
        <xdr:cNvSpPr txBox="1"/>
      </xdr:nvSpPr>
      <xdr:spPr>
        <a:xfrm>
          <a:off x="20167111" y="1226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87,748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92852</xdr:rowOff>
    </xdr:from>
    <xdr:to>
      <xdr:col>28</xdr:col>
      <xdr:colOff>365125</xdr:colOff>
      <xdr:row>74</xdr:row>
      <xdr:rowOff>23002</xdr:rowOff>
    </xdr:to>
    <xdr:sp macro="" textlink="">
      <xdr:nvSpPr>
        <xdr:cNvPr id="869" name="円/楕円 868"/>
        <xdr:cNvSpPr/>
      </xdr:nvSpPr>
      <xdr:spPr>
        <a:xfrm>
          <a:off x="19494500" y="1260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39529</xdr:rowOff>
    </xdr:from>
    <xdr:ext cx="534377" cy="259045"/>
    <xdr:sp macro="" textlink="">
      <xdr:nvSpPr>
        <xdr:cNvPr id="870" name="テキスト ボックス 869"/>
        <xdr:cNvSpPr txBox="1"/>
      </xdr:nvSpPr>
      <xdr:spPr>
        <a:xfrm>
          <a:off x="19278111" y="1238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80,258</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62007</xdr:rowOff>
    </xdr:from>
    <xdr:to>
      <xdr:col>27</xdr:col>
      <xdr:colOff>161925</xdr:colOff>
      <xdr:row>73</xdr:row>
      <xdr:rowOff>163607</xdr:rowOff>
    </xdr:to>
    <xdr:sp macro="" textlink="">
      <xdr:nvSpPr>
        <xdr:cNvPr id="871" name="円/楕円 870"/>
        <xdr:cNvSpPr/>
      </xdr:nvSpPr>
      <xdr:spPr>
        <a:xfrm>
          <a:off x="18605500" y="125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8684</xdr:rowOff>
    </xdr:from>
    <xdr:ext cx="534377" cy="259045"/>
    <xdr:sp macro="" textlink="">
      <xdr:nvSpPr>
        <xdr:cNvPr id="872" name="テキスト ボックス 871"/>
        <xdr:cNvSpPr txBox="1"/>
      </xdr:nvSpPr>
      <xdr:spPr>
        <a:xfrm>
          <a:off x="18389111" y="1235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貸付金については、類似団体の平均を大きく上回っている。これは峡南医療センター企業団への貸付金によるものである。</a:t>
          </a:r>
          <a:endParaRPr kumimoji="1" lang="en-US" altLang="ja-JP" sz="1300">
            <a:latin typeface="ＭＳ Ｐゴシック"/>
          </a:endParaRPr>
        </a:p>
        <a:p>
          <a:r>
            <a:rPr kumimoji="1" lang="ja-JP" altLang="en-US" sz="1300">
              <a:latin typeface="ＭＳ Ｐゴシック"/>
            </a:rPr>
            <a:t>　また、繰出金についても、類似団体の平均を大きく上回っている。今後も引き続き、公営企業会計等の健全化・適正化に努め、普通会計の負担額の抑制に努める。</a:t>
          </a:r>
          <a:endParaRPr kumimoji="1" lang="en-US" altLang="ja-JP" sz="1300">
            <a:latin typeface="ＭＳ Ｐゴシック"/>
          </a:endParaRPr>
        </a:p>
        <a:p>
          <a:r>
            <a:rPr kumimoji="1" lang="ja-JP" altLang="en-US" sz="1300">
              <a:latin typeface="ＭＳ Ｐゴシック"/>
            </a:rPr>
            <a:t>　普通建設事業費については、住民一人当たり</a:t>
          </a:r>
          <a:r>
            <a:rPr kumimoji="1" lang="en-US" altLang="ja-JP" sz="1300">
              <a:latin typeface="ＭＳ Ｐゴシック"/>
            </a:rPr>
            <a:t>85,612</a:t>
          </a:r>
          <a:r>
            <a:rPr kumimoji="1" lang="ja-JP" altLang="en-US" sz="1300">
              <a:latin typeface="ＭＳ Ｐゴシック"/>
            </a:rPr>
            <a:t>円となっており、類似団体と比較して一人当たりコストが高い状況となっている。これは、近年複数年に渡る大型事業が継続していることが要因である。平成</a:t>
          </a:r>
          <a:r>
            <a:rPr kumimoji="1" lang="en-US" altLang="ja-JP" sz="1300">
              <a:latin typeface="ＭＳ Ｐゴシック"/>
            </a:rPr>
            <a:t>29</a:t>
          </a:r>
          <a:r>
            <a:rPr kumimoji="1" lang="ja-JP" altLang="en-US" sz="1300">
              <a:latin typeface="ＭＳ Ｐゴシック"/>
            </a:rPr>
            <a:t>年度以降も大型施設の建設事業が控えていることから、他事業の取捨選択等を行い、事業費の抑制に努める。</a:t>
          </a:r>
          <a:endParaRPr kumimoji="1" lang="en-US" altLang="ja-JP" sz="1300">
            <a:latin typeface="ＭＳ Ｐゴシック"/>
          </a:endParaRPr>
        </a:p>
        <a:p>
          <a:r>
            <a:rPr kumimoji="1" lang="ja-JP" altLang="en-US" sz="1300">
              <a:latin typeface="ＭＳ Ｐゴシック"/>
            </a:rPr>
            <a:t>　他にも物件費、補助費等、公債費についても、類似団体の平均を上回っているため、一層の経費削減並びに計画的な事業実施に努める。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山梨県市川三郷町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16,366
16,132
75.18
10,500,971
9,760,503
704,907
5,931,119
11,584,089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101.7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114228</xdr:rowOff>
    </xdr:from>
    <xdr:to>
      <xdr:col>6</xdr:col>
      <xdr:colOff>511175</xdr:colOff>
      <xdr:row>36</xdr:row>
      <xdr:rowOff>53485</xdr:rowOff>
    </xdr:to>
    <xdr:cxnSp macro="">
      <xdr:nvCxnSpPr>
        <xdr:cNvPr id="63" name="直線コネクタ 62"/>
        <xdr:cNvCxnSpPr/>
      </xdr:nvCxnSpPr>
      <xdr:spPr>
        <a:xfrm>
          <a:off x="3797300" y="6114978"/>
          <a:ext cx="838200" cy="1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113248</xdr:rowOff>
    </xdr:from>
    <xdr:to>
      <xdr:col>5</xdr:col>
      <xdr:colOff>358775</xdr:colOff>
      <xdr:row>35</xdr:row>
      <xdr:rowOff>114228</xdr:rowOff>
    </xdr:to>
    <xdr:cxnSp macro="">
      <xdr:nvCxnSpPr>
        <xdr:cNvPr id="66" name="直線コネクタ 65"/>
        <xdr:cNvCxnSpPr/>
      </xdr:nvCxnSpPr>
      <xdr:spPr>
        <a:xfrm>
          <a:off x="2908300" y="611399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90860</xdr:rowOff>
    </xdr:from>
    <xdr:to>
      <xdr:col>5</xdr:col>
      <xdr:colOff>409575</xdr:colOff>
      <xdr:row>34</xdr:row>
      <xdr:rowOff>21010</xdr:rowOff>
    </xdr:to>
    <xdr:sp macro="" textlink="">
      <xdr:nvSpPr>
        <xdr:cNvPr id="67" name="フローチャート : 判断 66"/>
        <xdr:cNvSpPr/>
      </xdr:nvSpPr>
      <xdr:spPr>
        <a:xfrm>
          <a:off x="3746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37537</xdr:rowOff>
    </xdr:from>
    <xdr:ext cx="469744" cy="259045"/>
    <xdr:sp macro="" textlink="">
      <xdr:nvSpPr>
        <xdr:cNvPr id="68" name="テキスト ボックス 67"/>
        <xdr:cNvSpPr txBox="1"/>
      </xdr:nvSpPr>
      <xdr:spPr>
        <a:xfrm>
          <a:off x="3562427"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113248</xdr:rowOff>
    </xdr:from>
    <xdr:to>
      <xdr:col>4</xdr:col>
      <xdr:colOff>155575</xdr:colOff>
      <xdr:row>35</xdr:row>
      <xdr:rowOff>167132</xdr:rowOff>
    </xdr:to>
    <xdr:cxnSp macro="">
      <xdr:nvCxnSpPr>
        <xdr:cNvPr id="69" name="直線コネクタ 68"/>
        <xdr:cNvCxnSpPr/>
      </xdr:nvCxnSpPr>
      <xdr:spPr>
        <a:xfrm flipV="1">
          <a:off x="2019300" y="6113998"/>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114554</xdr:rowOff>
    </xdr:from>
    <xdr:to>
      <xdr:col>2</xdr:col>
      <xdr:colOff>638175</xdr:colOff>
      <xdr:row>35</xdr:row>
      <xdr:rowOff>167132</xdr:rowOff>
    </xdr:to>
    <xdr:cxnSp macro="">
      <xdr:nvCxnSpPr>
        <xdr:cNvPr id="72" name="直線コネクタ 71"/>
        <xdr:cNvCxnSpPr/>
      </xdr:nvCxnSpPr>
      <xdr:spPr>
        <a:xfrm>
          <a:off x="1130300" y="611530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2685</xdr:rowOff>
    </xdr:from>
    <xdr:to>
      <xdr:col>6</xdr:col>
      <xdr:colOff>561975</xdr:colOff>
      <xdr:row>36</xdr:row>
      <xdr:rowOff>104285</xdr:rowOff>
    </xdr:to>
    <xdr:sp macro="" textlink="">
      <xdr:nvSpPr>
        <xdr:cNvPr id="82" name="円/楕円 81"/>
        <xdr:cNvSpPr/>
      </xdr:nvSpPr>
      <xdr:spPr>
        <a:xfrm>
          <a:off x="4584700" y="61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152562</xdr:rowOff>
    </xdr:from>
    <xdr:ext cx="469744" cy="259045"/>
    <xdr:sp macro="" textlink="">
      <xdr:nvSpPr>
        <xdr:cNvPr id="83" name="議会費該当値テキスト"/>
        <xdr:cNvSpPr txBox="1"/>
      </xdr:nvSpPr>
      <xdr:spPr>
        <a:xfrm>
          <a:off x="4686300" y="615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63428</xdr:rowOff>
    </xdr:from>
    <xdr:to>
      <xdr:col>5</xdr:col>
      <xdr:colOff>409575</xdr:colOff>
      <xdr:row>35</xdr:row>
      <xdr:rowOff>165028</xdr:rowOff>
    </xdr:to>
    <xdr:sp macro="" textlink="">
      <xdr:nvSpPr>
        <xdr:cNvPr id="84" name="円/楕円 83"/>
        <xdr:cNvSpPr/>
      </xdr:nvSpPr>
      <xdr:spPr>
        <a:xfrm>
          <a:off x="3746500" y="60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156155</xdr:rowOff>
    </xdr:from>
    <xdr:ext cx="469744" cy="259045"/>
    <xdr:sp macro="" textlink="">
      <xdr:nvSpPr>
        <xdr:cNvPr id="85" name="テキスト ボックス 84"/>
        <xdr:cNvSpPr txBox="1"/>
      </xdr:nvSpPr>
      <xdr:spPr>
        <a:xfrm>
          <a:off x="3562427" y="615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62448</xdr:rowOff>
    </xdr:from>
    <xdr:to>
      <xdr:col>4</xdr:col>
      <xdr:colOff>206375</xdr:colOff>
      <xdr:row>35</xdr:row>
      <xdr:rowOff>164048</xdr:rowOff>
    </xdr:to>
    <xdr:sp macro="" textlink="">
      <xdr:nvSpPr>
        <xdr:cNvPr id="86" name="円/楕円 85"/>
        <xdr:cNvSpPr/>
      </xdr:nvSpPr>
      <xdr:spPr>
        <a:xfrm>
          <a:off x="2857500" y="60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155175</xdr:rowOff>
    </xdr:from>
    <xdr:ext cx="469744" cy="259045"/>
    <xdr:sp macro="" textlink="">
      <xdr:nvSpPr>
        <xdr:cNvPr id="87" name="テキスト ボックス 86"/>
        <xdr:cNvSpPr txBox="1"/>
      </xdr:nvSpPr>
      <xdr:spPr>
        <a:xfrm>
          <a:off x="2673427" y="615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116332</xdr:rowOff>
    </xdr:from>
    <xdr:to>
      <xdr:col>3</xdr:col>
      <xdr:colOff>3175</xdr:colOff>
      <xdr:row>36</xdr:row>
      <xdr:rowOff>46482</xdr:rowOff>
    </xdr:to>
    <xdr:sp macro="" textlink="">
      <xdr:nvSpPr>
        <xdr:cNvPr id="88" name="円/楕円 87"/>
        <xdr:cNvSpPr/>
      </xdr:nvSpPr>
      <xdr:spPr>
        <a:xfrm>
          <a:off x="1968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37609</xdr:rowOff>
    </xdr:from>
    <xdr:ext cx="469744" cy="259045"/>
    <xdr:sp macro="" textlink="">
      <xdr:nvSpPr>
        <xdr:cNvPr id="89" name="テキスト ボックス 88"/>
        <xdr:cNvSpPr txBox="1"/>
      </xdr:nvSpPr>
      <xdr:spPr>
        <a:xfrm>
          <a:off x="1784427"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63754</xdr:rowOff>
    </xdr:from>
    <xdr:to>
      <xdr:col>1</xdr:col>
      <xdr:colOff>485775</xdr:colOff>
      <xdr:row>35</xdr:row>
      <xdr:rowOff>165354</xdr:rowOff>
    </xdr:to>
    <xdr:sp macro="" textlink="">
      <xdr:nvSpPr>
        <xdr:cNvPr id="90" name="円/楕円 89"/>
        <xdr:cNvSpPr/>
      </xdr:nvSpPr>
      <xdr:spPr>
        <a:xfrm>
          <a:off x="1079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156481</xdr:rowOff>
    </xdr:from>
    <xdr:ext cx="469744" cy="259045"/>
    <xdr:sp macro="" textlink="">
      <xdr:nvSpPr>
        <xdr:cNvPr id="91" name="テキスト ボックス 90"/>
        <xdr:cNvSpPr txBox="1"/>
      </xdr:nvSpPr>
      <xdr:spPr>
        <a:xfrm>
          <a:off x="895427"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151947</xdr:rowOff>
    </xdr:from>
    <xdr:to>
      <xdr:col>6</xdr:col>
      <xdr:colOff>511175</xdr:colOff>
      <xdr:row>56</xdr:row>
      <xdr:rowOff>146569</xdr:rowOff>
    </xdr:to>
    <xdr:cxnSp macro="">
      <xdr:nvCxnSpPr>
        <xdr:cNvPr id="123" name="直線コネクタ 122"/>
        <xdr:cNvCxnSpPr/>
      </xdr:nvCxnSpPr>
      <xdr:spPr>
        <a:xfrm flipV="1">
          <a:off x="3797300" y="9410247"/>
          <a:ext cx="838200" cy="3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51471</xdr:rowOff>
    </xdr:from>
    <xdr:to>
      <xdr:col>5</xdr:col>
      <xdr:colOff>358775</xdr:colOff>
      <xdr:row>56</xdr:row>
      <xdr:rowOff>146569</xdr:rowOff>
    </xdr:to>
    <xdr:cxnSp macro="">
      <xdr:nvCxnSpPr>
        <xdr:cNvPr id="126" name="直線コネクタ 125"/>
        <xdr:cNvCxnSpPr/>
      </xdr:nvCxnSpPr>
      <xdr:spPr>
        <a:xfrm>
          <a:off x="2908300" y="9652671"/>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33100</xdr:rowOff>
    </xdr:from>
    <xdr:to>
      <xdr:col>5</xdr:col>
      <xdr:colOff>409575</xdr:colOff>
      <xdr:row>56</xdr:row>
      <xdr:rowOff>134700</xdr:rowOff>
    </xdr:to>
    <xdr:sp macro="" textlink="">
      <xdr:nvSpPr>
        <xdr:cNvPr id="127" name="フローチャート : 判断 126"/>
        <xdr:cNvSpPr/>
      </xdr:nvSpPr>
      <xdr:spPr>
        <a:xfrm>
          <a:off x="3746500" y="963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151227</xdr:rowOff>
    </xdr:from>
    <xdr:ext cx="534377" cy="259045"/>
    <xdr:sp macro="" textlink="">
      <xdr:nvSpPr>
        <xdr:cNvPr id="128" name="テキスト ボックス 127"/>
        <xdr:cNvSpPr txBox="1"/>
      </xdr:nvSpPr>
      <xdr:spPr>
        <a:xfrm>
          <a:off x="3530111" y="94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51471</xdr:rowOff>
    </xdr:from>
    <xdr:to>
      <xdr:col>4</xdr:col>
      <xdr:colOff>155575</xdr:colOff>
      <xdr:row>57</xdr:row>
      <xdr:rowOff>63522</xdr:rowOff>
    </xdr:to>
    <xdr:cxnSp macro="">
      <xdr:nvCxnSpPr>
        <xdr:cNvPr id="129" name="直線コネクタ 128"/>
        <xdr:cNvCxnSpPr/>
      </xdr:nvCxnSpPr>
      <xdr:spPr>
        <a:xfrm flipV="1">
          <a:off x="2019300" y="9652671"/>
          <a:ext cx="889000" cy="18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120993</xdr:rowOff>
    </xdr:from>
    <xdr:ext cx="534377" cy="259045"/>
    <xdr:sp macro="" textlink="">
      <xdr:nvSpPr>
        <xdr:cNvPr id="131" name="テキスト ボックス 130"/>
        <xdr:cNvSpPr txBox="1"/>
      </xdr:nvSpPr>
      <xdr:spPr>
        <a:xfrm>
          <a:off x="2641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63522</xdr:rowOff>
    </xdr:from>
    <xdr:to>
      <xdr:col>2</xdr:col>
      <xdr:colOff>638175</xdr:colOff>
      <xdr:row>57</xdr:row>
      <xdr:rowOff>126855</xdr:rowOff>
    </xdr:to>
    <xdr:cxnSp macro="">
      <xdr:nvCxnSpPr>
        <xdr:cNvPr id="132" name="直線コネクタ 131"/>
        <xdr:cNvCxnSpPr/>
      </xdr:nvCxnSpPr>
      <xdr:spPr>
        <a:xfrm flipV="1">
          <a:off x="1130300" y="9836172"/>
          <a:ext cx="889000" cy="6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101147</xdr:rowOff>
    </xdr:from>
    <xdr:to>
      <xdr:col>6</xdr:col>
      <xdr:colOff>561975</xdr:colOff>
      <xdr:row>55</xdr:row>
      <xdr:rowOff>31297</xdr:rowOff>
    </xdr:to>
    <xdr:sp macro="" textlink="">
      <xdr:nvSpPr>
        <xdr:cNvPr id="142" name="円/楕円 141"/>
        <xdr:cNvSpPr/>
      </xdr:nvSpPr>
      <xdr:spPr>
        <a:xfrm>
          <a:off x="4584700" y="93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124024</xdr:rowOff>
    </xdr:from>
    <xdr:ext cx="599010" cy="259045"/>
    <xdr:sp macro="" textlink="">
      <xdr:nvSpPr>
        <xdr:cNvPr id="143" name="総務費該当値テキスト"/>
        <xdr:cNvSpPr txBox="1"/>
      </xdr:nvSpPr>
      <xdr:spPr>
        <a:xfrm>
          <a:off x="4686300" y="921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103,875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95769</xdr:rowOff>
    </xdr:from>
    <xdr:to>
      <xdr:col>5</xdr:col>
      <xdr:colOff>409575</xdr:colOff>
      <xdr:row>57</xdr:row>
      <xdr:rowOff>25919</xdr:rowOff>
    </xdr:to>
    <xdr:sp macro="" textlink="">
      <xdr:nvSpPr>
        <xdr:cNvPr id="144" name="円/楕円 143"/>
        <xdr:cNvSpPr/>
      </xdr:nvSpPr>
      <xdr:spPr>
        <a:xfrm>
          <a:off x="3746500" y="969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17046</xdr:rowOff>
    </xdr:from>
    <xdr:ext cx="534377" cy="259045"/>
    <xdr:sp macro="" textlink="">
      <xdr:nvSpPr>
        <xdr:cNvPr id="145" name="テキスト ボックス 144"/>
        <xdr:cNvSpPr txBox="1"/>
      </xdr:nvSpPr>
      <xdr:spPr>
        <a:xfrm>
          <a:off x="3530111" y="978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72,869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671</xdr:rowOff>
    </xdr:from>
    <xdr:to>
      <xdr:col>4</xdr:col>
      <xdr:colOff>206375</xdr:colOff>
      <xdr:row>56</xdr:row>
      <xdr:rowOff>102271</xdr:rowOff>
    </xdr:to>
    <xdr:sp macro="" textlink="">
      <xdr:nvSpPr>
        <xdr:cNvPr id="146" name="円/楕円 145"/>
        <xdr:cNvSpPr/>
      </xdr:nvSpPr>
      <xdr:spPr>
        <a:xfrm>
          <a:off x="2857500" y="9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118798</xdr:rowOff>
    </xdr:from>
    <xdr:ext cx="534377" cy="259045"/>
    <xdr:sp macro="" textlink="">
      <xdr:nvSpPr>
        <xdr:cNvPr id="147" name="テキスト ボックス 146"/>
        <xdr:cNvSpPr txBox="1"/>
      </xdr:nvSpPr>
      <xdr:spPr>
        <a:xfrm>
          <a:off x="2641111" y="93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12722</xdr:rowOff>
    </xdr:from>
    <xdr:to>
      <xdr:col>3</xdr:col>
      <xdr:colOff>3175</xdr:colOff>
      <xdr:row>57</xdr:row>
      <xdr:rowOff>114322</xdr:rowOff>
    </xdr:to>
    <xdr:sp macro="" textlink="">
      <xdr:nvSpPr>
        <xdr:cNvPr id="148" name="円/楕円 147"/>
        <xdr:cNvSpPr/>
      </xdr:nvSpPr>
      <xdr:spPr>
        <a:xfrm>
          <a:off x="1968500" y="97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105449</xdr:rowOff>
    </xdr:from>
    <xdr:ext cx="534377" cy="259045"/>
    <xdr:sp macro="" textlink="">
      <xdr:nvSpPr>
        <xdr:cNvPr id="149" name="テキスト ボックス 148"/>
        <xdr:cNvSpPr txBox="1"/>
      </xdr:nvSpPr>
      <xdr:spPr>
        <a:xfrm>
          <a:off x="1752111" y="987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76055</xdr:rowOff>
    </xdr:from>
    <xdr:to>
      <xdr:col>1</xdr:col>
      <xdr:colOff>485775</xdr:colOff>
      <xdr:row>58</xdr:row>
      <xdr:rowOff>6205</xdr:rowOff>
    </xdr:to>
    <xdr:sp macro="" textlink="">
      <xdr:nvSpPr>
        <xdr:cNvPr id="150" name="円/楕円 149"/>
        <xdr:cNvSpPr/>
      </xdr:nvSpPr>
      <xdr:spPr>
        <a:xfrm>
          <a:off x="1079500" y="98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168782</xdr:rowOff>
    </xdr:from>
    <xdr:ext cx="534377" cy="259045"/>
    <xdr:sp macro="" textlink="">
      <xdr:nvSpPr>
        <xdr:cNvPr id="151" name="テキスト ボックス 150"/>
        <xdr:cNvSpPr txBox="1"/>
      </xdr:nvSpPr>
      <xdr:spPr>
        <a:xfrm>
          <a:off x="863111" y="994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70980</xdr:rowOff>
    </xdr:from>
    <xdr:to>
      <xdr:col>6</xdr:col>
      <xdr:colOff>511175</xdr:colOff>
      <xdr:row>74</xdr:row>
      <xdr:rowOff>148692</xdr:rowOff>
    </xdr:to>
    <xdr:cxnSp macro="">
      <xdr:nvCxnSpPr>
        <xdr:cNvPr id="181" name="直線コネクタ 180"/>
        <xdr:cNvCxnSpPr/>
      </xdr:nvCxnSpPr>
      <xdr:spPr>
        <a:xfrm flipV="1">
          <a:off x="3797300" y="12758280"/>
          <a:ext cx="838200" cy="7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102400</xdr:rowOff>
    </xdr:from>
    <xdr:to>
      <xdr:col>5</xdr:col>
      <xdr:colOff>358775</xdr:colOff>
      <xdr:row>74</xdr:row>
      <xdr:rowOff>148692</xdr:rowOff>
    </xdr:to>
    <xdr:cxnSp macro="">
      <xdr:nvCxnSpPr>
        <xdr:cNvPr id="184" name="直線コネクタ 183"/>
        <xdr:cNvCxnSpPr/>
      </xdr:nvCxnSpPr>
      <xdr:spPr>
        <a:xfrm>
          <a:off x="2908300" y="12789700"/>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123051</xdr:rowOff>
    </xdr:from>
    <xdr:to>
      <xdr:col>5</xdr:col>
      <xdr:colOff>409575</xdr:colOff>
      <xdr:row>76</xdr:row>
      <xdr:rowOff>53200</xdr:rowOff>
    </xdr:to>
    <xdr:sp macro="" textlink="">
      <xdr:nvSpPr>
        <xdr:cNvPr id="185" name="フローチャート : 判断 184"/>
        <xdr:cNvSpPr/>
      </xdr:nvSpPr>
      <xdr:spPr>
        <a:xfrm>
          <a:off x="3746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44327</xdr:rowOff>
    </xdr:from>
    <xdr:ext cx="599010" cy="259045"/>
    <xdr:sp macro="" textlink="">
      <xdr:nvSpPr>
        <xdr:cNvPr id="186" name="テキスト ボックス 185"/>
        <xdr:cNvSpPr txBox="1"/>
      </xdr:nvSpPr>
      <xdr:spPr>
        <a:xfrm>
          <a:off x="3497794" y="1307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102400</xdr:rowOff>
    </xdr:from>
    <xdr:to>
      <xdr:col>4</xdr:col>
      <xdr:colOff>155575</xdr:colOff>
      <xdr:row>76</xdr:row>
      <xdr:rowOff>31038</xdr:rowOff>
    </xdr:to>
    <xdr:cxnSp macro="">
      <xdr:nvCxnSpPr>
        <xdr:cNvPr id="187" name="直線コネクタ 186"/>
        <xdr:cNvCxnSpPr/>
      </xdr:nvCxnSpPr>
      <xdr:spPr>
        <a:xfrm flipV="1">
          <a:off x="2019300" y="12789700"/>
          <a:ext cx="889000" cy="2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26594</xdr:rowOff>
    </xdr:from>
    <xdr:to>
      <xdr:col>2</xdr:col>
      <xdr:colOff>638175</xdr:colOff>
      <xdr:row>76</xdr:row>
      <xdr:rowOff>31038</xdr:rowOff>
    </xdr:to>
    <xdr:cxnSp macro="">
      <xdr:nvCxnSpPr>
        <xdr:cNvPr id="190" name="直線コネクタ 189"/>
        <xdr:cNvCxnSpPr/>
      </xdr:nvCxnSpPr>
      <xdr:spPr>
        <a:xfrm>
          <a:off x="1130300" y="13056794"/>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20180</xdr:rowOff>
    </xdr:from>
    <xdr:to>
      <xdr:col>6</xdr:col>
      <xdr:colOff>561975</xdr:colOff>
      <xdr:row>74</xdr:row>
      <xdr:rowOff>121780</xdr:rowOff>
    </xdr:to>
    <xdr:sp macro="" textlink="">
      <xdr:nvSpPr>
        <xdr:cNvPr id="200" name="円/楕円 199"/>
        <xdr:cNvSpPr/>
      </xdr:nvSpPr>
      <xdr:spPr>
        <a:xfrm>
          <a:off x="4584700" y="127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43057</xdr:rowOff>
    </xdr:from>
    <xdr:ext cx="599010" cy="259045"/>
    <xdr:sp macro="" textlink="">
      <xdr:nvSpPr>
        <xdr:cNvPr id="201" name="民生費該当値テキスト"/>
        <xdr:cNvSpPr txBox="1"/>
      </xdr:nvSpPr>
      <xdr:spPr>
        <a:xfrm>
          <a:off x="4686300" y="1255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155,411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97892</xdr:rowOff>
    </xdr:from>
    <xdr:to>
      <xdr:col>5</xdr:col>
      <xdr:colOff>409575</xdr:colOff>
      <xdr:row>75</xdr:row>
      <xdr:rowOff>28042</xdr:rowOff>
    </xdr:to>
    <xdr:sp macro="" textlink="">
      <xdr:nvSpPr>
        <xdr:cNvPr id="202" name="円/楕円 201"/>
        <xdr:cNvSpPr/>
      </xdr:nvSpPr>
      <xdr:spPr>
        <a:xfrm>
          <a:off x="3746500" y="127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44569</xdr:rowOff>
    </xdr:from>
    <xdr:ext cx="599010" cy="259045"/>
    <xdr:sp macro="" textlink="">
      <xdr:nvSpPr>
        <xdr:cNvPr id="203" name="テキスト ボックス 202"/>
        <xdr:cNvSpPr txBox="1"/>
      </xdr:nvSpPr>
      <xdr:spPr>
        <a:xfrm>
          <a:off x="3497794" y="125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149,292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51600</xdr:rowOff>
    </xdr:from>
    <xdr:to>
      <xdr:col>4</xdr:col>
      <xdr:colOff>206375</xdr:colOff>
      <xdr:row>74</xdr:row>
      <xdr:rowOff>153200</xdr:rowOff>
    </xdr:to>
    <xdr:sp macro="" textlink="">
      <xdr:nvSpPr>
        <xdr:cNvPr id="204" name="円/楕円 203"/>
        <xdr:cNvSpPr/>
      </xdr:nvSpPr>
      <xdr:spPr>
        <a:xfrm>
          <a:off x="2857500" y="127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169727</xdr:rowOff>
    </xdr:from>
    <xdr:ext cx="599010" cy="259045"/>
    <xdr:sp macro="" textlink="">
      <xdr:nvSpPr>
        <xdr:cNvPr id="205" name="テキスト ボックス 204"/>
        <xdr:cNvSpPr txBox="1"/>
      </xdr:nvSpPr>
      <xdr:spPr>
        <a:xfrm>
          <a:off x="2608794" y="1251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152,937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151688</xdr:rowOff>
    </xdr:from>
    <xdr:to>
      <xdr:col>3</xdr:col>
      <xdr:colOff>3175</xdr:colOff>
      <xdr:row>76</xdr:row>
      <xdr:rowOff>81838</xdr:rowOff>
    </xdr:to>
    <xdr:sp macro="" textlink="">
      <xdr:nvSpPr>
        <xdr:cNvPr id="206" name="円/楕円 205"/>
        <xdr:cNvSpPr/>
      </xdr:nvSpPr>
      <xdr:spPr>
        <a:xfrm>
          <a:off x="1968500" y="1301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98365</xdr:rowOff>
    </xdr:from>
    <xdr:ext cx="599010" cy="259045"/>
    <xdr:sp macro="" textlink="">
      <xdr:nvSpPr>
        <xdr:cNvPr id="207" name="テキスト ボックス 206"/>
        <xdr:cNvSpPr txBox="1"/>
      </xdr:nvSpPr>
      <xdr:spPr>
        <a:xfrm>
          <a:off x="1719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131,556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147244</xdr:rowOff>
    </xdr:from>
    <xdr:to>
      <xdr:col>1</xdr:col>
      <xdr:colOff>485775</xdr:colOff>
      <xdr:row>76</xdr:row>
      <xdr:rowOff>77394</xdr:rowOff>
    </xdr:to>
    <xdr:sp macro="" textlink="">
      <xdr:nvSpPr>
        <xdr:cNvPr id="208" name="円/楕円 207"/>
        <xdr:cNvSpPr/>
      </xdr:nvSpPr>
      <xdr:spPr>
        <a:xfrm>
          <a:off x="1079500" y="130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68521</xdr:rowOff>
    </xdr:from>
    <xdr:ext cx="599010" cy="259045"/>
    <xdr:sp macro="" textlink="">
      <xdr:nvSpPr>
        <xdr:cNvPr id="209" name="テキスト ボックス 208"/>
        <xdr:cNvSpPr txBox="1"/>
      </xdr:nvSpPr>
      <xdr:spPr>
        <a:xfrm>
          <a:off x="830794" y="1309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129008</xdr:rowOff>
    </xdr:from>
    <xdr:to>
      <xdr:col>6</xdr:col>
      <xdr:colOff>511175</xdr:colOff>
      <xdr:row>96</xdr:row>
      <xdr:rowOff>134240</xdr:rowOff>
    </xdr:to>
    <xdr:cxnSp macro="">
      <xdr:nvCxnSpPr>
        <xdr:cNvPr id="240" name="直線コネクタ 239"/>
        <xdr:cNvCxnSpPr/>
      </xdr:nvCxnSpPr>
      <xdr:spPr>
        <a:xfrm flipV="1">
          <a:off x="3797300" y="16588208"/>
          <a:ext cx="8382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134240</xdr:rowOff>
    </xdr:from>
    <xdr:to>
      <xdr:col>5</xdr:col>
      <xdr:colOff>358775</xdr:colOff>
      <xdr:row>97</xdr:row>
      <xdr:rowOff>22044</xdr:rowOff>
    </xdr:to>
    <xdr:cxnSp macro="">
      <xdr:nvCxnSpPr>
        <xdr:cNvPr id="243" name="直線コネクタ 242"/>
        <xdr:cNvCxnSpPr/>
      </xdr:nvCxnSpPr>
      <xdr:spPr>
        <a:xfrm flipV="1">
          <a:off x="2908300" y="16593440"/>
          <a:ext cx="889000" cy="5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87900</xdr:rowOff>
    </xdr:from>
    <xdr:to>
      <xdr:col>5</xdr:col>
      <xdr:colOff>409575</xdr:colOff>
      <xdr:row>98</xdr:row>
      <xdr:rowOff>18050</xdr:rowOff>
    </xdr:to>
    <xdr:sp macro="" textlink="">
      <xdr:nvSpPr>
        <xdr:cNvPr id="244" name="フローチャート : 判断 243"/>
        <xdr:cNvSpPr/>
      </xdr:nvSpPr>
      <xdr:spPr>
        <a:xfrm>
          <a:off x="3746500" y="16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9177</xdr:rowOff>
    </xdr:from>
    <xdr:ext cx="534377" cy="259045"/>
    <xdr:sp macro="" textlink="">
      <xdr:nvSpPr>
        <xdr:cNvPr id="245" name="テキスト ボックス 244"/>
        <xdr:cNvSpPr txBox="1"/>
      </xdr:nvSpPr>
      <xdr:spPr>
        <a:xfrm>
          <a:off x="3530111" y="168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92080</xdr:rowOff>
    </xdr:from>
    <xdr:to>
      <xdr:col>4</xdr:col>
      <xdr:colOff>155575</xdr:colOff>
      <xdr:row>97</xdr:row>
      <xdr:rowOff>22044</xdr:rowOff>
    </xdr:to>
    <xdr:cxnSp macro="">
      <xdr:nvCxnSpPr>
        <xdr:cNvPr id="246" name="直線コネクタ 245"/>
        <xdr:cNvCxnSpPr/>
      </xdr:nvCxnSpPr>
      <xdr:spPr>
        <a:xfrm>
          <a:off x="2019300" y="16551280"/>
          <a:ext cx="889000" cy="10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92080</xdr:rowOff>
    </xdr:from>
    <xdr:to>
      <xdr:col>2</xdr:col>
      <xdr:colOff>638175</xdr:colOff>
      <xdr:row>97</xdr:row>
      <xdr:rowOff>56020</xdr:rowOff>
    </xdr:to>
    <xdr:cxnSp macro="">
      <xdr:nvCxnSpPr>
        <xdr:cNvPr id="249" name="直線コネクタ 248"/>
        <xdr:cNvCxnSpPr/>
      </xdr:nvCxnSpPr>
      <xdr:spPr>
        <a:xfrm flipV="1">
          <a:off x="1130300" y="16551280"/>
          <a:ext cx="889000" cy="1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78208</xdr:rowOff>
    </xdr:from>
    <xdr:to>
      <xdr:col>6</xdr:col>
      <xdr:colOff>561975</xdr:colOff>
      <xdr:row>97</xdr:row>
      <xdr:rowOff>8358</xdr:rowOff>
    </xdr:to>
    <xdr:sp macro="" textlink="">
      <xdr:nvSpPr>
        <xdr:cNvPr id="259" name="円/楕円 258"/>
        <xdr:cNvSpPr/>
      </xdr:nvSpPr>
      <xdr:spPr>
        <a:xfrm>
          <a:off x="4584700" y="1653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101085</xdr:rowOff>
    </xdr:from>
    <xdr:ext cx="534377" cy="259045"/>
    <xdr:sp macro="" textlink="">
      <xdr:nvSpPr>
        <xdr:cNvPr id="260" name="衛生費該当値テキスト"/>
        <xdr:cNvSpPr txBox="1"/>
      </xdr:nvSpPr>
      <xdr:spPr>
        <a:xfrm>
          <a:off x="4686300" y="163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83440</xdr:rowOff>
    </xdr:from>
    <xdr:to>
      <xdr:col>5</xdr:col>
      <xdr:colOff>409575</xdr:colOff>
      <xdr:row>97</xdr:row>
      <xdr:rowOff>13590</xdr:rowOff>
    </xdr:to>
    <xdr:sp macro="" textlink="">
      <xdr:nvSpPr>
        <xdr:cNvPr id="261" name="円/楕円 260"/>
        <xdr:cNvSpPr/>
      </xdr:nvSpPr>
      <xdr:spPr>
        <a:xfrm>
          <a:off x="3746500" y="165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30117</xdr:rowOff>
    </xdr:from>
    <xdr:ext cx="534377" cy="259045"/>
    <xdr:sp macro="" textlink="">
      <xdr:nvSpPr>
        <xdr:cNvPr id="262" name="テキスト ボックス 261"/>
        <xdr:cNvSpPr txBox="1"/>
      </xdr:nvSpPr>
      <xdr:spPr>
        <a:xfrm>
          <a:off x="3530111" y="163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142694</xdr:rowOff>
    </xdr:from>
    <xdr:to>
      <xdr:col>4</xdr:col>
      <xdr:colOff>206375</xdr:colOff>
      <xdr:row>97</xdr:row>
      <xdr:rowOff>72844</xdr:rowOff>
    </xdr:to>
    <xdr:sp macro="" textlink="">
      <xdr:nvSpPr>
        <xdr:cNvPr id="263" name="円/楕円 262"/>
        <xdr:cNvSpPr/>
      </xdr:nvSpPr>
      <xdr:spPr>
        <a:xfrm>
          <a:off x="2857500" y="1660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89371</xdr:rowOff>
    </xdr:from>
    <xdr:ext cx="534377" cy="259045"/>
    <xdr:sp macro="" textlink="">
      <xdr:nvSpPr>
        <xdr:cNvPr id="264" name="テキスト ボックス 263"/>
        <xdr:cNvSpPr txBox="1"/>
      </xdr:nvSpPr>
      <xdr:spPr>
        <a:xfrm>
          <a:off x="2641111" y="1637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41280</xdr:rowOff>
    </xdr:from>
    <xdr:to>
      <xdr:col>3</xdr:col>
      <xdr:colOff>3175</xdr:colOff>
      <xdr:row>96</xdr:row>
      <xdr:rowOff>142880</xdr:rowOff>
    </xdr:to>
    <xdr:sp macro="" textlink="">
      <xdr:nvSpPr>
        <xdr:cNvPr id="265" name="円/楕円 264"/>
        <xdr:cNvSpPr/>
      </xdr:nvSpPr>
      <xdr:spPr>
        <a:xfrm>
          <a:off x="1968500" y="165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159407</xdr:rowOff>
    </xdr:from>
    <xdr:ext cx="534377" cy="259045"/>
    <xdr:sp macro="" textlink="">
      <xdr:nvSpPr>
        <xdr:cNvPr id="266" name="テキスト ボックス 265"/>
        <xdr:cNvSpPr txBox="1"/>
      </xdr:nvSpPr>
      <xdr:spPr>
        <a:xfrm>
          <a:off x="1752111" y="1627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5220</xdr:rowOff>
    </xdr:from>
    <xdr:to>
      <xdr:col>1</xdr:col>
      <xdr:colOff>485775</xdr:colOff>
      <xdr:row>97</xdr:row>
      <xdr:rowOff>106820</xdr:rowOff>
    </xdr:to>
    <xdr:sp macro="" textlink="">
      <xdr:nvSpPr>
        <xdr:cNvPr id="267" name="円/楕円 266"/>
        <xdr:cNvSpPr/>
      </xdr:nvSpPr>
      <xdr:spPr>
        <a:xfrm>
          <a:off x="1079500" y="166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123347</xdr:rowOff>
    </xdr:from>
    <xdr:ext cx="534377" cy="259045"/>
    <xdr:sp macro="" textlink="">
      <xdr:nvSpPr>
        <xdr:cNvPr id="268" name="テキスト ボックス 267"/>
        <xdr:cNvSpPr txBox="1"/>
      </xdr:nvSpPr>
      <xdr:spPr>
        <a:xfrm>
          <a:off x="863111" y="164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7439</xdr:rowOff>
    </xdr:from>
    <xdr:to>
      <xdr:col>15</xdr:col>
      <xdr:colOff>180975</xdr:colOff>
      <xdr:row>37</xdr:row>
      <xdr:rowOff>13970</xdr:rowOff>
    </xdr:to>
    <xdr:cxnSp macro="">
      <xdr:nvCxnSpPr>
        <xdr:cNvPr id="299" name="直線コネクタ 298"/>
        <xdr:cNvCxnSpPr/>
      </xdr:nvCxnSpPr>
      <xdr:spPr>
        <a:xfrm>
          <a:off x="9639300" y="635108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29445</xdr:rowOff>
    </xdr:from>
    <xdr:ext cx="378565" cy="259045"/>
    <xdr:sp macro="" textlink="">
      <xdr:nvSpPr>
        <xdr:cNvPr id="300" name="労働費平均値テキスト"/>
        <xdr:cNvSpPr txBox="1"/>
      </xdr:nvSpPr>
      <xdr:spPr>
        <a:xfrm>
          <a:off x="10528300" y="6544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121739</xdr:rowOff>
    </xdr:from>
    <xdr:to>
      <xdr:col>14</xdr:col>
      <xdr:colOff>28575</xdr:colOff>
      <xdr:row>37</xdr:row>
      <xdr:rowOff>7439</xdr:rowOff>
    </xdr:to>
    <xdr:cxnSp macro="">
      <xdr:nvCxnSpPr>
        <xdr:cNvPr id="302" name="直線コネクタ 301"/>
        <xdr:cNvCxnSpPr/>
      </xdr:nvCxnSpPr>
      <xdr:spPr>
        <a:xfrm>
          <a:off x="8750300" y="62939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106208</xdr:rowOff>
    </xdr:from>
    <xdr:to>
      <xdr:col>14</xdr:col>
      <xdr:colOff>79375</xdr:colOff>
      <xdr:row>38</xdr:row>
      <xdr:rowOff>36358</xdr:rowOff>
    </xdr:to>
    <xdr:sp macro="" textlink="">
      <xdr:nvSpPr>
        <xdr:cNvPr id="303" name="フローチャート : 判断 302"/>
        <xdr:cNvSpPr/>
      </xdr:nvSpPr>
      <xdr:spPr>
        <a:xfrm>
          <a:off x="9588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27485</xdr:rowOff>
    </xdr:from>
    <xdr:ext cx="378565" cy="259045"/>
    <xdr:sp macro="" textlink="">
      <xdr:nvSpPr>
        <xdr:cNvPr id="304" name="テキスト ボックス 303"/>
        <xdr:cNvSpPr txBox="1"/>
      </xdr:nvSpPr>
      <xdr:spPr>
        <a:xfrm>
          <a:off x="9450017" y="654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121739</xdr:rowOff>
    </xdr:from>
    <xdr:to>
      <xdr:col>12</xdr:col>
      <xdr:colOff>511175</xdr:colOff>
      <xdr:row>37</xdr:row>
      <xdr:rowOff>15603</xdr:rowOff>
    </xdr:to>
    <xdr:cxnSp macro="">
      <xdr:nvCxnSpPr>
        <xdr:cNvPr id="305" name="直線コネクタ 304"/>
        <xdr:cNvCxnSpPr/>
      </xdr:nvCxnSpPr>
      <xdr:spPr>
        <a:xfrm flipV="1">
          <a:off x="7861300" y="629393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29771</xdr:rowOff>
    </xdr:from>
    <xdr:ext cx="469744" cy="259045"/>
    <xdr:sp macro="" textlink="">
      <xdr:nvSpPr>
        <xdr:cNvPr id="307" name="テキスト ボックス 306"/>
        <xdr:cNvSpPr txBox="1"/>
      </xdr:nvSpPr>
      <xdr:spPr>
        <a:xfrm>
          <a:off x="8515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46954</xdr:rowOff>
    </xdr:from>
    <xdr:to>
      <xdr:col>11</xdr:col>
      <xdr:colOff>307975</xdr:colOff>
      <xdr:row>37</xdr:row>
      <xdr:rowOff>15603</xdr:rowOff>
    </xdr:to>
    <xdr:cxnSp macro="">
      <xdr:nvCxnSpPr>
        <xdr:cNvPr id="308" name="直線コネクタ 307"/>
        <xdr:cNvCxnSpPr/>
      </xdr:nvCxnSpPr>
      <xdr:spPr>
        <a:xfrm>
          <a:off x="6972300" y="6219154"/>
          <a:ext cx="8890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134620</xdr:rowOff>
    </xdr:from>
    <xdr:to>
      <xdr:col>15</xdr:col>
      <xdr:colOff>231775</xdr:colOff>
      <xdr:row>37</xdr:row>
      <xdr:rowOff>64770</xdr:rowOff>
    </xdr:to>
    <xdr:sp macro="" textlink="">
      <xdr:nvSpPr>
        <xdr:cNvPr id="318" name="円/楕円 317"/>
        <xdr:cNvSpPr/>
      </xdr:nvSpPr>
      <xdr:spPr>
        <a:xfrm>
          <a:off x="104267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157497</xdr:rowOff>
    </xdr:from>
    <xdr:ext cx="469744" cy="259045"/>
    <xdr:sp macro="" textlink="">
      <xdr:nvSpPr>
        <xdr:cNvPr id="319" name="労働費該当値テキスト"/>
        <xdr:cNvSpPr txBox="1"/>
      </xdr:nvSpPr>
      <xdr:spPr>
        <a:xfrm>
          <a:off x="10528300" y="615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128089</xdr:rowOff>
    </xdr:from>
    <xdr:to>
      <xdr:col>14</xdr:col>
      <xdr:colOff>79375</xdr:colOff>
      <xdr:row>37</xdr:row>
      <xdr:rowOff>58239</xdr:rowOff>
    </xdr:to>
    <xdr:sp macro="" textlink="">
      <xdr:nvSpPr>
        <xdr:cNvPr id="320" name="円/楕円 319"/>
        <xdr:cNvSpPr/>
      </xdr:nvSpPr>
      <xdr:spPr>
        <a:xfrm>
          <a:off x="9588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74766</xdr:rowOff>
    </xdr:from>
    <xdr:ext cx="469744" cy="259045"/>
    <xdr:sp macro="" textlink="">
      <xdr:nvSpPr>
        <xdr:cNvPr id="321" name="テキスト ボックス 320"/>
        <xdr:cNvSpPr txBox="1"/>
      </xdr:nvSpPr>
      <xdr:spPr>
        <a:xfrm>
          <a:off x="9404427" y="607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70939</xdr:rowOff>
    </xdr:from>
    <xdr:to>
      <xdr:col>12</xdr:col>
      <xdr:colOff>561975</xdr:colOff>
      <xdr:row>37</xdr:row>
      <xdr:rowOff>1089</xdr:rowOff>
    </xdr:to>
    <xdr:sp macro="" textlink="">
      <xdr:nvSpPr>
        <xdr:cNvPr id="322" name="円/楕円 321"/>
        <xdr:cNvSpPr/>
      </xdr:nvSpPr>
      <xdr:spPr>
        <a:xfrm>
          <a:off x="8699500" y="62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17616</xdr:rowOff>
    </xdr:from>
    <xdr:ext cx="469744" cy="259045"/>
    <xdr:sp macro="" textlink="">
      <xdr:nvSpPr>
        <xdr:cNvPr id="323" name="テキスト ボックス 322"/>
        <xdr:cNvSpPr txBox="1"/>
      </xdr:nvSpPr>
      <xdr:spPr>
        <a:xfrm>
          <a:off x="8515427" y="601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136253</xdr:rowOff>
    </xdr:from>
    <xdr:to>
      <xdr:col>11</xdr:col>
      <xdr:colOff>358775</xdr:colOff>
      <xdr:row>37</xdr:row>
      <xdr:rowOff>66403</xdr:rowOff>
    </xdr:to>
    <xdr:sp macro="" textlink="">
      <xdr:nvSpPr>
        <xdr:cNvPr id="324" name="円/楕円 323"/>
        <xdr:cNvSpPr/>
      </xdr:nvSpPr>
      <xdr:spPr>
        <a:xfrm>
          <a:off x="7810500" y="63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57530</xdr:rowOff>
    </xdr:from>
    <xdr:ext cx="469744" cy="259045"/>
    <xdr:sp macro="" textlink="">
      <xdr:nvSpPr>
        <xdr:cNvPr id="325" name="テキスト ボックス 324"/>
        <xdr:cNvSpPr txBox="1"/>
      </xdr:nvSpPr>
      <xdr:spPr>
        <a:xfrm>
          <a:off x="7626427" y="640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167604</xdr:rowOff>
    </xdr:from>
    <xdr:to>
      <xdr:col>10</xdr:col>
      <xdr:colOff>155575</xdr:colOff>
      <xdr:row>36</xdr:row>
      <xdr:rowOff>97754</xdr:rowOff>
    </xdr:to>
    <xdr:sp macro="" textlink="">
      <xdr:nvSpPr>
        <xdr:cNvPr id="326" name="円/楕円 325"/>
        <xdr:cNvSpPr/>
      </xdr:nvSpPr>
      <xdr:spPr>
        <a:xfrm>
          <a:off x="6921500" y="616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88881</xdr:rowOff>
    </xdr:from>
    <xdr:ext cx="469744" cy="259045"/>
    <xdr:sp macro="" textlink="">
      <xdr:nvSpPr>
        <xdr:cNvPr id="327" name="テキスト ボックス 326"/>
        <xdr:cNvSpPr txBox="1"/>
      </xdr:nvSpPr>
      <xdr:spPr>
        <a:xfrm>
          <a:off x="6737427" y="626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98793</xdr:rowOff>
    </xdr:from>
    <xdr:to>
      <xdr:col>15</xdr:col>
      <xdr:colOff>180975</xdr:colOff>
      <xdr:row>57</xdr:row>
      <xdr:rowOff>114757</xdr:rowOff>
    </xdr:to>
    <xdr:cxnSp macro="">
      <xdr:nvCxnSpPr>
        <xdr:cNvPr id="356" name="直線コネクタ 355"/>
        <xdr:cNvCxnSpPr/>
      </xdr:nvCxnSpPr>
      <xdr:spPr>
        <a:xfrm>
          <a:off x="9639300" y="9871443"/>
          <a:ext cx="8382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98793</xdr:rowOff>
    </xdr:from>
    <xdr:to>
      <xdr:col>14</xdr:col>
      <xdr:colOff>28575</xdr:colOff>
      <xdr:row>57</xdr:row>
      <xdr:rowOff>127254</xdr:rowOff>
    </xdr:to>
    <xdr:cxnSp macro="">
      <xdr:nvCxnSpPr>
        <xdr:cNvPr id="359" name="直線コネクタ 358"/>
        <xdr:cNvCxnSpPr/>
      </xdr:nvCxnSpPr>
      <xdr:spPr>
        <a:xfrm flipV="1">
          <a:off x="8750300" y="9871443"/>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152603</xdr:rowOff>
    </xdr:from>
    <xdr:to>
      <xdr:col>14</xdr:col>
      <xdr:colOff>79375</xdr:colOff>
      <xdr:row>57</xdr:row>
      <xdr:rowOff>82753</xdr:rowOff>
    </xdr:to>
    <xdr:sp macro="" textlink="">
      <xdr:nvSpPr>
        <xdr:cNvPr id="360" name="フローチャート : 判断 359"/>
        <xdr:cNvSpPr/>
      </xdr:nvSpPr>
      <xdr:spPr>
        <a:xfrm>
          <a:off x="9588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99280</xdr:rowOff>
    </xdr:from>
    <xdr:ext cx="534377" cy="259045"/>
    <xdr:sp macro="" textlink="">
      <xdr:nvSpPr>
        <xdr:cNvPr id="361" name="テキスト ボックス 360"/>
        <xdr:cNvSpPr txBox="1"/>
      </xdr:nvSpPr>
      <xdr:spPr>
        <a:xfrm>
          <a:off x="9372111" y="95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127254</xdr:rowOff>
    </xdr:from>
    <xdr:to>
      <xdr:col>12</xdr:col>
      <xdr:colOff>511175</xdr:colOff>
      <xdr:row>57</xdr:row>
      <xdr:rowOff>142266</xdr:rowOff>
    </xdr:to>
    <xdr:cxnSp macro="">
      <xdr:nvCxnSpPr>
        <xdr:cNvPr id="362" name="直線コネクタ 361"/>
        <xdr:cNvCxnSpPr/>
      </xdr:nvCxnSpPr>
      <xdr:spPr>
        <a:xfrm flipV="1">
          <a:off x="7861300" y="9899904"/>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142266</xdr:rowOff>
    </xdr:from>
    <xdr:to>
      <xdr:col>11</xdr:col>
      <xdr:colOff>307975</xdr:colOff>
      <xdr:row>58</xdr:row>
      <xdr:rowOff>24650</xdr:rowOff>
    </xdr:to>
    <xdr:cxnSp macro="">
      <xdr:nvCxnSpPr>
        <xdr:cNvPr id="365" name="直線コネクタ 364"/>
        <xdr:cNvCxnSpPr/>
      </xdr:nvCxnSpPr>
      <xdr:spPr>
        <a:xfrm flipV="1">
          <a:off x="6972300" y="9914916"/>
          <a:ext cx="889000" cy="5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63957</xdr:rowOff>
    </xdr:from>
    <xdr:to>
      <xdr:col>15</xdr:col>
      <xdr:colOff>231775</xdr:colOff>
      <xdr:row>57</xdr:row>
      <xdr:rowOff>165557</xdr:rowOff>
    </xdr:to>
    <xdr:sp macro="" textlink="">
      <xdr:nvSpPr>
        <xdr:cNvPr id="375" name="円/楕円 374"/>
        <xdr:cNvSpPr/>
      </xdr:nvSpPr>
      <xdr:spPr>
        <a:xfrm>
          <a:off x="10426700" y="98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42384</xdr:rowOff>
    </xdr:from>
    <xdr:ext cx="534377" cy="259045"/>
    <xdr:sp macro="" textlink="">
      <xdr:nvSpPr>
        <xdr:cNvPr id="376" name="農林水産業費該当値テキスト"/>
        <xdr:cNvSpPr txBox="1"/>
      </xdr:nvSpPr>
      <xdr:spPr>
        <a:xfrm>
          <a:off x="10528300" y="981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47993</xdr:rowOff>
    </xdr:from>
    <xdr:to>
      <xdr:col>14</xdr:col>
      <xdr:colOff>79375</xdr:colOff>
      <xdr:row>57</xdr:row>
      <xdr:rowOff>149593</xdr:rowOff>
    </xdr:to>
    <xdr:sp macro="" textlink="">
      <xdr:nvSpPr>
        <xdr:cNvPr id="377" name="円/楕円 376"/>
        <xdr:cNvSpPr/>
      </xdr:nvSpPr>
      <xdr:spPr>
        <a:xfrm>
          <a:off x="9588500" y="98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140720</xdr:rowOff>
    </xdr:from>
    <xdr:ext cx="534377" cy="259045"/>
    <xdr:sp macro="" textlink="">
      <xdr:nvSpPr>
        <xdr:cNvPr id="378" name="テキスト ボックス 377"/>
        <xdr:cNvSpPr txBox="1"/>
      </xdr:nvSpPr>
      <xdr:spPr>
        <a:xfrm>
          <a:off x="9372111" y="99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76454</xdr:rowOff>
    </xdr:from>
    <xdr:to>
      <xdr:col>12</xdr:col>
      <xdr:colOff>561975</xdr:colOff>
      <xdr:row>58</xdr:row>
      <xdr:rowOff>6604</xdr:rowOff>
    </xdr:to>
    <xdr:sp macro="" textlink="">
      <xdr:nvSpPr>
        <xdr:cNvPr id="379" name="円/楕円 378"/>
        <xdr:cNvSpPr/>
      </xdr:nvSpPr>
      <xdr:spPr>
        <a:xfrm>
          <a:off x="8699500" y="98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169181</xdr:rowOff>
    </xdr:from>
    <xdr:ext cx="534377" cy="259045"/>
    <xdr:sp macro="" textlink="">
      <xdr:nvSpPr>
        <xdr:cNvPr id="380" name="テキスト ボックス 379"/>
        <xdr:cNvSpPr txBox="1"/>
      </xdr:nvSpPr>
      <xdr:spPr>
        <a:xfrm>
          <a:off x="8483111" y="99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91466</xdr:rowOff>
    </xdr:from>
    <xdr:to>
      <xdr:col>11</xdr:col>
      <xdr:colOff>358775</xdr:colOff>
      <xdr:row>58</xdr:row>
      <xdr:rowOff>21616</xdr:rowOff>
    </xdr:to>
    <xdr:sp macro="" textlink="">
      <xdr:nvSpPr>
        <xdr:cNvPr id="381" name="円/楕円 380"/>
        <xdr:cNvSpPr/>
      </xdr:nvSpPr>
      <xdr:spPr>
        <a:xfrm>
          <a:off x="7810500" y="98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12743</xdr:rowOff>
    </xdr:from>
    <xdr:ext cx="534377" cy="259045"/>
    <xdr:sp macro="" textlink="">
      <xdr:nvSpPr>
        <xdr:cNvPr id="382" name="テキスト ボックス 381"/>
        <xdr:cNvSpPr txBox="1"/>
      </xdr:nvSpPr>
      <xdr:spPr>
        <a:xfrm>
          <a:off x="7594111" y="99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145300</xdr:rowOff>
    </xdr:from>
    <xdr:to>
      <xdr:col>10</xdr:col>
      <xdr:colOff>155575</xdr:colOff>
      <xdr:row>58</xdr:row>
      <xdr:rowOff>75450</xdr:rowOff>
    </xdr:to>
    <xdr:sp macro="" textlink="">
      <xdr:nvSpPr>
        <xdr:cNvPr id="383" name="円/楕円 382"/>
        <xdr:cNvSpPr/>
      </xdr:nvSpPr>
      <xdr:spPr>
        <a:xfrm>
          <a:off x="6921500" y="99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66577</xdr:rowOff>
    </xdr:from>
    <xdr:ext cx="534377" cy="259045"/>
    <xdr:sp macro="" textlink="">
      <xdr:nvSpPr>
        <xdr:cNvPr id="384" name="テキスト ボックス 383"/>
        <xdr:cNvSpPr txBox="1"/>
      </xdr:nvSpPr>
      <xdr:spPr>
        <a:xfrm>
          <a:off x="6705111" y="1001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95374</xdr:rowOff>
    </xdr:from>
    <xdr:to>
      <xdr:col>15</xdr:col>
      <xdr:colOff>180975</xdr:colOff>
      <xdr:row>77</xdr:row>
      <xdr:rowOff>115377</xdr:rowOff>
    </xdr:to>
    <xdr:cxnSp macro="">
      <xdr:nvCxnSpPr>
        <xdr:cNvPr id="411" name="直線コネクタ 410"/>
        <xdr:cNvCxnSpPr/>
      </xdr:nvCxnSpPr>
      <xdr:spPr>
        <a:xfrm>
          <a:off x="9639300" y="13297024"/>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95374</xdr:rowOff>
    </xdr:from>
    <xdr:to>
      <xdr:col>14</xdr:col>
      <xdr:colOff>28575</xdr:colOff>
      <xdr:row>77</xdr:row>
      <xdr:rowOff>120064</xdr:rowOff>
    </xdr:to>
    <xdr:cxnSp macro="">
      <xdr:nvCxnSpPr>
        <xdr:cNvPr id="414" name="直線コネクタ 413"/>
        <xdr:cNvCxnSpPr/>
      </xdr:nvCxnSpPr>
      <xdr:spPr>
        <a:xfrm flipV="1">
          <a:off x="8750300" y="13297024"/>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73949</xdr:rowOff>
    </xdr:from>
    <xdr:to>
      <xdr:col>14</xdr:col>
      <xdr:colOff>79375</xdr:colOff>
      <xdr:row>77</xdr:row>
      <xdr:rowOff>4099</xdr:rowOff>
    </xdr:to>
    <xdr:sp macro="" textlink="">
      <xdr:nvSpPr>
        <xdr:cNvPr id="415" name="フローチャート : 判断 414"/>
        <xdr:cNvSpPr/>
      </xdr:nvSpPr>
      <xdr:spPr>
        <a:xfrm>
          <a:off x="9588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20627</xdr:rowOff>
    </xdr:from>
    <xdr:ext cx="534377" cy="259045"/>
    <xdr:sp macro="" textlink="">
      <xdr:nvSpPr>
        <xdr:cNvPr id="416" name="テキスト ボックス 415"/>
        <xdr:cNvSpPr txBox="1"/>
      </xdr:nvSpPr>
      <xdr:spPr>
        <a:xfrm>
          <a:off x="9372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120064</xdr:rowOff>
    </xdr:from>
    <xdr:to>
      <xdr:col>12</xdr:col>
      <xdr:colOff>511175</xdr:colOff>
      <xdr:row>77</xdr:row>
      <xdr:rowOff>167475</xdr:rowOff>
    </xdr:to>
    <xdr:cxnSp macro="">
      <xdr:nvCxnSpPr>
        <xdr:cNvPr id="417" name="直線コネクタ 416"/>
        <xdr:cNvCxnSpPr/>
      </xdr:nvCxnSpPr>
      <xdr:spPr>
        <a:xfrm flipV="1">
          <a:off x="7861300" y="13321714"/>
          <a:ext cx="889000" cy="4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126236</xdr:rowOff>
    </xdr:from>
    <xdr:to>
      <xdr:col>11</xdr:col>
      <xdr:colOff>307975</xdr:colOff>
      <xdr:row>77</xdr:row>
      <xdr:rowOff>167475</xdr:rowOff>
    </xdr:to>
    <xdr:cxnSp macro="">
      <xdr:nvCxnSpPr>
        <xdr:cNvPr id="420" name="直線コネクタ 419"/>
        <xdr:cNvCxnSpPr/>
      </xdr:nvCxnSpPr>
      <xdr:spPr>
        <a:xfrm>
          <a:off x="6972300" y="13327886"/>
          <a:ext cx="8890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64577</xdr:rowOff>
    </xdr:from>
    <xdr:to>
      <xdr:col>15</xdr:col>
      <xdr:colOff>231775</xdr:colOff>
      <xdr:row>77</xdr:row>
      <xdr:rowOff>166177</xdr:rowOff>
    </xdr:to>
    <xdr:sp macro="" textlink="">
      <xdr:nvSpPr>
        <xdr:cNvPr id="430" name="円/楕円 429"/>
        <xdr:cNvSpPr/>
      </xdr:nvSpPr>
      <xdr:spPr>
        <a:xfrm>
          <a:off x="10426700" y="132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43004</xdr:rowOff>
    </xdr:from>
    <xdr:ext cx="469744" cy="259045"/>
    <xdr:sp macro="" textlink="">
      <xdr:nvSpPr>
        <xdr:cNvPr id="431" name="商工費該当値テキスト"/>
        <xdr:cNvSpPr txBox="1"/>
      </xdr:nvSpPr>
      <xdr:spPr>
        <a:xfrm>
          <a:off x="10528300" y="1324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44574</xdr:rowOff>
    </xdr:from>
    <xdr:to>
      <xdr:col>14</xdr:col>
      <xdr:colOff>79375</xdr:colOff>
      <xdr:row>77</xdr:row>
      <xdr:rowOff>146174</xdr:rowOff>
    </xdr:to>
    <xdr:sp macro="" textlink="">
      <xdr:nvSpPr>
        <xdr:cNvPr id="432" name="円/楕円 431"/>
        <xdr:cNvSpPr/>
      </xdr:nvSpPr>
      <xdr:spPr>
        <a:xfrm>
          <a:off x="9588500" y="1324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137301</xdr:rowOff>
    </xdr:from>
    <xdr:ext cx="469744" cy="259045"/>
    <xdr:sp macro="" textlink="">
      <xdr:nvSpPr>
        <xdr:cNvPr id="433" name="テキスト ボックス 432"/>
        <xdr:cNvSpPr txBox="1"/>
      </xdr:nvSpPr>
      <xdr:spPr>
        <a:xfrm>
          <a:off x="9404427" y="1333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69264</xdr:rowOff>
    </xdr:from>
    <xdr:to>
      <xdr:col>12</xdr:col>
      <xdr:colOff>561975</xdr:colOff>
      <xdr:row>77</xdr:row>
      <xdr:rowOff>170864</xdr:rowOff>
    </xdr:to>
    <xdr:sp macro="" textlink="">
      <xdr:nvSpPr>
        <xdr:cNvPr id="434" name="円/楕円 433"/>
        <xdr:cNvSpPr/>
      </xdr:nvSpPr>
      <xdr:spPr>
        <a:xfrm>
          <a:off x="8699500" y="132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161991</xdr:rowOff>
    </xdr:from>
    <xdr:ext cx="469744" cy="259045"/>
    <xdr:sp macro="" textlink="">
      <xdr:nvSpPr>
        <xdr:cNvPr id="435" name="テキスト ボックス 434"/>
        <xdr:cNvSpPr txBox="1"/>
      </xdr:nvSpPr>
      <xdr:spPr>
        <a:xfrm>
          <a:off x="8515427" y="1336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116675</xdr:rowOff>
    </xdr:from>
    <xdr:to>
      <xdr:col>11</xdr:col>
      <xdr:colOff>358775</xdr:colOff>
      <xdr:row>78</xdr:row>
      <xdr:rowOff>46825</xdr:rowOff>
    </xdr:to>
    <xdr:sp macro="" textlink="">
      <xdr:nvSpPr>
        <xdr:cNvPr id="436" name="円/楕円 435"/>
        <xdr:cNvSpPr/>
      </xdr:nvSpPr>
      <xdr:spPr>
        <a:xfrm>
          <a:off x="7810500" y="133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37952</xdr:rowOff>
    </xdr:from>
    <xdr:ext cx="469744" cy="259045"/>
    <xdr:sp macro="" textlink="">
      <xdr:nvSpPr>
        <xdr:cNvPr id="437" name="テキスト ボックス 436"/>
        <xdr:cNvSpPr txBox="1"/>
      </xdr:nvSpPr>
      <xdr:spPr>
        <a:xfrm>
          <a:off x="7626427" y="1341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75436</xdr:rowOff>
    </xdr:from>
    <xdr:to>
      <xdr:col>10</xdr:col>
      <xdr:colOff>155575</xdr:colOff>
      <xdr:row>78</xdr:row>
      <xdr:rowOff>5586</xdr:rowOff>
    </xdr:to>
    <xdr:sp macro="" textlink="">
      <xdr:nvSpPr>
        <xdr:cNvPr id="438" name="円/楕円 437"/>
        <xdr:cNvSpPr/>
      </xdr:nvSpPr>
      <xdr:spPr>
        <a:xfrm>
          <a:off x="6921500" y="1327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168163</xdr:rowOff>
    </xdr:from>
    <xdr:ext cx="469744" cy="259045"/>
    <xdr:sp macro="" textlink="">
      <xdr:nvSpPr>
        <xdr:cNvPr id="439" name="テキスト ボックス 438"/>
        <xdr:cNvSpPr txBox="1"/>
      </xdr:nvSpPr>
      <xdr:spPr>
        <a:xfrm>
          <a:off x="6737427" y="1336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71813</xdr:rowOff>
    </xdr:from>
    <xdr:to>
      <xdr:col>15</xdr:col>
      <xdr:colOff>180975</xdr:colOff>
      <xdr:row>95</xdr:row>
      <xdr:rowOff>108747</xdr:rowOff>
    </xdr:to>
    <xdr:cxnSp macro="">
      <xdr:nvCxnSpPr>
        <xdr:cNvPr id="468" name="直線コネクタ 467"/>
        <xdr:cNvCxnSpPr/>
      </xdr:nvCxnSpPr>
      <xdr:spPr>
        <a:xfrm>
          <a:off x="9639300" y="16359563"/>
          <a:ext cx="8382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9"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71813</xdr:rowOff>
    </xdr:from>
    <xdr:to>
      <xdr:col>14</xdr:col>
      <xdr:colOff>28575</xdr:colOff>
      <xdr:row>95</xdr:row>
      <xdr:rowOff>169182</xdr:rowOff>
    </xdr:to>
    <xdr:cxnSp macro="">
      <xdr:nvCxnSpPr>
        <xdr:cNvPr id="471" name="直線コネクタ 470"/>
        <xdr:cNvCxnSpPr/>
      </xdr:nvCxnSpPr>
      <xdr:spPr>
        <a:xfrm flipV="1">
          <a:off x="8750300" y="16359563"/>
          <a:ext cx="889000" cy="9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113818</xdr:rowOff>
    </xdr:from>
    <xdr:to>
      <xdr:col>14</xdr:col>
      <xdr:colOff>79375</xdr:colOff>
      <xdr:row>97</xdr:row>
      <xdr:rowOff>43968</xdr:rowOff>
    </xdr:to>
    <xdr:sp macro="" textlink="">
      <xdr:nvSpPr>
        <xdr:cNvPr id="472" name="フローチャート : 判断 471"/>
        <xdr:cNvSpPr/>
      </xdr:nvSpPr>
      <xdr:spPr>
        <a:xfrm>
          <a:off x="95885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35095</xdr:rowOff>
    </xdr:from>
    <xdr:ext cx="534377" cy="259045"/>
    <xdr:sp macro="" textlink="">
      <xdr:nvSpPr>
        <xdr:cNvPr id="473" name="テキスト ボックス 472"/>
        <xdr:cNvSpPr txBox="1"/>
      </xdr:nvSpPr>
      <xdr:spPr>
        <a:xfrm>
          <a:off x="9372111" y="166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169182</xdr:rowOff>
    </xdr:from>
    <xdr:to>
      <xdr:col>12</xdr:col>
      <xdr:colOff>511175</xdr:colOff>
      <xdr:row>96</xdr:row>
      <xdr:rowOff>78794</xdr:rowOff>
    </xdr:to>
    <xdr:cxnSp macro="">
      <xdr:nvCxnSpPr>
        <xdr:cNvPr id="474" name="直線コネクタ 473"/>
        <xdr:cNvCxnSpPr/>
      </xdr:nvCxnSpPr>
      <xdr:spPr>
        <a:xfrm flipV="1">
          <a:off x="7861300" y="16456932"/>
          <a:ext cx="889000" cy="8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135290</xdr:rowOff>
    </xdr:from>
    <xdr:ext cx="534377" cy="259045"/>
    <xdr:sp macro="" textlink="">
      <xdr:nvSpPr>
        <xdr:cNvPr id="476" name="テキスト ボックス 475"/>
        <xdr:cNvSpPr txBox="1"/>
      </xdr:nvSpPr>
      <xdr:spPr>
        <a:xfrm>
          <a:off x="8483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74572</xdr:rowOff>
    </xdr:from>
    <xdr:to>
      <xdr:col>11</xdr:col>
      <xdr:colOff>307975</xdr:colOff>
      <xdr:row>96</xdr:row>
      <xdr:rowOff>78794</xdr:rowOff>
    </xdr:to>
    <xdr:cxnSp macro="">
      <xdr:nvCxnSpPr>
        <xdr:cNvPr id="477" name="直線コネクタ 476"/>
        <xdr:cNvCxnSpPr/>
      </xdr:nvCxnSpPr>
      <xdr:spPr>
        <a:xfrm>
          <a:off x="6972300" y="16533772"/>
          <a:ext cx="8890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24243</xdr:rowOff>
    </xdr:from>
    <xdr:ext cx="534377" cy="259045"/>
    <xdr:sp macro="" textlink="">
      <xdr:nvSpPr>
        <xdr:cNvPr id="479" name="テキスト ボックス 478"/>
        <xdr:cNvSpPr txBox="1"/>
      </xdr:nvSpPr>
      <xdr:spPr>
        <a:xfrm>
          <a:off x="7594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57947</xdr:rowOff>
    </xdr:from>
    <xdr:to>
      <xdr:col>15</xdr:col>
      <xdr:colOff>231775</xdr:colOff>
      <xdr:row>95</xdr:row>
      <xdr:rowOff>159547</xdr:rowOff>
    </xdr:to>
    <xdr:sp macro="" textlink="">
      <xdr:nvSpPr>
        <xdr:cNvPr id="487" name="円/楕円 486"/>
        <xdr:cNvSpPr/>
      </xdr:nvSpPr>
      <xdr:spPr>
        <a:xfrm>
          <a:off x="10426700" y="1634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80824</xdr:rowOff>
    </xdr:from>
    <xdr:ext cx="534377" cy="259045"/>
    <xdr:sp macro="" textlink="">
      <xdr:nvSpPr>
        <xdr:cNvPr id="488" name="土木費該当値テキスト"/>
        <xdr:cNvSpPr txBox="1"/>
      </xdr:nvSpPr>
      <xdr:spPr>
        <a:xfrm>
          <a:off x="10528300" y="161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81,562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21013</xdr:rowOff>
    </xdr:from>
    <xdr:to>
      <xdr:col>14</xdr:col>
      <xdr:colOff>79375</xdr:colOff>
      <xdr:row>95</xdr:row>
      <xdr:rowOff>122613</xdr:rowOff>
    </xdr:to>
    <xdr:sp macro="" textlink="">
      <xdr:nvSpPr>
        <xdr:cNvPr id="489" name="円/楕円 488"/>
        <xdr:cNvSpPr/>
      </xdr:nvSpPr>
      <xdr:spPr>
        <a:xfrm>
          <a:off x="9588500" y="163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139140</xdr:rowOff>
    </xdr:from>
    <xdr:ext cx="534377" cy="259045"/>
    <xdr:sp macro="" textlink="">
      <xdr:nvSpPr>
        <xdr:cNvPr id="490" name="テキスト ボックス 489"/>
        <xdr:cNvSpPr txBox="1"/>
      </xdr:nvSpPr>
      <xdr:spPr>
        <a:xfrm>
          <a:off x="9372111" y="160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86,409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118382</xdr:rowOff>
    </xdr:from>
    <xdr:to>
      <xdr:col>12</xdr:col>
      <xdr:colOff>561975</xdr:colOff>
      <xdr:row>96</xdr:row>
      <xdr:rowOff>48532</xdr:rowOff>
    </xdr:to>
    <xdr:sp macro="" textlink="">
      <xdr:nvSpPr>
        <xdr:cNvPr id="491" name="円/楕円 490"/>
        <xdr:cNvSpPr/>
      </xdr:nvSpPr>
      <xdr:spPr>
        <a:xfrm>
          <a:off x="8699500" y="164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65059</xdr:rowOff>
    </xdr:from>
    <xdr:ext cx="534377" cy="259045"/>
    <xdr:sp macro="" textlink="">
      <xdr:nvSpPr>
        <xdr:cNvPr id="492" name="テキスト ボックス 491"/>
        <xdr:cNvSpPr txBox="1"/>
      </xdr:nvSpPr>
      <xdr:spPr>
        <a:xfrm>
          <a:off x="8483111" y="1618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27994</xdr:rowOff>
    </xdr:from>
    <xdr:to>
      <xdr:col>11</xdr:col>
      <xdr:colOff>358775</xdr:colOff>
      <xdr:row>96</xdr:row>
      <xdr:rowOff>129594</xdr:rowOff>
    </xdr:to>
    <xdr:sp macro="" textlink="">
      <xdr:nvSpPr>
        <xdr:cNvPr id="493" name="円/楕円 492"/>
        <xdr:cNvSpPr/>
      </xdr:nvSpPr>
      <xdr:spPr>
        <a:xfrm>
          <a:off x="7810500" y="164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146121</xdr:rowOff>
    </xdr:from>
    <xdr:ext cx="534377" cy="259045"/>
    <xdr:sp macro="" textlink="">
      <xdr:nvSpPr>
        <xdr:cNvPr id="494" name="テキスト ボックス 493"/>
        <xdr:cNvSpPr txBox="1"/>
      </xdr:nvSpPr>
      <xdr:spPr>
        <a:xfrm>
          <a:off x="7594111" y="1626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23772</xdr:rowOff>
    </xdr:from>
    <xdr:to>
      <xdr:col>10</xdr:col>
      <xdr:colOff>155575</xdr:colOff>
      <xdr:row>96</xdr:row>
      <xdr:rowOff>125372</xdr:rowOff>
    </xdr:to>
    <xdr:sp macro="" textlink="">
      <xdr:nvSpPr>
        <xdr:cNvPr id="495" name="円/楕円 494"/>
        <xdr:cNvSpPr/>
      </xdr:nvSpPr>
      <xdr:spPr>
        <a:xfrm>
          <a:off x="6921500" y="1648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141899</xdr:rowOff>
    </xdr:from>
    <xdr:ext cx="534377" cy="259045"/>
    <xdr:sp macro="" textlink="">
      <xdr:nvSpPr>
        <xdr:cNvPr id="496" name="テキスト ボックス 495"/>
        <xdr:cNvSpPr txBox="1"/>
      </xdr:nvSpPr>
      <xdr:spPr>
        <a:xfrm>
          <a:off x="6705111" y="1625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128537</xdr:rowOff>
    </xdr:from>
    <xdr:to>
      <xdr:col>23</xdr:col>
      <xdr:colOff>517525</xdr:colOff>
      <xdr:row>36</xdr:row>
      <xdr:rowOff>155397</xdr:rowOff>
    </xdr:to>
    <xdr:cxnSp macro="">
      <xdr:nvCxnSpPr>
        <xdr:cNvPr id="525" name="直線コネクタ 524"/>
        <xdr:cNvCxnSpPr/>
      </xdr:nvCxnSpPr>
      <xdr:spPr>
        <a:xfrm>
          <a:off x="15481300" y="6300737"/>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128537</xdr:rowOff>
    </xdr:from>
    <xdr:to>
      <xdr:col>22</xdr:col>
      <xdr:colOff>365125</xdr:colOff>
      <xdr:row>36</xdr:row>
      <xdr:rowOff>145586</xdr:rowOff>
    </xdr:to>
    <xdr:cxnSp macro="">
      <xdr:nvCxnSpPr>
        <xdr:cNvPr id="528" name="直線コネクタ 527"/>
        <xdr:cNvCxnSpPr/>
      </xdr:nvCxnSpPr>
      <xdr:spPr>
        <a:xfrm flipV="1">
          <a:off x="14592300" y="6300737"/>
          <a:ext cx="889000" cy="1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168777</xdr:rowOff>
    </xdr:from>
    <xdr:to>
      <xdr:col>22</xdr:col>
      <xdr:colOff>415925</xdr:colOff>
      <xdr:row>36</xdr:row>
      <xdr:rowOff>98927</xdr:rowOff>
    </xdr:to>
    <xdr:sp macro="" textlink="">
      <xdr:nvSpPr>
        <xdr:cNvPr id="529" name="フローチャート : 判断 528"/>
        <xdr:cNvSpPr/>
      </xdr:nvSpPr>
      <xdr:spPr>
        <a:xfrm>
          <a:off x="15430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115454</xdr:rowOff>
    </xdr:from>
    <xdr:ext cx="534377" cy="259045"/>
    <xdr:sp macro="" textlink="">
      <xdr:nvSpPr>
        <xdr:cNvPr id="530" name="テキスト ボックス 529"/>
        <xdr:cNvSpPr txBox="1"/>
      </xdr:nvSpPr>
      <xdr:spPr>
        <a:xfrm>
          <a:off x="15214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145586</xdr:rowOff>
    </xdr:from>
    <xdr:to>
      <xdr:col>21</xdr:col>
      <xdr:colOff>161925</xdr:colOff>
      <xdr:row>36</xdr:row>
      <xdr:rowOff>149606</xdr:rowOff>
    </xdr:to>
    <xdr:cxnSp macro="">
      <xdr:nvCxnSpPr>
        <xdr:cNvPr id="531" name="直線コネクタ 530"/>
        <xdr:cNvCxnSpPr/>
      </xdr:nvCxnSpPr>
      <xdr:spPr>
        <a:xfrm flipV="1">
          <a:off x="13703300" y="6317786"/>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149606</xdr:rowOff>
    </xdr:from>
    <xdr:to>
      <xdr:col>19</xdr:col>
      <xdr:colOff>644525</xdr:colOff>
      <xdr:row>37</xdr:row>
      <xdr:rowOff>20238</xdr:rowOff>
    </xdr:to>
    <xdr:cxnSp macro="">
      <xdr:nvCxnSpPr>
        <xdr:cNvPr id="534" name="直線コネクタ 533"/>
        <xdr:cNvCxnSpPr/>
      </xdr:nvCxnSpPr>
      <xdr:spPr>
        <a:xfrm flipV="1">
          <a:off x="12814300" y="6321806"/>
          <a:ext cx="889000" cy="4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104597</xdr:rowOff>
    </xdr:from>
    <xdr:to>
      <xdr:col>23</xdr:col>
      <xdr:colOff>568325</xdr:colOff>
      <xdr:row>37</xdr:row>
      <xdr:rowOff>34747</xdr:rowOff>
    </xdr:to>
    <xdr:sp macro="" textlink="">
      <xdr:nvSpPr>
        <xdr:cNvPr id="544" name="円/楕円 543"/>
        <xdr:cNvSpPr/>
      </xdr:nvSpPr>
      <xdr:spPr>
        <a:xfrm>
          <a:off x="16268700" y="62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83024</xdr:rowOff>
    </xdr:from>
    <xdr:ext cx="534377" cy="259045"/>
    <xdr:sp macro="" textlink="">
      <xdr:nvSpPr>
        <xdr:cNvPr id="545" name="消防費該当値テキスト"/>
        <xdr:cNvSpPr txBox="1"/>
      </xdr:nvSpPr>
      <xdr:spPr>
        <a:xfrm>
          <a:off x="16370300" y="625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21,176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77737</xdr:rowOff>
    </xdr:from>
    <xdr:to>
      <xdr:col>22</xdr:col>
      <xdr:colOff>415925</xdr:colOff>
      <xdr:row>37</xdr:row>
      <xdr:rowOff>7887</xdr:rowOff>
    </xdr:to>
    <xdr:sp macro="" textlink="">
      <xdr:nvSpPr>
        <xdr:cNvPr id="546" name="円/楕円 545"/>
        <xdr:cNvSpPr/>
      </xdr:nvSpPr>
      <xdr:spPr>
        <a:xfrm>
          <a:off x="15430500" y="624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170464</xdr:rowOff>
    </xdr:from>
    <xdr:ext cx="534377" cy="259045"/>
    <xdr:sp macro="" textlink="">
      <xdr:nvSpPr>
        <xdr:cNvPr id="547" name="テキスト ボックス 546"/>
        <xdr:cNvSpPr txBox="1"/>
      </xdr:nvSpPr>
      <xdr:spPr>
        <a:xfrm>
          <a:off x="15214111" y="634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94786</xdr:rowOff>
    </xdr:from>
    <xdr:to>
      <xdr:col>21</xdr:col>
      <xdr:colOff>212725</xdr:colOff>
      <xdr:row>37</xdr:row>
      <xdr:rowOff>24936</xdr:rowOff>
    </xdr:to>
    <xdr:sp macro="" textlink="">
      <xdr:nvSpPr>
        <xdr:cNvPr id="548" name="円/楕円 547"/>
        <xdr:cNvSpPr/>
      </xdr:nvSpPr>
      <xdr:spPr>
        <a:xfrm>
          <a:off x="14541500" y="62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16063</xdr:rowOff>
    </xdr:from>
    <xdr:ext cx="534377" cy="259045"/>
    <xdr:sp macro="" textlink="">
      <xdr:nvSpPr>
        <xdr:cNvPr id="549" name="テキスト ボックス 548"/>
        <xdr:cNvSpPr txBox="1"/>
      </xdr:nvSpPr>
      <xdr:spPr>
        <a:xfrm>
          <a:off x="14325111" y="63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98806</xdr:rowOff>
    </xdr:from>
    <xdr:to>
      <xdr:col>20</xdr:col>
      <xdr:colOff>9525</xdr:colOff>
      <xdr:row>37</xdr:row>
      <xdr:rowOff>28956</xdr:rowOff>
    </xdr:to>
    <xdr:sp macro="" textlink="">
      <xdr:nvSpPr>
        <xdr:cNvPr id="550" name="円/楕円 549"/>
        <xdr:cNvSpPr/>
      </xdr:nvSpPr>
      <xdr:spPr>
        <a:xfrm>
          <a:off x="13652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20083</xdr:rowOff>
    </xdr:from>
    <xdr:ext cx="534377" cy="259045"/>
    <xdr:sp macro="" textlink="">
      <xdr:nvSpPr>
        <xdr:cNvPr id="551" name="テキスト ボックス 550"/>
        <xdr:cNvSpPr txBox="1"/>
      </xdr:nvSpPr>
      <xdr:spPr>
        <a:xfrm>
          <a:off x="13436111" y="636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140888</xdr:rowOff>
    </xdr:from>
    <xdr:to>
      <xdr:col>18</xdr:col>
      <xdr:colOff>492125</xdr:colOff>
      <xdr:row>37</xdr:row>
      <xdr:rowOff>71038</xdr:rowOff>
    </xdr:to>
    <xdr:sp macro="" textlink="">
      <xdr:nvSpPr>
        <xdr:cNvPr id="552" name="円/楕円 551"/>
        <xdr:cNvSpPr/>
      </xdr:nvSpPr>
      <xdr:spPr>
        <a:xfrm>
          <a:off x="12763500" y="631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62165</xdr:rowOff>
    </xdr:from>
    <xdr:ext cx="534377" cy="259045"/>
    <xdr:sp macro="" textlink="">
      <xdr:nvSpPr>
        <xdr:cNvPr id="553" name="テキスト ボックス 552"/>
        <xdr:cNvSpPr txBox="1"/>
      </xdr:nvSpPr>
      <xdr:spPr>
        <a:xfrm>
          <a:off x="12547111" y="640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142342</xdr:rowOff>
    </xdr:from>
    <xdr:to>
      <xdr:col>23</xdr:col>
      <xdr:colOff>517525</xdr:colOff>
      <xdr:row>56</xdr:row>
      <xdr:rowOff>168313</xdr:rowOff>
    </xdr:to>
    <xdr:cxnSp macro="">
      <xdr:nvCxnSpPr>
        <xdr:cNvPr id="583" name="直線コネクタ 582"/>
        <xdr:cNvCxnSpPr/>
      </xdr:nvCxnSpPr>
      <xdr:spPr>
        <a:xfrm flipV="1">
          <a:off x="15481300" y="9743542"/>
          <a:ext cx="838200" cy="2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4" name="教育費平均値テキスト"/>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168313</xdr:rowOff>
    </xdr:from>
    <xdr:to>
      <xdr:col>22</xdr:col>
      <xdr:colOff>365125</xdr:colOff>
      <xdr:row>57</xdr:row>
      <xdr:rowOff>148895</xdr:rowOff>
    </xdr:to>
    <xdr:cxnSp macro="">
      <xdr:nvCxnSpPr>
        <xdr:cNvPr id="586" name="直線コネクタ 585"/>
        <xdr:cNvCxnSpPr/>
      </xdr:nvCxnSpPr>
      <xdr:spPr>
        <a:xfrm flipV="1">
          <a:off x="14592300" y="9769513"/>
          <a:ext cx="889000" cy="15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7" name="フローチャート : 判断 586"/>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54716</xdr:rowOff>
    </xdr:from>
    <xdr:ext cx="534377" cy="259045"/>
    <xdr:sp macro="" textlink="">
      <xdr:nvSpPr>
        <xdr:cNvPr id="588" name="テキスト ボックス 587"/>
        <xdr:cNvSpPr txBox="1"/>
      </xdr:nvSpPr>
      <xdr:spPr>
        <a:xfrm>
          <a:off x="15214111" y="98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27636</xdr:rowOff>
    </xdr:from>
    <xdr:to>
      <xdr:col>21</xdr:col>
      <xdr:colOff>161925</xdr:colOff>
      <xdr:row>57</xdr:row>
      <xdr:rowOff>148895</xdr:rowOff>
    </xdr:to>
    <xdr:cxnSp macro="">
      <xdr:nvCxnSpPr>
        <xdr:cNvPr id="589" name="直線コネクタ 588"/>
        <xdr:cNvCxnSpPr/>
      </xdr:nvCxnSpPr>
      <xdr:spPr>
        <a:xfrm>
          <a:off x="13703300" y="9800286"/>
          <a:ext cx="889000" cy="1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27636</xdr:rowOff>
    </xdr:from>
    <xdr:to>
      <xdr:col>19</xdr:col>
      <xdr:colOff>644525</xdr:colOff>
      <xdr:row>57</xdr:row>
      <xdr:rowOff>65265</xdr:rowOff>
    </xdr:to>
    <xdr:cxnSp macro="">
      <xdr:nvCxnSpPr>
        <xdr:cNvPr id="592" name="直線コネクタ 591"/>
        <xdr:cNvCxnSpPr/>
      </xdr:nvCxnSpPr>
      <xdr:spPr>
        <a:xfrm flipV="1">
          <a:off x="12814300" y="9800286"/>
          <a:ext cx="889000" cy="3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94" name="テキスト ボックス 593"/>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91542</xdr:rowOff>
    </xdr:from>
    <xdr:to>
      <xdr:col>23</xdr:col>
      <xdr:colOff>568325</xdr:colOff>
      <xdr:row>57</xdr:row>
      <xdr:rowOff>21692</xdr:rowOff>
    </xdr:to>
    <xdr:sp macro="" textlink="">
      <xdr:nvSpPr>
        <xdr:cNvPr id="602" name="円/楕円 601"/>
        <xdr:cNvSpPr/>
      </xdr:nvSpPr>
      <xdr:spPr>
        <a:xfrm>
          <a:off x="16268700" y="96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114419</xdr:rowOff>
    </xdr:from>
    <xdr:ext cx="534377" cy="259045"/>
    <xdr:sp macro="" textlink="">
      <xdr:nvSpPr>
        <xdr:cNvPr id="603" name="教育費該当値テキスト"/>
        <xdr:cNvSpPr txBox="1"/>
      </xdr:nvSpPr>
      <xdr:spPr>
        <a:xfrm>
          <a:off x="16370300" y="95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62,792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117513</xdr:rowOff>
    </xdr:from>
    <xdr:to>
      <xdr:col>22</xdr:col>
      <xdr:colOff>415925</xdr:colOff>
      <xdr:row>57</xdr:row>
      <xdr:rowOff>47663</xdr:rowOff>
    </xdr:to>
    <xdr:sp macro="" textlink="">
      <xdr:nvSpPr>
        <xdr:cNvPr id="604" name="円/楕円 603"/>
        <xdr:cNvSpPr/>
      </xdr:nvSpPr>
      <xdr:spPr>
        <a:xfrm>
          <a:off x="15430500" y="97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64190</xdr:rowOff>
    </xdr:from>
    <xdr:ext cx="534377" cy="259045"/>
    <xdr:sp macro="" textlink="">
      <xdr:nvSpPr>
        <xdr:cNvPr id="605" name="テキスト ボックス 604"/>
        <xdr:cNvSpPr txBox="1"/>
      </xdr:nvSpPr>
      <xdr:spPr>
        <a:xfrm>
          <a:off x="15214111" y="94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98095</xdr:rowOff>
    </xdr:from>
    <xdr:to>
      <xdr:col>21</xdr:col>
      <xdr:colOff>212725</xdr:colOff>
      <xdr:row>58</xdr:row>
      <xdr:rowOff>28245</xdr:rowOff>
    </xdr:to>
    <xdr:sp macro="" textlink="">
      <xdr:nvSpPr>
        <xdr:cNvPr id="606" name="円/楕円 605"/>
        <xdr:cNvSpPr/>
      </xdr:nvSpPr>
      <xdr:spPr>
        <a:xfrm>
          <a:off x="14541500" y="98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19372</xdr:rowOff>
    </xdr:from>
    <xdr:ext cx="534377" cy="259045"/>
    <xdr:sp macro="" textlink="">
      <xdr:nvSpPr>
        <xdr:cNvPr id="607" name="テキスト ボックス 606"/>
        <xdr:cNvSpPr txBox="1"/>
      </xdr:nvSpPr>
      <xdr:spPr>
        <a:xfrm>
          <a:off x="14325111" y="99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148286</xdr:rowOff>
    </xdr:from>
    <xdr:to>
      <xdr:col>20</xdr:col>
      <xdr:colOff>9525</xdr:colOff>
      <xdr:row>57</xdr:row>
      <xdr:rowOff>78436</xdr:rowOff>
    </xdr:to>
    <xdr:sp macro="" textlink="">
      <xdr:nvSpPr>
        <xdr:cNvPr id="608" name="円/楕円 607"/>
        <xdr:cNvSpPr/>
      </xdr:nvSpPr>
      <xdr:spPr>
        <a:xfrm>
          <a:off x="13652500" y="97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94963</xdr:rowOff>
    </xdr:from>
    <xdr:ext cx="534377" cy="259045"/>
    <xdr:sp macro="" textlink="">
      <xdr:nvSpPr>
        <xdr:cNvPr id="609" name="テキスト ボックス 608"/>
        <xdr:cNvSpPr txBox="1"/>
      </xdr:nvSpPr>
      <xdr:spPr>
        <a:xfrm>
          <a:off x="13436111" y="95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14465</xdr:rowOff>
    </xdr:from>
    <xdr:to>
      <xdr:col>18</xdr:col>
      <xdr:colOff>492125</xdr:colOff>
      <xdr:row>57</xdr:row>
      <xdr:rowOff>116065</xdr:rowOff>
    </xdr:to>
    <xdr:sp macro="" textlink="">
      <xdr:nvSpPr>
        <xdr:cNvPr id="610" name="円/楕円 609"/>
        <xdr:cNvSpPr/>
      </xdr:nvSpPr>
      <xdr:spPr>
        <a:xfrm>
          <a:off x="12763500" y="97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107192</xdr:rowOff>
    </xdr:from>
    <xdr:ext cx="534377" cy="259045"/>
    <xdr:sp macro="" textlink="">
      <xdr:nvSpPr>
        <xdr:cNvPr id="611" name="テキスト ボックス 610"/>
        <xdr:cNvSpPr txBox="1"/>
      </xdr:nvSpPr>
      <xdr:spPr>
        <a:xfrm>
          <a:off x="12547111" y="98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79398</xdr:rowOff>
    </xdr:from>
    <xdr:to>
      <xdr:col>22</xdr:col>
      <xdr:colOff>365125</xdr:colOff>
      <xdr:row>79</xdr:row>
      <xdr:rowOff>98879</xdr:rowOff>
    </xdr:to>
    <xdr:cxnSp macro="">
      <xdr:nvCxnSpPr>
        <xdr:cNvPr id="645" name="直線コネクタ 644"/>
        <xdr:cNvCxnSpPr/>
      </xdr:nvCxnSpPr>
      <xdr:spPr>
        <a:xfrm>
          <a:off x="14592300" y="13623948"/>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166836</xdr:rowOff>
    </xdr:from>
    <xdr:to>
      <xdr:col>22</xdr:col>
      <xdr:colOff>415925</xdr:colOff>
      <xdr:row>79</xdr:row>
      <xdr:rowOff>96986</xdr:rowOff>
    </xdr:to>
    <xdr:sp macro="" textlink="">
      <xdr:nvSpPr>
        <xdr:cNvPr id="646" name="フローチャート : 判断 645"/>
        <xdr:cNvSpPr/>
      </xdr:nvSpPr>
      <xdr:spPr>
        <a:xfrm>
          <a:off x="15430500" y="1353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113513</xdr:rowOff>
    </xdr:from>
    <xdr:ext cx="469744" cy="259045"/>
    <xdr:sp macro="" textlink="">
      <xdr:nvSpPr>
        <xdr:cNvPr id="647" name="テキスト ボックス 646"/>
        <xdr:cNvSpPr txBox="1"/>
      </xdr:nvSpPr>
      <xdr:spPr>
        <a:xfrm>
          <a:off x="15246427" y="133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79398</xdr:rowOff>
    </xdr:from>
    <xdr:to>
      <xdr:col>21</xdr:col>
      <xdr:colOff>161925</xdr:colOff>
      <xdr:row>79</xdr:row>
      <xdr:rowOff>98879</xdr:rowOff>
    </xdr:to>
    <xdr:cxnSp macro="">
      <xdr:nvCxnSpPr>
        <xdr:cNvPr id="648" name="直線コネクタ 647"/>
        <xdr:cNvCxnSpPr/>
      </xdr:nvCxnSpPr>
      <xdr:spPr>
        <a:xfrm flipV="1">
          <a:off x="13703300" y="13623948"/>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91401</xdr:rowOff>
    </xdr:from>
    <xdr:to>
      <xdr:col>19</xdr:col>
      <xdr:colOff>644525</xdr:colOff>
      <xdr:row>79</xdr:row>
      <xdr:rowOff>98879</xdr:rowOff>
    </xdr:to>
    <xdr:cxnSp macro="">
      <xdr:nvCxnSpPr>
        <xdr:cNvPr id="651" name="直線コネクタ 650"/>
        <xdr:cNvCxnSpPr/>
      </xdr:nvCxnSpPr>
      <xdr:spPr>
        <a:xfrm>
          <a:off x="12814300" y="13635951"/>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28598</xdr:rowOff>
    </xdr:from>
    <xdr:to>
      <xdr:col>21</xdr:col>
      <xdr:colOff>212725</xdr:colOff>
      <xdr:row>79</xdr:row>
      <xdr:rowOff>130198</xdr:rowOff>
    </xdr:to>
    <xdr:sp macro="" textlink="">
      <xdr:nvSpPr>
        <xdr:cNvPr id="665" name="円/楕円 664"/>
        <xdr:cNvSpPr/>
      </xdr:nvSpPr>
      <xdr:spPr>
        <a:xfrm>
          <a:off x="14541500" y="135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121325</xdr:rowOff>
    </xdr:from>
    <xdr:ext cx="469744" cy="259045"/>
    <xdr:sp macro="" textlink="">
      <xdr:nvSpPr>
        <xdr:cNvPr id="666" name="テキスト ボックス 665"/>
        <xdr:cNvSpPr txBox="1"/>
      </xdr:nvSpPr>
      <xdr:spPr>
        <a:xfrm>
          <a:off x="14357427" y="1366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7" name="円/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8" name="テキスト ボックス 667"/>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40601</xdr:rowOff>
    </xdr:from>
    <xdr:to>
      <xdr:col>18</xdr:col>
      <xdr:colOff>492125</xdr:colOff>
      <xdr:row>79</xdr:row>
      <xdr:rowOff>142201</xdr:rowOff>
    </xdr:to>
    <xdr:sp macro="" textlink="">
      <xdr:nvSpPr>
        <xdr:cNvPr id="669" name="円/楕円 668"/>
        <xdr:cNvSpPr/>
      </xdr:nvSpPr>
      <xdr:spPr>
        <a:xfrm>
          <a:off x="12763500" y="135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133328</xdr:rowOff>
    </xdr:from>
    <xdr:ext cx="378565" cy="259045"/>
    <xdr:sp macro="" textlink="">
      <xdr:nvSpPr>
        <xdr:cNvPr id="670" name="テキスト ボックス 669"/>
        <xdr:cNvSpPr txBox="1"/>
      </xdr:nvSpPr>
      <xdr:spPr>
        <a:xfrm>
          <a:off x="12625017" y="1367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91039</xdr:rowOff>
    </xdr:from>
    <xdr:to>
      <xdr:col>23</xdr:col>
      <xdr:colOff>517525</xdr:colOff>
      <xdr:row>96</xdr:row>
      <xdr:rowOff>140805</xdr:rowOff>
    </xdr:to>
    <xdr:cxnSp macro="">
      <xdr:nvCxnSpPr>
        <xdr:cNvPr id="699" name="直線コネクタ 698"/>
        <xdr:cNvCxnSpPr/>
      </xdr:nvCxnSpPr>
      <xdr:spPr>
        <a:xfrm flipV="1">
          <a:off x="15481300" y="16550239"/>
          <a:ext cx="8382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700"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136545</xdr:rowOff>
    </xdr:from>
    <xdr:to>
      <xdr:col>22</xdr:col>
      <xdr:colOff>365125</xdr:colOff>
      <xdr:row>96</xdr:row>
      <xdr:rowOff>140805</xdr:rowOff>
    </xdr:to>
    <xdr:cxnSp macro="">
      <xdr:nvCxnSpPr>
        <xdr:cNvPr id="702" name="直線コネクタ 701"/>
        <xdr:cNvCxnSpPr/>
      </xdr:nvCxnSpPr>
      <xdr:spPr>
        <a:xfrm>
          <a:off x="14592300" y="16595745"/>
          <a:ext cx="8890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114647</xdr:rowOff>
    </xdr:from>
    <xdr:to>
      <xdr:col>22</xdr:col>
      <xdr:colOff>415925</xdr:colOff>
      <xdr:row>97</xdr:row>
      <xdr:rowOff>44797</xdr:rowOff>
    </xdr:to>
    <xdr:sp macro="" textlink="">
      <xdr:nvSpPr>
        <xdr:cNvPr id="703" name="フローチャート : 判断 702"/>
        <xdr:cNvSpPr/>
      </xdr:nvSpPr>
      <xdr:spPr>
        <a:xfrm>
          <a:off x="15430500" y="1657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35924</xdr:rowOff>
    </xdr:from>
    <xdr:ext cx="534377" cy="259045"/>
    <xdr:sp macro="" textlink="">
      <xdr:nvSpPr>
        <xdr:cNvPr id="704" name="テキスト ボックス 703"/>
        <xdr:cNvSpPr txBox="1"/>
      </xdr:nvSpPr>
      <xdr:spPr>
        <a:xfrm>
          <a:off x="15214111" y="1666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148951</xdr:rowOff>
    </xdr:from>
    <xdr:to>
      <xdr:col>21</xdr:col>
      <xdr:colOff>161925</xdr:colOff>
      <xdr:row>96</xdr:row>
      <xdr:rowOff>136545</xdr:rowOff>
    </xdr:to>
    <xdr:cxnSp macro="">
      <xdr:nvCxnSpPr>
        <xdr:cNvPr id="705" name="直線コネクタ 704"/>
        <xdr:cNvCxnSpPr/>
      </xdr:nvCxnSpPr>
      <xdr:spPr>
        <a:xfrm>
          <a:off x="13703300" y="16436701"/>
          <a:ext cx="889000" cy="1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7" name="テキスト ボックス 706"/>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148951</xdr:rowOff>
    </xdr:from>
    <xdr:to>
      <xdr:col>19</xdr:col>
      <xdr:colOff>644525</xdr:colOff>
      <xdr:row>95</xdr:row>
      <xdr:rowOff>167574</xdr:rowOff>
    </xdr:to>
    <xdr:cxnSp macro="">
      <xdr:nvCxnSpPr>
        <xdr:cNvPr id="708" name="直線コネクタ 707"/>
        <xdr:cNvCxnSpPr/>
      </xdr:nvCxnSpPr>
      <xdr:spPr>
        <a:xfrm flipV="1">
          <a:off x="12814300" y="16436701"/>
          <a:ext cx="889000" cy="1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10" name="テキスト ボックス 709"/>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2" name="テキスト ボックス 711"/>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40239</xdr:rowOff>
    </xdr:from>
    <xdr:to>
      <xdr:col>23</xdr:col>
      <xdr:colOff>568325</xdr:colOff>
      <xdr:row>96</xdr:row>
      <xdr:rowOff>141839</xdr:rowOff>
    </xdr:to>
    <xdr:sp macro="" textlink="">
      <xdr:nvSpPr>
        <xdr:cNvPr id="718" name="円/楕円 717"/>
        <xdr:cNvSpPr/>
      </xdr:nvSpPr>
      <xdr:spPr>
        <a:xfrm>
          <a:off x="16268700" y="164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63116</xdr:rowOff>
    </xdr:from>
    <xdr:ext cx="534377" cy="259045"/>
    <xdr:sp macro="" textlink="">
      <xdr:nvSpPr>
        <xdr:cNvPr id="719" name="公債費該当値テキスト"/>
        <xdr:cNvSpPr txBox="1"/>
      </xdr:nvSpPr>
      <xdr:spPr>
        <a:xfrm>
          <a:off x="16370300" y="1635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61,386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90005</xdr:rowOff>
    </xdr:from>
    <xdr:to>
      <xdr:col>22</xdr:col>
      <xdr:colOff>415925</xdr:colOff>
      <xdr:row>97</xdr:row>
      <xdr:rowOff>20155</xdr:rowOff>
    </xdr:to>
    <xdr:sp macro="" textlink="">
      <xdr:nvSpPr>
        <xdr:cNvPr id="720" name="円/楕円 719"/>
        <xdr:cNvSpPr/>
      </xdr:nvSpPr>
      <xdr:spPr>
        <a:xfrm>
          <a:off x="15430500" y="165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36682</xdr:rowOff>
    </xdr:from>
    <xdr:ext cx="534377" cy="259045"/>
    <xdr:sp macro="" textlink="">
      <xdr:nvSpPr>
        <xdr:cNvPr id="721" name="テキスト ボックス 720"/>
        <xdr:cNvSpPr txBox="1"/>
      </xdr:nvSpPr>
      <xdr:spPr>
        <a:xfrm>
          <a:off x="15214111" y="1632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85745</xdr:rowOff>
    </xdr:from>
    <xdr:to>
      <xdr:col>21</xdr:col>
      <xdr:colOff>212725</xdr:colOff>
      <xdr:row>97</xdr:row>
      <xdr:rowOff>15895</xdr:rowOff>
    </xdr:to>
    <xdr:sp macro="" textlink="">
      <xdr:nvSpPr>
        <xdr:cNvPr id="722" name="円/楕円 721"/>
        <xdr:cNvSpPr/>
      </xdr:nvSpPr>
      <xdr:spPr>
        <a:xfrm>
          <a:off x="14541500" y="1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32422</xdr:rowOff>
    </xdr:from>
    <xdr:ext cx="534377" cy="259045"/>
    <xdr:sp macro="" textlink="">
      <xdr:nvSpPr>
        <xdr:cNvPr id="723" name="テキスト ボックス 722"/>
        <xdr:cNvSpPr txBox="1"/>
      </xdr:nvSpPr>
      <xdr:spPr>
        <a:xfrm>
          <a:off x="14325111" y="1632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98151</xdr:rowOff>
    </xdr:from>
    <xdr:to>
      <xdr:col>20</xdr:col>
      <xdr:colOff>9525</xdr:colOff>
      <xdr:row>96</xdr:row>
      <xdr:rowOff>28301</xdr:rowOff>
    </xdr:to>
    <xdr:sp macro="" textlink="">
      <xdr:nvSpPr>
        <xdr:cNvPr id="724" name="円/楕円 723"/>
        <xdr:cNvSpPr/>
      </xdr:nvSpPr>
      <xdr:spPr>
        <a:xfrm>
          <a:off x="13652500" y="163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44828</xdr:rowOff>
    </xdr:from>
    <xdr:ext cx="534377" cy="259045"/>
    <xdr:sp macro="" textlink="">
      <xdr:nvSpPr>
        <xdr:cNvPr id="725" name="テキスト ボックス 724"/>
        <xdr:cNvSpPr txBox="1"/>
      </xdr:nvSpPr>
      <xdr:spPr>
        <a:xfrm>
          <a:off x="13436111" y="1616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116774</xdr:rowOff>
    </xdr:from>
    <xdr:to>
      <xdr:col>18</xdr:col>
      <xdr:colOff>492125</xdr:colOff>
      <xdr:row>96</xdr:row>
      <xdr:rowOff>46924</xdr:rowOff>
    </xdr:to>
    <xdr:sp macro="" textlink="">
      <xdr:nvSpPr>
        <xdr:cNvPr id="726" name="円/楕円 725"/>
        <xdr:cNvSpPr/>
      </xdr:nvSpPr>
      <xdr:spPr>
        <a:xfrm>
          <a:off x="12763500" y="1640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63451</xdr:rowOff>
    </xdr:from>
    <xdr:ext cx="534377" cy="259045"/>
    <xdr:sp macro="" textlink="">
      <xdr:nvSpPr>
        <xdr:cNvPr id="727" name="テキスト ボックス 726"/>
        <xdr:cNvSpPr txBox="1"/>
      </xdr:nvSpPr>
      <xdr:spPr>
        <a:xfrm>
          <a:off x="12547111" y="1617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41" name="テキスト ボックス 74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43" name="テキスト ボックス 74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5" name="テキスト ボックス 74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49" name="直線コネクタ 748"/>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50"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52" name="諸支出金最大値テキスト"/>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53" name="直線コネクタ 752"/>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5" name="諸支出金平均値テキスト"/>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6" name="フローチャート : 判断 755"/>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30</xdr:row>
      <xdr:rowOff>11176</xdr:rowOff>
    </xdr:from>
    <xdr:to>
      <xdr:col>31</xdr:col>
      <xdr:colOff>85725</xdr:colOff>
      <xdr:row>30</xdr:row>
      <xdr:rowOff>112776</xdr:rowOff>
    </xdr:to>
    <xdr:sp macro="" textlink="">
      <xdr:nvSpPr>
        <xdr:cNvPr id="758" name="フローチャート : 判断 757"/>
        <xdr:cNvSpPr/>
      </xdr:nvSpPr>
      <xdr:spPr>
        <a:xfrm>
          <a:off x="21272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28</xdr:row>
      <xdr:rowOff>129303</xdr:rowOff>
    </xdr:from>
    <xdr:ext cx="378565" cy="259045"/>
    <xdr:sp macro="" textlink="">
      <xdr:nvSpPr>
        <xdr:cNvPr id="759" name="テキスト ボックス 758"/>
        <xdr:cNvSpPr txBox="1"/>
      </xdr:nvSpPr>
      <xdr:spPr>
        <a:xfrm>
          <a:off x="21134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32</xdr:row>
      <xdr:rowOff>120904</xdr:rowOff>
    </xdr:from>
    <xdr:to>
      <xdr:col>29</xdr:col>
      <xdr:colOff>568325</xdr:colOff>
      <xdr:row>33</xdr:row>
      <xdr:rowOff>51054</xdr:rowOff>
    </xdr:to>
    <xdr:sp macro="" textlink="">
      <xdr:nvSpPr>
        <xdr:cNvPr id="761" name="フローチャート : 判断 760"/>
        <xdr:cNvSpPr/>
      </xdr:nvSpPr>
      <xdr:spPr>
        <a:xfrm>
          <a:off x="20383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31</xdr:row>
      <xdr:rowOff>67581</xdr:rowOff>
    </xdr:from>
    <xdr:ext cx="378565" cy="259045"/>
    <xdr:sp macro="" textlink="">
      <xdr:nvSpPr>
        <xdr:cNvPr id="762" name="テキスト ボックス 761"/>
        <xdr:cNvSpPr txBox="1"/>
      </xdr:nvSpPr>
      <xdr:spPr>
        <a:xfrm>
          <a:off x="20245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56896</xdr:rowOff>
    </xdr:from>
    <xdr:to>
      <xdr:col>28</xdr:col>
      <xdr:colOff>365125</xdr:colOff>
      <xdr:row>36</xdr:row>
      <xdr:rowOff>158496</xdr:rowOff>
    </xdr:to>
    <xdr:sp macro="" textlink="">
      <xdr:nvSpPr>
        <xdr:cNvPr id="764" name="フローチャート : 判断 763"/>
        <xdr:cNvSpPr/>
      </xdr:nvSpPr>
      <xdr:spPr>
        <a:xfrm>
          <a:off x="19494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3573</xdr:rowOff>
    </xdr:from>
    <xdr:ext cx="313932" cy="259045"/>
    <xdr:sp macro="" textlink="">
      <xdr:nvSpPr>
        <xdr:cNvPr id="765" name="テキスト ボックス 764"/>
        <xdr:cNvSpPr txBox="1"/>
      </xdr:nvSpPr>
      <xdr:spPr>
        <a:xfrm>
          <a:off x="19388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59182</xdr:rowOff>
    </xdr:from>
    <xdr:to>
      <xdr:col>27</xdr:col>
      <xdr:colOff>161925</xdr:colOff>
      <xdr:row>37</xdr:row>
      <xdr:rowOff>160782</xdr:rowOff>
    </xdr:to>
    <xdr:sp macro="" textlink="">
      <xdr:nvSpPr>
        <xdr:cNvPr id="766" name="フローチャート : 判断 765"/>
        <xdr:cNvSpPr/>
      </xdr:nvSpPr>
      <xdr:spPr>
        <a:xfrm>
          <a:off x="18605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5859</xdr:rowOff>
    </xdr:from>
    <xdr:ext cx="313932" cy="259045"/>
    <xdr:sp macro="" textlink="">
      <xdr:nvSpPr>
        <xdr:cNvPr id="767" name="テキスト ボックス 766"/>
        <xdr:cNvSpPr txBox="1"/>
      </xdr:nvSpPr>
      <xdr:spPr>
        <a:xfrm>
          <a:off x="18499333" y="6178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74"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類似団体と比較すると、総務費・民生費・衛生費・土木費・教育費・公債費の住民一人当たりのコストが高止まりしている。</a:t>
          </a:r>
          <a:endParaRPr kumimoji="1" lang="en-US" altLang="ja-JP" sz="1300">
            <a:latin typeface="ＭＳ Ｐゴシック"/>
          </a:endParaRPr>
        </a:p>
        <a:p>
          <a:r>
            <a:rPr kumimoji="1" lang="ja-JP" altLang="en-US" sz="1300">
              <a:latin typeface="ＭＳ Ｐゴシック"/>
            </a:rPr>
            <a:t>　総務費は、前年度数値と比較しても増加しているが、これは財政調整基金積立金の増加によるものである。</a:t>
          </a:r>
          <a:endParaRPr kumimoji="1" lang="en-US" altLang="ja-JP" sz="1300">
            <a:latin typeface="ＭＳ Ｐゴシック"/>
          </a:endParaRPr>
        </a:p>
        <a:p>
          <a:r>
            <a:rPr kumimoji="1" lang="ja-JP" altLang="en-US" sz="1300">
              <a:latin typeface="ＭＳ Ｐゴシック"/>
            </a:rPr>
            <a:t>　民生費は、新園舎建設に伴う普通建設事業費の増加が要因である。</a:t>
          </a:r>
          <a:endParaRPr kumimoji="1" lang="en-US" altLang="ja-JP" sz="1300">
            <a:latin typeface="ＭＳ Ｐゴシック"/>
          </a:endParaRPr>
        </a:p>
        <a:p>
          <a:r>
            <a:rPr kumimoji="1" lang="ja-JP" altLang="en-US" sz="1300">
              <a:latin typeface="ＭＳ Ｐゴシック"/>
            </a:rPr>
            <a:t>　衛生費については、峡南医療センター企業団への負担金等が多額であることによるものである。</a:t>
          </a:r>
          <a:endParaRPr kumimoji="1" lang="en-US" altLang="ja-JP" sz="1300">
            <a:latin typeface="ＭＳ Ｐゴシック"/>
          </a:endParaRPr>
        </a:p>
        <a:p>
          <a:r>
            <a:rPr kumimoji="1" lang="ja-JP" altLang="en-US" sz="1300">
              <a:latin typeface="ＭＳ Ｐゴシック"/>
            </a:rPr>
            <a:t>　土木費・教育費・公債費については近年複数年に渡る大型事業が継続していることや、学校施設の大規模改造事業を実施していることによる普通建設事業費の増加が要因である。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実質収支額は前年度よりも減少したが、実質単年度収支とともに、平成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年度も黒字であった。これは、一般会計等における歳入が</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％増加したのに対し、歳出が</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％増となっていることによるものである。歳出増加の主な要因は、財政調整基金への積立金の増加である。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年度から積立により残高増となっている。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年度から経年で比較すると、一般会計は平成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年度より増加に転じていたが、平成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年度は対前年度で</a:t>
          </a:r>
          <a:r>
            <a:rPr kumimoji="1" lang="en-US" altLang="ja-JP" sz="1400" b="0">
              <a:solidFill>
                <a:sysClr val="windowText" lastClr="000000"/>
              </a:solidFill>
              <a:latin typeface="ＭＳ ゴシック" pitchFamily="49" charset="-128"/>
              <a:ea typeface="ＭＳ ゴシック" pitchFamily="49" charset="-128"/>
            </a:rPr>
            <a:t>6.29</a:t>
          </a:r>
          <a:r>
            <a:rPr kumimoji="1" lang="ja-JP" altLang="en-US" sz="1400">
              <a:latin typeface="ＭＳ ゴシック" pitchFamily="49" charset="-128"/>
              <a:ea typeface="ＭＳ ゴシック" pitchFamily="49" charset="-128"/>
            </a:rPr>
            <a:t>ポイントの減となっている。これは、財政調整基金への積立金が増加したことが要因である。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その他の事業会計・特別会計については、あまり変化が見られないが、今後も事業会計・特別会計も含め、健全化・適正化に努める必要がある。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10500971</v>
      </c>
      <c r="BO4" s="411"/>
      <c r="BP4" s="411"/>
      <c r="BQ4" s="411"/>
      <c r="BR4" s="411"/>
      <c r="BS4" s="411"/>
      <c r="BT4" s="411"/>
      <c r="BU4" s="412"/>
      <c r="BV4" s="410">
        <v>10376825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11.9</v>
      </c>
      <c r="CU4" s="588"/>
      <c r="CV4" s="588"/>
      <c r="CW4" s="588"/>
      <c r="CX4" s="588"/>
      <c r="CY4" s="588"/>
      <c r="CZ4" s="588"/>
      <c r="DA4" s="589"/>
      <c r="DB4" s="587">
        <v>18.2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9760503</v>
      </c>
      <c r="BO5" s="416"/>
      <c r="BP5" s="416"/>
      <c r="BQ5" s="416"/>
      <c r="BR5" s="416"/>
      <c r="BS5" s="416"/>
      <c r="BT5" s="416"/>
      <c r="BU5" s="417"/>
      <c r="BV5" s="415">
        <v>9260528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85.4</v>
      </c>
      <c r="CU5" s="386"/>
      <c r="CV5" s="386"/>
      <c r="CW5" s="386"/>
      <c r="CX5" s="386"/>
      <c r="CY5" s="386"/>
      <c r="CZ5" s="386"/>
      <c r="DA5" s="387"/>
      <c r="DB5" s="385">
        <v>78.400000000000006</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740468</v>
      </c>
      <c r="BO6" s="416"/>
      <c r="BP6" s="416"/>
      <c r="BQ6" s="416"/>
      <c r="BR6" s="416"/>
      <c r="BS6" s="416"/>
      <c r="BT6" s="416"/>
      <c r="BU6" s="417"/>
      <c r="BV6" s="415">
        <v>1116297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89.3</v>
      </c>
      <c r="CU6" s="562"/>
      <c r="CV6" s="562"/>
      <c r="CW6" s="562"/>
      <c r="CX6" s="562"/>
      <c r="CY6" s="562"/>
      <c r="CZ6" s="562"/>
      <c r="DA6" s="563"/>
      <c r="DB6" s="561">
        <v>82.9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35561</v>
      </c>
      <c r="BO7" s="416"/>
      <c r="BP7" s="416"/>
      <c r="BQ7" s="416"/>
      <c r="BR7" s="416"/>
      <c r="BS7" s="416"/>
      <c r="BT7" s="416"/>
      <c r="BU7" s="417"/>
      <c r="BV7" s="415">
        <v>12878</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5931119</v>
      </c>
      <c r="CU7" s="416"/>
      <c r="CV7" s="416"/>
      <c r="CW7" s="416"/>
      <c r="CX7" s="416"/>
      <c r="CY7" s="416"/>
      <c r="CZ7" s="416"/>
      <c r="DA7" s="417"/>
      <c r="DB7" s="415">
        <v>6066402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704907</v>
      </c>
      <c r="BO8" s="416"/>
      <c r="BP8" s="416"/>
      <c r="BQ8" s="416"/>
      <c r="BR8" s="416"/>
      <c r="BS8" s="416"/>
      <c r="BT8" s="416"/>
      <c r="BU8" s="417"/>
      <c r="BV8" s="415">
        <v>1103419</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0.35</v>
      </c>
      <c r="CU8" s="525"/>
      <c r="CV8" s="525"/>
      <c r="CW8" s="525"/>
      <c r="CX8" s="525"/>
      <c r="CY8" s="525"/>
      <c r="CZ8" s="525"/>
      <c r="DA8" s="526"/>
      <c r="DB8" s="524">
        <v>0.35</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15676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-398512</v>
      </c>
      <c r="BO9" s="416"/>
      <c r="BP9" s="416"/>
      <c r="BQ9" s="416"/>
      <c r="BR9" s="416"/>
      <c r="BS9" s="416"/>
      <c r="BT9" s="416"/>
      <c r="BU9" s="417"/>
      <c r="BV9" s="415">
        <v>396209</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12</v>
      </c>
      <c r="CU9" s="386"/>
      <c r="CV9" s="386"/>
      <c r="CW9" s="386"/>
      <c r="CX9" s="386"/>
      <c r="CY9" s="386"/>
      <c r="CZ9" s="386"/>
      <c r="DA9" s="387"/>
      <c r="DB9" s="385">
        <v>10.8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17111</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601268</v>
      </c>
      <c r="BO10" s="416"/>
      <c r="BP10" s="416"/>
      <c r="BQ10" s="416"/>
      <c r="BR10" s="416"/>
      <c r="BS10" s="416"/>
      <c r="BT10" s="416"/>
      <c r="BU10" s="417"/>
      <c r="BV10" s="415">
        <v>102404</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t="s">
        <v>114</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c r="A12" s="140"/>
      <c r="B12" s="527" t="s">
        <v>116</v>
      </c>
      <c r="C12" s="528"/>
      <c r="D12" s="528"/>
      <c r="E12" s="528"/>
      <c r="F12" s="528"/>
      <c r="G12" s="528"/>
      <c r="H12" s="528"/>
      <c r="I12" s="528"/>
      <c r="J12" s="528"/>
      <c r="K12" s="529"/>
      <c r="L12" s="536" t="s">
        <v>117</v>
      </c>
      <c r="M12" s="537"/>
      <c r="N12" s="537"/>
      <c r="O12" s="537"/>
      <c r="P12" s="537"/>
      <c r="Q12" s="538"/>
      <c r="R12" s="539">
        <v>16366</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t="s">
        <v>123</v>
      </c>
      <c r="BO12" s="416"/>
      <c r="BP12" s="416"/>
      <c r="BQ12" s="416"/>
      <c r="BR12" s="416"/>
      <c r="BS12" s="416"/>
      <c r="BT12" s="416"/>
      <c r="BU12" s="417"/>
      <c r="BV12" s="415" t="s">
        <v>123</v>
      </c>
      <c r="BW12" s="416"/>
      <c r="BX12" s="416"/>
      <c r="BY12" s="416"/>
      <c r="BZ12" s="416"/>
      <c r="CA12" s="416"/>
      <c r="CB12" s="416"/>
      <c r="CC12" s="417"/>
      <c r="CD12" s="424" t="s">
        <v>124</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125</v>
      </c>
      <c r="N13" s="514"/>
      <c r="O13" s="514"/>
      <c r="P13" s="514"/>
      <c r="Q13" s="515"/>
      <c r="R13" s="516">
        <v>16132</v>
      </c>
      <c r="S13" s="517"/>
      <c r="T13" s="517"/>
      <c r="U13" s="517"/>
      <c r="V13" s="518"/>
      <c r="W13" s="504" t="s">
        <v>126</v>
      </c>
      <c r="X13" s="428"/>
      <c r="Y13" s="428"/>
      <c r="Z13" s="428"/>
      <c r="AA13" s="428"/>
      <c r="AB13" s="429"/>
      <c r="AC13" s="391">
        <v>358</v>
      </c>
      <c r="AD13" s="392"/>
      <c r="AE13" s="392"/>
      <c r="AF13" s="392"/>
      <c r="AG13" s="393"/>
      <c r="AH13" s="391">
        <v>378</v>
      </c>
      <c r="AI13" s="392"/>
      <c r="AJ13" s="392"/>
      <c r="AK13" s="392"/>
      <c r="AL13" s="394"/>
      <c r="AM13" s="484" t="s">
        <v>127</v>
      </c>
      <c r="AN13" s="389"/>
      <c r="AO13" s="389"/>
      <c r="AP13" s="389"/>
      <c r="AQ13" s="389"/>
      <c r="AR13" s="389"/>
      <c r="AS13" s="389"/>
      <c r="AT13" s="390"/>
      <c r="AU13" s="472" t="s">
        <v>121</v>
      </c>
      <c r="AV13" s="473"/>
      <c r="AW13" s="473"/>
      <c r="AX13" s="473"/>
      <c r="AY13" s="395" t="s">
        <v>128</v>
      </c>
      <c r="AZ13" s="396"/>
      <c r="BA13" s="396"/>
      <c r="BB13" s="396"/>
      <c r="BC13" s="396"/>
      <c r="BD13" s="396"/>
      <c r="BE13" s="396"/>
      <c r="BF13" s="396"/>
      <c r="BG13" s="396"/>
      <c r="BH13" s="396"/>
      <c r="BI13" s="396"/>
      <c r="BJ13" s="396"/>
      <c r="BK13" s="396"/>
      <c r="BL13" s="396"/>
      <c r="BM13" s="397"/>
      <c r="BN13" s="415">
        <v>202756</v>
      </c>
      <c r="BO13" s="416"/>
      <c r="BP13" s="416"/>
      <c r="BQ13" s="416"/>
      <c r="BR13" s="416"/>
      <c r="BS13" s="416"/>
      <c r="BT13" s="416"/>
      <c r="BU13" s="417"/>
      <c r="BV13" s="415">
        <v>498613</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7</v>
      </c>
      <c r="CU13" s="386"/>
      <c r="CV13" s="386"/>
      <c r="CW13" s="386"/>
      <c r="CX13" s="386"/>
      <c r="CY13" s="386"/>
      <c r="CZ13" s="386"/>
      <c r="DA13" s="387"/>
      <c r="DB13" s="385">
        <v>6.8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16577</v>
      </c>
      <c r="S14" s="517"/>
      <c r="T14" s="517"/>
      <c r="U14" s="517"/>
      <c r="V14" s="518"/>
      <c r="W14" s="519"/>
      <c r="X14" s="431"/>
      <c r="Y14" s="431"/>
      <c r="Z14" s="431"/>
      <c r="AA14" s="431"/>
      <c r="AB14" s="432"/>
      <c r="AC14" s="509">
        <v>4.8</v>
      </c>
      <c r="AD14" s="510"/>
      <c r="AE14" s="510"/>
      <c r="AF14" s="510"/>
      <c r="AG14" s="511"/>
      <c r="AH14" s="509">
        <v>4.8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101.7</v>
      </c>
      <c r="CU14" s="488"/>
      <c r="CV14" s="488"/>
      <c r="CW14" s="488"/>
      <c r="CX14" s="488"/>
      <c r="CY14" s="488"/>
      <c r="CZ14" s="488"/>
      <c r="DA14" s="489"/>
      <c r="DB14" s="520">
        <v>100.6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125</v>
      </c>
      <c r="N15" s="514"/>
      <c r="O15" s="514"/>
      <c r="P15" s="514"/>
      <c r="Q15" s="515"/>
      <c r="R15" s="516">
        <v>16370</v>
      </c>
      <c r="S15" s="517"/>
      <c r="T15" s="517"/>
      <c r="U15" s="517"/>
      <c r="V15" s="518"/>
      <c r="W15" s="504" t="s">
        <v>132</v>
      </c>
      <c r="X15" s="428"/>
      <c r="Y15" s="428"/>
      <c r="Z15" s="428"/>
      <c r="AA15" s="428"/>
      <c r="AB15" s="429"/>
      <c r="AC15" s="391">
        <v>2515</v>
      </c>
      <c r="AD15" s="392"/>
      <c r="AE15" s="392"/>
      <c r="AF15" s="392"/>
      <c r="AG15" s="393"/>
      <c r="AH15" s="391">
        <v>2828</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1647753</v>
      </c>
      <c r="BO15" s="411"/>
      <c r="BP15" s="411"/>
      <c r="BQ15" s="411"/>
      <c r="BR15" s="411"/>
      <c r="BS15" s="411"/>
      <c r="BT15" s="411"/>
      <c r="BU15" s="412"/>
      <c r="BV15" s="410">
        <v>1592627</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34</v>
      </c>
      <c r="AD16" s="510"/>
      <c r="AE16" s="510"/>
      <c r="AF16" s="510"/>
      <c r="AG16" s="511"/>
      <c r="AH16" s="509">
        <v>36</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4760377</v>
      </c>
      <c r="BO16" s="416"/>
      <c r="BP16" s="416"/>
      <c r="BQ16" s="416"/>
      <c r="BR16" s="416"/>
      <c r="BS16" s="416"/>
      <c r="BT16" s="416"/>
      <c r="BU16" s="417"/>
      <c r="BV16" s="415">
        <v>4599426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4516</v>
      </c>
      <c r="AD17" s="392"/>
      <c r="AE17" s="392"/>
      <c r="AF17" s="392"/>
      <c r="AG17" s="393"/>
      <c r="AH17" s="391">
        <v>4646</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2075799</v>
      </c>
      <c r="BO17" s="416"/>
      <c r="BP17" s="416"/>
      <c r="BQ17" s="416"/>
      <c r="BR17" s="416"/>
      <c r="BS17" s="416"/>
      <c r="BT17" s="416"/>
      <c r="BU17" s="417"/>
      <c r="BV17" s="415">
        <v>1998852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75.180000000000007</v>
      </c>
      <c r="M18" s="480"/>
      <c r="N18" s="480"/>
      <c r="O18" s="480"/>
      <c r="P18" s="480"/>
      <c r="Q18" s="480"/>
      <c r="R18" s="481"/>
      <c r="S18" s="481"/>
      <c r="T18" s="481"/>
      <c r="U18" s="481"/>
      <c r="V18" s="482"/>
      <c r="W18" s="496"/>
      <c r="X18" s="497"/>
      <c r="Y18" s="497"/>
      <c r="Z18" s="497"/>
      <c r="AA18" s="497"/>
      <c r="AB18" s="505"/>
      <c r="AC18" s="379">
        <v>61.1</v>
      </c>
      <c r="AD18" s="380"/>
      <c r="AE18" s="380"/>
      <c r="AF18" s="380"/>
      <c r="AG18" s="483"/>
      <c r="AH18" s="379">
        <v>59.2</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5073055</v>
      </c>
      <c r="BO18" s="416"/>
      <c r="BP18" s="416"/>
      <c r="BQ18" s="416"/>
      <c r="BR18" s="416"/>
      <c r="BS18" s="416"/>
      <c r="BT18" s="416"/>
      <c r="BU18" s="417"/>
      <c r="BV18" s="415">
        <v>4879514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209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7904935</v>
      </c>
      <c r="BO19" s="416"/>
      <c r="BP19" s="416"/>
      <c r="BQ19" s="416"/>
      <c r="BR19" s="416"/>
      <c r="BS19" s="416"/>
      <c r="BT19" s="416"/>
      <c r="BU19" s="417"/>
      <c r="BV19" s="415">
        <v>7665304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5885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11584089</v>
      </c>
      <c r="BO23" s="416"/>
      <c r="BP23" s="416"/>
      <c r="BQ23" s="416"/>
      <c r="BR23" s="416"/>
      <c r="BS23" s="416"/>
      <c r="BT23" s="416"/>
      <c r="BU23" s="417"/>
      <c r="BV23" s="415">
        <v>11153710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6380</v>
      </c>
      <c r="R24" s="392"/>
      <c r="S24" s="392"/>
      <c r="T24" s="392"/>
      <c r="U24" s="392"/>
      <c r="V24" s="393"/>
      <c r="W24" s="457"/>
      <c r="X24" s="448"/>
      <c r="Y24" s="449"/>
      <c r="Z24" s="388" t="s">
        <v>156</v>
      </c>
      <c r="AA24" s="389"/>
      <c r="AB24" s="389"/>
      <c r="AC24" s="389"/>
      <c r="AD24" s="389"/>
      <c r="AE24" s="389"/>
      <c r="AF24" s="389"/>
      <c r="AG24" s="390"/>
      <c r="AH24" s="391">
        <v>167</v>
      </c>
      <c r="AI24" s="392"/>
      <c r="AJ24" s="392"/>
      <c r="AK24" s="392"/>
      <c r="AL24" s="393"/>
      <c r="AM24" s="391">
        <v>487640</v>
      </c>
      <c r="AN24" s="392"/>
      <c r="AO24" s="392"/>
      <c r="AP24" s="392"/>
      <c r="AQ24" s="392"/>
      <c r="AR24" s="393"/>
      <c r="AS24" s="391">
        <v>2920</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5266546</v>
      </c>
      <c r="BO24" s="416"/>
      <c r="BP24" s="416"/>
      <c r="BQ24" s="416"/>
      <c r="BR24" s="416"/>
      <c r="BS24" s="416"/>
      <c r="BT24" s="416"/>
      <c r="BU24" s="417"/>
      <c r="BV24" s="415">
        <v>5495833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t="s">
        <v>123</v>
      </c>
      <c r="M25" s="392"/>
      <c r="N25" s="392"/>
      <c r="O25" s="392"/>
      <c r="P25" s="393"/>
      <c r="Q25" s="391" t="s">
        <v>123</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138433</v>
      </c>
      <c r="BO25" s="411"/>
      <c r="BP25" s="411"/>
      <c r="BQ25" s="411"/>
      <c r="BR25" s="411"/>
      <c r="BS25" s="411"/>
      <c r="BT25" s="411"/>
      <c r="BU25" s="412"/>
      <c r="BV25" s="410">
        <v>148364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4940</v>
      </c>
      <c r="R26" s="392"/>
      <c r="S26" s="392"/>
      <c r="T26" s="392"/>
      <c r="U26" s="392"/>
      <c r="V26" s="393"/>
      <c r="W26" s="457"/>
      <c r="X26" s="448"/>
      <c r="Y26" s="449"/>
      <c r="Z26" s="388" t="s">
        <v>162</v>
      </c>
      <c r="AA26" s="470"/>
      <c r="AB26" s="470"/>
      <c r="AC26" s="470"/>
      <c r="AD26" s="470"/>
      <c r="AE26" s="470"/>
      <c r="AF26" s="470"/>
      <c r="AG26" s="471"/>
      <c r="AH26" s="391">
        <v>4</v>
      </c>
      <c r="AI26" s="392"/>
      <c r="AJ26" s="392"/>
      <c r="AK26" s="392"/>
      <c r="AL26" s="393"/>
      <c r="AM26" s="391">
        <v>10920</v>
      </c>
      <c r="AN26" s="392"/>
      <c r="AO26" s="392"/>
      <c r="AP26" s="392"/>
      <c r="AQ26" s="392"/>
      <c r="AR26" s="393"/>
      <c r="AS26" s="391">
        <v>2730</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2300</v>
      </c>
      <c r="R27" s="392"/>
      <c r="S27" s="392"/>
      <c r="T27" s="392"/>
      <c r="U27" s="392"/>
      <c r="V27" s="393"/>
      <c r="W27" s="457"/>
      <c r="X27" s="448"/>
      <c r="Y27" s="449"/>
      <c r="Z27" s="388" t="s">
        <v>165</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269211</v>
      </c>
      <c r="BO27" s="419"/>
      <c r="BP27" s="419"/>
      <c r="BQ27" s="419"/>
      <c r="BR27" s="419"/>
      <c r="BS27" s="419"/>
      <c r="BT27" s="419"/>
      <c r="BU27" s="420"/>
      <c r="BV27" s="418">
        <v>269166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1800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2208728</v>
      </c>
      <c r="BO28" s="411"/>
      <c r="BP28" s="411"/>
      <c r="BQ28" s="411"/>
      <c r="BR28" s="411"/>
      <c r="BS28" s="411"/>
      <c r="BT28" s="411"/>
      <c r="BU28" s="412"/>
      <c r="BV28" s="410">
        <v>1607460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14</v>
      </c>
      <c r="M29" s="392"/>
      <c r="N29" s="392"/>
      <c r="O29" s="392"/>
      <c r="P29" s="393"/>
      <c r="Q29" s="391">
        <v>1570</v>
      </c>
      <c r="R29" s="392"/>
      <c r="S29" s="392"/>
      <c r="T29" s="392"/>
      <c r="U29" s="392"/>
      <c r="V29" s="393"/>
      <c r="W29" s="458"/>
      <c r="X29" s="459"/>
      <c r="Y29" s="460"/>
      <c r="Z29" s="388" t="s">
        <v>172</v>
      </c>
      <c r="AA29" s="389"/>
      <c r="AB29" s="389"/>
      <c r="AC29" s="389"/>
      <c r="AD29" s="389"/>
      <c r="AE29" s="389"/>
      <c r="AF29" s="389"/>
      <c r="AG29" s="390"/>
      <c r="AH29" s="391">
        <v>167</v>
      </c>
      <c r="AI29" s="392"/>
      <c r="AJ29" s="392"/>
      <c r="AK29" s="392"/>
      <c r="AL29" s="393"/>
      <c r="AM29" s="391">
        <v>487640</v>
      </c>
      <c r="AN29" s="392"/>
      <c r="AO29" s="392"/>
      <c r="AP29" s="392"/>
      <c r="AQ29" s="392"/>
      <c r="AR29" s="393"/>
      <c r="AS29" s="391">
        <v>2920</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340698</v>
      </c>
      <c r="BO29" s="416"/>
      <c r="BP29" s="416"/>
      <c r="BQ29" s="416"/>
      <c r="BR29" s="416"/>
      <c r="BS29" s="416"/>
      <c r="BT29" s="416"/>
      <c r="BU29" s="417"/>
      <c r="BV29" s="415">
        <v>340491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96.4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1720541</v>
      </c>
      <c r="BO30" s="419"/>
      <c r="BP30" s="419"/>
      <c r="BQ30" s="419"/>
      <c r="BR30" s="419"/>
      <c r="BS30" s="419"/>
      <c r="BT30" s="419"/>
      <c r="BU30" s="420"/>
      <c r="BV30" s="418">
        <v>1569474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上水道事業会計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山梨県市町村総合事務組合　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恩賜県有財産保護管理事業特別会計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山梨県市町村総合事務組合　電子化事業及び会館管理・研修事業特別会計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歌舞伎文化公園管理特別会計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介護サービス事業特別会計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IF('各会計、関係団体の財政状況及び健全化判断比率'!B36="","",'各会計、関係団体の財政状況及び健全化判断比率'!B36)</f>
        <v>農業集落排水事業特別会計</v>
      </c>
      <c r="BH36" s="374"/>
      <c r="BI36" s="374"/>
      <c r="BJ36" s="374"/>
      <c r="BK36" s="374"/>
      <c r="BL36" s="374"/>
      <c r="BM36" s="374"/>
      <c r="BN36" s="374"/>
      <c r="BO36" s="374"/>
      <c r="BP36" s="374"/>
      <c r="BQ36" s="374"/>
      <c r="BR36" s="374"/>
      <c r="BS36" s="374"/>
      <c r="BT36" s="374"/>
      <c r="BU36" s="374"/>
      <c r="BV36" s="167"/>
      <c r="BW36" s="375">
        <f t="shared" si="2"/>
        <v>17</v>
      </c>
      <c r="BX36" s="375"/>
      <c r="BY36" s="374" t="str">
        <f>IF('各会計、関係団体の財政状況及び健全化判断比率'!B70="","",'各会計、関係団体の財政状況及び健全化判断比率'!B70)</f>
        <v>山梨県市町村総合事務組合　一般廃棄物処分場事業特別会計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訪問看護ステーション西八代特別会計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13</v>
      </c>
      <c r="BF37" s="375"/>
      <c r="BG37" s="374" t="str">
        <f>IF('各会計、関係団体の財政状況及び健全化判断比率'!B37="","",'各会計、関係団体の財政状況及び健全化判断比率'!B37)</f>
        <v>戸別浄化槽整備推進事業特別会計</v>
      </c>
      <c r="BH37" s="374"/>
      <c r="BI37" s="374"/>
      <c r="BJ37" s="374"/>
      <c r="BK37" s="374"/>
      <c r="BL37" s="374"/>
      <c r="BM37" s="374"/>
      <c r="BN37" s="374"/>
      <c r="BO37" s="374"/>
      <c r="BP37" s="374"/>
      <c r="BQ37" s="374"/>
      <c r="BR37" s="374"/>
      <c r="BS37" s="374"/>
      <c r="BT37" s="374"/>
      <c r="BU37" s="374"/>
      <c r="BV37" s="167"/>
      <c r="BW37" s="375">
        <f t="shared" si="2"/>
        <v>18</v>
      </c>
      <c r="BX37" s="375"/>
      <c r="BY37" s="374" t="str">
        <f>IF('各会計、関係団体の財政状況及び健全化判断比率'!B71="","",'各会計、関係団体の財政状況及び健全化判断比率'!B71)</f>
        <v>山梨県市町村総合事務組合　入札参加資格審査事業特別会計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14</v>
      </c>
      <c r="BF38" s="375"/>
      <c r="BG38" s="374" t="str">
        <f>IF('各会計、関係団体の財政状況及び健全化判断比率'!B38="","",'各会計、関係団体の財政状況及び健全化判断比率'!B38)</f>
        <v>温泉事業特別会計</v>
      </c>
      <c r="BH38" s="374"/>
      <c r="BI38" s="374"/>
      <c r="BJ38" s="374"/>
      <c r="BK38" s="374"/>
      <c r="BL38" s="374"/>
      <c r="BM38" s="374"/>
      <c r="BN38" s="374"/>
      <c r="BO38" s="374"/>
      <c r="BP38" s="374"/>
      <c r="BQ38" s="374"/>
      <c r="BR38" s="374"/>
      <c r="BS38" s="374"/>
      <c r="BT38" s="374"/>
      <c r="BU38" s="374"/>
      <c r="BV38" s="167"/>
      <c r="BW38" s="375">
        <f t="shared" si="2"/>
        <v>19</v>
      </c>
      <c r="BX38" s="375"/>
      <c r="BY38" s="374" t="str">
        <f>IF('各会計、関係団体の財政状況及び健全化判断比率'!B72="","",'各会計、関係団体の財政状況及び健全化判断比率'!B72)</f>
        <v>山梨県市町村総合事務組合　交通災害共済事業特別会計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20</v>
      </c>
      <c r="BX39" s="375"/>
      <c r="BY39" s="374" t="str">
        <f>IF('各会計、関係団体の財政状況及び健全化判断比率'!B73="","",'各会計、関係団体の財政状況及び健全化判断比率'!B73)</f>
        <v>峡南広域行政組合　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21</v>
      </c>
      <c r="BX40" s="375"/>
      <c r="BY40" s="374" t="str">
        <f>IF('各会計、関係団体の財政状況及び健全化判断比率'!B74="","",'各会計、関係団体の財政状況及び健全化判断比率'!B74)</f>
        <v>峡南広域行政組合　峡南ふるさと市町村圏特別会計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22</v>
      </c>
      <c r="BX41" s="375"/>
      <c r="BY41" s="374" t="str">
        <f>IF('各会計、関係団体の財政状況及び健全化判断比率'!B75="","",'各会計、関係団体の財政状況及び健全化判断比率'!B75)</f>
        <v>峡南広域行政組合　介護保険特別会計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23</v>
      </c>
      <c r="BX42" s="375"/>
      <c r="BY42" s="374" t="str">
        <f>IF('各会計、関係団体の財政状況及び健全化判断比率'!B76="","",'各会計、関係団体の財政状況及び健全化判断比率'!B76)</f>
        <v>三郡衛生組合　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24</v>
      </c>
      <c r="BX43" s="375"/>
      <c r="BY43" s="374" t="str">
        <f>IF('各会計、関係団体の財政状況及び健全化判断比率'!B77="","",'各会計、関係団体の財政状況及び健全化判断比率'!B77)</f>
        <v>三郡衛生組合　し尿処理事業特別会計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531</v>
      </c>
      <c r="D34" s="1181"/>
      <c r="E34" s="1182"/>
      <c r="F34" s="32">
        <v>11.94</v>
      </c>
      <c r="G34" s="33">
        <v>8.35</v>
      </c>
      <c r="H34" s="33">
        <v>11.71</v>
      </c>
      <c r="I34" s="33">
        <v>18.09</v>
      </c>
      <c r="J34" s="34">
        <v>11.8</v>
      </c>
      <c r="K34" s="22"/>
      <c r="L34" s="22"/>
      <c r="M34" s="22"/>
      <c r="N34" s="22"/>
      <c r="O34" s="22"/>
      <c r="P34" s="22"/>
    </row>
    <row r="35" spans="1:16" ht="39" customHeight="1">
      <c r="A35" s="22"/>
      <c r="B35" s="35"/>
      <c r="C35" s="1175" t="s">
        <v>532</v>
      </c>
      <c r="D35" s="1176"/>
      <c r="E35" s="1177"/>
      <c r="F35" s="36">
        <v>2.21</v>
      </c>
      <c r="G35" s="37">
        <v>2.16</v>
      </c>
      <c r="H35" s="37">
        <v>2.19</v>
      </c>
      <c r="I35" s="37">
        <v>2.74</v>
      </c>
      <c r="J35" s="38">
        <v>2.11</v>
      </c>
      <c r="K35" s="22"/>
      <c r="L35" s="22"/>
      <c r="M35" s="22"/>
      <c r="N35" s="22"/>
      <c r="O35" s="22"/>
      <c r="P35" s="22"/>
    </row>
    <row r="36" spans="1:16" ht="39" customHeight="1">
      <c r="A36" s="22"/>
      <c r="B36" s="35"/>
      <c r="C36" s="1175" t="s">
        <v>533</v>
      </c>
      <c r="D36" s="1176"/>
      <c r="E36" s="1177"/>
      <c r="F36" s="36">
        <v>1.37</v>
      </c>
      <c r="G36" s="37">
        <v>1.63</v>
      </c>
      <c r="H36" s="37">
        <v>1.02</v>
      </c>
      <c r="I36" s="37">
        <v>0.96</v>
      </c>
      <c r="J36" s="38">
        <v>1.97</v>
      </c>
      <c r="K36" s="22"/>
      <c r="L36" s="22"/>
      <c r="M36" s="22"/>
      <c r="N36" s="22"/>
      <c r="O36" s="22"/>
      <c r="P36" s="22"/>
    </row>
    <row r="37" spans="1:16" ht="39" customHeight="1">
      <c r="A37" s="22"/>
      <c r="B37" s="35"/>
      <c r="C37" s="1175" t="s">
        <v>534</v>
      </c>
      <c r="D37" s="1176"/>
      <c r="E37" s="1177"/>
      <c r="F37" s="36">
        <v>1.1100000000000001</v>
      </c>
      <c r="G37" s="37">
        <v>0.86</v>
      </c>
      <c r="H37" s="37">
        <v>0.81</v>
      </c>
      <c r="I37" s="37">
        <v>1.32</v>
      </c>
      <c r="J37" s="38">
        <v>1.41</v>
      </c>
      <c r="K37" s="22"/>
      <c r="L37" s="22"/>
      <c r="M37" s="22"/>
      <c r="N37" s="22"/>
      <c r="O37" s="22"/>
      <c r="P37" s="22"/>
    </row>
    <row r="38" spans="1:16" ht="39" customHeight="1">
      <c r="A38" s="22"/>
      <c r="B38" s="35"/>
      <c r="C38" s="1175" t="s">
        <v>535</v>
      </c>
      <c r="D38" s="1176"/>
      <c r="E38" s="1177"/>
      <c r="F38" s="36">
        <v>0.23</v>
      </c>
      <c r="G38" s="37">
        <v>0.17</v>
      </c>
      <c r="H38" s="37">
        <v>0.26</v>
      </c>
      <c r="I38" s="37">
        <v>0.18</v>
      </c>
      <c r="J38" s="38">
        <v>0.34</v>
      </c>
      <c r="K38" s="22"/>
      <c r="L38" s="22"/>
      <c r="M38" s="22"/>
      <c r="N38" s="22"/>
      <c r="O38" s="22"/>
      <c r="P38" s="22"/>
    </row>
    <row r="39" spans="1:16" ht="39" customHeight="1">
      <c r="A39" s="22"/>
      <c r="B39" s="35"/>
      <c r="C39" s="1175" t="s">
        <v>536</v>
      </c>
      <c r="D39" s="1176"/>
      <c r="E39" s="1177"/>
      <c r="F39" s="36">
        <v>0.44</v>
      </c>
      <c r="G39" s="37">
        <v>0.44</v>
      </c>
      <c r="H39" s="37">
        <v>0.24</v>
      </c>
      <c r="I39" s="37">
        <v>0.26</v>
      </c>
      <c r="J39" s="38">
        <v>0.33</v>
      </c>
      <c r="K39" s="22"/>
      <c r="L39" s="22"/>
      <c r="M39" s="22"/>
      <c r="N39" s="22"/>
      <c r="O39" s="22"/>
      <c r="P39" s="22"/>
    </row>
    <row r="40" spans="1:16" ht="39" customHeight="1">
      <c r="A40" s="22"/>
      <c r="B40" s="35"/>
      <c r="C40" s="1175" t="s">
        <v>537</v>
      </c>
      <c r="D40" s="1176"/>
      <c r="E40" s="1177"/>
      <c r="F40" s="36">
        <v>0.03</v>
      </c>
      <c r="G40" s="37">
        <v>0.03</v>
      </c>
      <c r="H40" s="37">
        <v>0.03</v>
      </c>
      <c r="I40" s="37">
        <v>0.03</v>
      </c>
      <c r="J40" s="38">
        <v>0.03</v>
      </c>
      <c r="K40" s="22"/>
      <c r="L40" s="22"/>
      <c r="M40" s="22"/>
      <c r="N40" s="22"/>
      <c r="O40" s="22"/>
      <c r="P40" s="22"/>
    </row>
    <row r="41" spans="1:16" ht="39" customHeight="1">
      <c r="A41" s="22"/>
      <c r="B41" s="35"/>
      <c r="C41" s="1175" t="s">
        <v>538</v>
      </c>
      <c r="D41" s="1176"/>
      <c r="E41" s="1177"/>
      <c r="F41" s="36">
        <v>0.04</v>
      </c>
      <c r="G41" s="37">
        <v>0.02</v>
      </c>
      <c r="H41" s="37">
        <v>0.03</v>
      </c>
      <c r="I41" s="37">
        <v>0.05</v>
      </c>
      <c r="J41" s="38">
        <v>0.03</v>
      </c>
      <c r="K41" s="22"/>
      <c r="L41" s="22"/>
      <c r="M41" s="22"/>
      <c r="N41" s="22"/>
      <c r="O41" s="22"/>
      <c r="P41" s="22"/>
    </row>
    <row r="42" spans="1:16" ht="39" customHeight="1">
      <c r="A42" s="22"/>
      <c r="B42" s="39"/>
      <c r="C42" s="1175" t="s">
        <v>539</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540</v>
      </c>
      <c r="D43" s="1179"/>
      <c r="E43" s="1180"/>
      <c r="F43" s="41">
        <v>0.93</v>
      </c>
      <c r="G43" s="42">
        <v>2.48</v>
      </c>
      <c r="H43" s="42">
        <v>0.08</v>
      </c>
      <c r="I43" s="42">
        <v>0.06</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11</v>
      </c>
      <c r="C45" s="1192"/>
      <c r="D45" s="58"/>
      <c r="E45" s="1197" t="s">
        <v>12</v>
      </c>
      <c r="F45" s="1197"/>
      <c r="G45" s="1197"/>
      <c r="H45" s="1197"/>
      <c r="I45" s="1197"/>
      <c r="J45" s="1198"/>
      <c r="K45" s="59">
        <v>986</v>
      </c>
      <c r="L45" s="60">
        <v>977</v>
      </c>
      <c r="M45" s="60">
        <v>937</v>
      </c>
      <c r="N45" s="60">
        <v>909</v>
      </c>
      <c r="O45" s="61">
        <v>1005</v>
      </c>
      <c r="P45" s="48"/>
      <c r="Q45" s="48"/>
      <c r="R45" s="48"/>
      <c r="S45" s="48"/>
      <c r="T45" s="48"/>
      <c r="U45" s="48"/>
    </row>
    <row r="46" spans="1:21" ht="30.75" customHeight="1">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15</v>
      </c>
      <c r="F48" s="1185"/>
      <c r="G48" s="1185"/>
      <c r="H48" s="1185"/>
      <c r="I48" s="1185"/>
      <c r="J48" s="1186"/>
      <c r="K48" s="63">
        <v>557</v>
      </c>
      <c r="L48" s="64">
        <v>539</v>
      </c>
      <c r="M48" s="64">
        <v>512</v>
      </c>
      <c r="N48" s="64">
        <v>512</v>
      </c>
      <c r="O48" s="65">
        <v>515</v>
      </c>
      <c r="P48" s="48"/>
      <c r="Q48" s="48"/>
      <c r="R48" s="48"/>
      <c r="S48" s="48"/>
      <c r="T48" s="48"/>
      <c r="U48" s="48"/>
    </row>
    <row r="49" spans="1:21" ht="30.75" customHeight="1">
      <c r="A49" s="48"/>
      <c r="B49" s="1193"/>
      <c r="C49" s="1194"/>
      <c r="D49" s="62"/>
      <c r="E49" s="1185" t="s">
        <v>16</v>
      </c>
      <c r="F49" s="1185"/>
      <c r="G49" s="1185"/>
      <c r="H49" s="1185"/>
      <c r="I49" s="1185"/>
      <c r="J49" s="1186"/>
      <c r="K49" s="63">
        <v>107</v>
      </c>
      <c r="L49" s="64">
        <v>54</v>
      </c>
      <c r="M49" s="64">
        <v>115</v>
      </c>
      <c r="N49" s="64">
        <v>101</v>
      </c>
      <c r="O49" s="65">
        <v>93</v>
      </c>
      <c r="P49" s="48"/>
      <c r="Q49" s="48"/>
      <c r="R49" s="48"/>
      <c r="S49" s="48"/>
      <c r="T49" s="48"/>
      <c r="U49" s="48"/>
    </row>
    <row r="50" spans="1:21" ht="30.75" customHeight="1">
      <c r="A50" s="48"/>
      <c r="B50" s="1193"/>
      <c r="C50" s="1194"/>
      <c r="D50" s="62"/>
      <c r="E50" s="1185" t="s">
        <v>17</v>
      </c>
      <c r="F50" s="1185"/>
      <c r="G50" s="1185"/>
      <c r="H50" s="1185"/>
      <c r="I50" s="1185"/>
      <c r="J50" s="1186"/>
      <c r="K50" s="63">
        <v>4</v>
      </c>
      <c r="L50" s="64">
        <v>4</v>
      </c>
      <c r="M50" s="64">
        <v>9</v>
      </c>
      <c r="N50" s="64">
        <v>10</v>
      </c>
      <c r="O50" s="65">
        <v>10</v>
      </c>
      <c r="P50" s="48"/>
      <c r="Q50" s="48"/>
      <c r="R50" s="48"/>
      <c r="S50" s="48"/>
      <c r="T50" s="48"/>
      <c r="U50" s="48"/>
    </row>
    <row r="51" spans="1:21" ht="30.75" customHeight="1">
      <c r="A51" s="48"/>
      <c r="B51" s="1195"/>
      <c r="C51" s="1196"/>
      <c r="D51" s="66"/>
      <c r="E51" s="1185" t="s">
        <v>18</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c r="A52" s="48"/>
      <c r="B52" s="1183" t="s">
        <v>19</v>
      </c>
      <c r="C52" s="1184"/>
      <c r="D52" s="66"/>
      <c r="E52" s="1185" t="s">
        <v>20</v>
      </c>
      <c r="F52" s="1185"/>
      <c r="G52" s="1185"/>
      <c r="H52" s="1185"/>
      <c r="I52" s="1185"/>
      <c r="J52" s="1186"/>
      <c r="K52" s="63">
        <v>1157</v>
      </c>
      <c r="L52" s="64">
        <v>1212</v>
      </c>
      <c r="M52" s="64">
        <v>1249</v>
      </c>
      <c r="N52" s="64">
        <v>1202</v>
      </c>
      <c r="O52" s="65">
        <v>1240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497</v>
      </c>
      <c r="L53" s="69">
        <v>362</v>
      </c>
      <c r="M53" s="69">
        <v>324</v>
      </c>
      <c r="N53" s="69">
        <v>330</v>
      </c>
      <c r="O53" s="70">
        <v>383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211" t="s">
        <v>24</v>
      </c>
      <c r="C41" s="1212"/>
      <c r="D41" s="81"/>
      <c r="E41" s="1213" t="s">
        <v>25</v>
      </c>
      <c r="F41" s="1213"/>
      <c r="G41" s="1213"/>
      <c r="H41" s="1214"/>
      <c r="I41" s="82">
        <v>10533</v>
      </c>
      <c r="J41" s="83">
        <v>10395</v>
      </c>
      <c r="K41" s="83">
        <v>10532</v>
      </c>
      <c r="L41" s="83">
        <v>11154</v>
      </c>
      <c r="M41" s="84">
        <v>11584</v>
      </c>
    </row>
    <row r="42" spans="2:13" ht="27.75" customHeight="1">
      <c r="B42" s="1201"/>
      <c r="C42" s="1202"/>
      <c r="D42" s="85"/>
      <c r="E42" s="1205" t="s">
        <v>26</v>
      </c>
      <c r="F42" s="1205"/>
      <c r="G42" s="1205"/>
      <c r="H42" s="1206"/>
      <c r="I42" s="86">
        <v>147</v>
      </c>
      <c r="J42" s="87">
        <v>145</v>
      </c>
      <c r="K42" s="87">
        <v>138</v>
      </c>
      <c r="L42" s="87">
        <v>130</v>
      </c>
      <c r="M42" s="88">
        <v>123</v>
      </c>
    </row>
    <row r="43" spans="2:13" ht="27.75" customHeight="1">
      <c r="B43" s="1201"/>
      <c r="C43" s="1202"/>
      <c r="D43" s="85"/>
      <c r="E43" s="1205" t="s">
        <v>27</v>
      </c>
      <c r="F43" s="1205"/>
      <c r="G43" s="1205"/>
      <c r="H43" s="1206"/>
      <c r="I43" s="86">
        <v>10365</v>
      </c>
      <c r="J43" s="87">
        <v>10016</v>
      </c>
      <c r="K43" s="87">
        <v>9141</v>
      </c>
      <c r="L43" s="87">
        <v>9027</v>
      </c>
      <c r="M43" s="88">
        <v>8826</v>
      </c>
    </row>
    <row r="44" spans="2:13" ht="27.75" customHeight="1">
      <c r="B44" s="1201"/>
      <c r="C44" s="1202"/>
      <c r="D44" s="85"/>
      <c r="E44" s="1205" t="s">
        <v>28</v>
      </c>
      <c r="F44" s="1205"/>
      <c r="G44" s="1205"/>
      <c r="H44" s="1206"/>
      <c r="I44" s="86">
        <v>126</v>
      </c>
      <c r="J44" s="87">
        <v>118</v>
      </c>
      <c r="K44" s="87">
        <v>1362</v>
      </c>
      <c r="L44" s="87">
        <v>1347</v>
      </c>
      <c r="M44" s="88">
        <v>1298</v>
      </c>
    </row>
    <row r="45" spans="2:13" ht="27.75" customHeight="1">
      <c r="B45" s="1201"/>
      <c r="C45" s="1202"/>
      <c r="D45" s="85"/>
      <c r="E45" s="1205" t="s">
        <v>29</v>
      </c>
      <c r="F45" s="1205"/>
      <c r="G45" s="1205"/>
      <c r="H45" s="1206"/>
      <c r="I45" s="86">
        <v>1521</v>
      </c>
      <c r="J45" s="87">
        <v>1631</v>
      </c>
      <c r="K45" s="87">
        <v>1517</v>
      </c>
      <c r="L45" s="87">
        <v>1571</v>
      </c>
      <c r="M45" s="88">
        <v>1572</v>
      </c>
    </row>
    <row r="46" spans="2:13" ht="27.75" customHeight="1">
      <c r="B46" s="1201"/>
      <c r="C46" s="1202"/>
      <c r="D46" s="89"/>
      <c r="E46" s="1205" t="s">
        <v>30</v>
      </c>
      <c r="F46" s="1205"/>
      <c r="G46" s="1205"/>
      <c r="H46" s="1206"/>
      <c r="I46" s="86">
        <v>0</v>
      </c>
      <c r="J46" s="87">
        <v>0</v>
      </c>
      <c r="K46" s="87">
        <v>0</v>
      </c>
      <c r="L46" s="87">
        <v>0</v>
      </c>
      <c r="M46" s="88">
        <v>0</v>
      </c>
    </row>
    <row r="47" spans="2:13" ht="27.75" customHeight="1">
      <c r="B47" s="1201"/>
      <c r="C47" s="1202"/>
      <c r="D47" s="90"/>
      <c r="E47" s="1215" t="s">
        <v>31</v>
      </c>
      <c r="F47" s="1216"/>
      <c r="G47" s="1216"/>
      <c r="H47" s="1217"/>
      <c r="I47" s="86" t="s">
        <v>487</v>
      </c>
      <c r="J47" s="87" t="s">
        <v>487</v>
      </c>
      <c r="K47" s="87" t="s">
        <v>487</v>
      </c>
      <c r="L47" s="87" t="s">
        <v>487</v>
      </c>
      <c r="M47" s="88" t="s">
        <v>487</v>
      </c>
    </row>
    <row r="48" spans="2:13" ht="27.75" customHeight="1">
      <c r="B48" s="1201"/>
      <c r="C48" s="1202"/>
      <c r="D48" s="85"/>
      <c r="E48" s="1205" t="s">
        <v>32</v>
      </c>
      <c r="F48" s="1205"/>
      <c r="G48" s="1205"/>
      <c r="H48" s="1206"/>
      <c r="I48" s="86" t="s">
        <v>487</v>
      </c>
      <c r="J48" s="87" t="s">
        <v>487</v>
      </c>
      <c r="K48" s="87" t="s">
        <v>487</v>
      </c>
      <c r="L48" s="87" t="s">
        <v>487</v>
      </c>
      <c r="M48" s="88" t="s">
        <v>487</v>
      </c>
    </row>
    <row r="49" spans="2:13" ht="27.75" customHeight="1">
      <c r="B49" s="1203"/>
      <c r="C49" s="1204"/>
      <c r="D49" s="85"/>
      <c r="E49" s="1205" t="s">
        <v>33</v>
      </c>
      <c r="F49" s="1205"/>
      <c r="G49" s="1205"/>
      <c r="H49" s="1206"/>
      <c r="I49" s="86" t="s">
        <v>487</v>
      </c>
      <c r="J49" s="87" t="s">
        <v>487</v>
      </c>
      <c r="K49" s="87">
        <v>159</v>
      </c>
      <c r="L49" s="87">
        <v>28</v>
      </c>
      <c r="M49" s="88">
        <v>163</v>
      </c>
    </row>
    <row r="50" spans="2:13" ht="27.75" customHeight="1">
      <c r="B50" s="1199" t="s">
        <v>34</v>
      </c>
      <c r="C50" s="1200"/>
      <c r="D50" s="91"/>
      <c r="E50" s="1205" t="s">
        <v>35</v>
      </c>
      <c r="F50" s="1205"/>
      <c r="G50" s="1205"/>
      <c r="H50" s="1206"/>
      <c r="I50" s="86">
        <v>2359</v>
      </c>
      <c r="J50" s="87">
        <v>2267</v>
      </c>
      <c r="K50" s="87">
        <v>2531</v>
      </c>
      <c r="L50" s="87">
        <v>2620</v>
      </c>
      <c r="M50" s="88">
        <v>3223</v>
      </c>
    </row>
    <row r="51" spans="2:13" ht="27.75" customHeight="1">
      <c r="B51" s="1201"/>
      <c r="C51" s="1202"/>
      <c r="D51" s="85"/>
      <c r="E51" s="1205" t="s">
        <v>36</v>
      </c>
      <c r="F51" s="1205"/>
      <c r="G51" s="1205"/>
      <c r="H51" s="1206"/>
      <c r="I51" s="86">
        <v>2238</v>
      </c>
      <c r="J51" s="87">
        <v>2097</v>
      </c>
      <c r="K51" s="87">
        <v>2063</v>
      </c>
      <c r="L51" s="87">
        <v>1951</v>
      </c>
      <c r="M51" s="88">
        <v>1739</v>
      </c>
    </row>
    <row r="52" spans="2:13" ht="27.75" customHeight="1">
      <c r="B52" s="1203"/>
      <c r="C52" s="1204"/>
      <c r="D52" s="85"/>
      <c r="E52" s="1205" t="s">
        <v>37</v>
      </c>
      <c r="F52" s="1205"/>
      <c r="G52" s="1205"/>
      <c r="H52" s="1206"/>
      <c r="I52" s="86">
        <v>13405</v>
      </c>
      <c r="J52" s="87">
        <v>13436</v>
      </c>
      <c r="K52" s="87">
        <v>13415</v>
      </c>
      <c r="L52" s="87">
        <v>13673</v>
      </c>
      <c r="M52" s="88">
        <v>13745</v>
      </c>
    </row>
    <row r="53" spans="2:13" ht="27.75" customHeight="1" thickBot="1">
      <c r="B53" s="1207" t="s">
        <v>38</v>
      </c>
      <c r="C53" s="1208"/>
      <c r="D53" s="92"/>
      <c r="E53" s="1209" t="s">
        <v>39</v>
      </c>
      <c r="F53" s="1209"/>
      <c r="G53" s="1209"/>
      <c r="H53" s="1210"/>
      <c r="I53" s="93">
        <v>4690</v>
      </c>
      <c r="J53" s="94">
        <v>4504</v>
      </c>
      <c r="K53" s="94">
        <v>4839</v>
      </c>
      <c r="L53" s="94">
        <v>5012</v>
      </c>
      <c r="M53" s="95">
        <v>4858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565</v>
      </c>
      <c r="C41" s="248"/>
      <c r="D41" s="248"/>
      <c r="E41" s="248"/>
      <c r="F41" s="248"/>
      <c r="G41" s="248"/>
      <c r="H41" s="248"/>
      <c r="I41" s="248"/>
      <c r="J41" s="248"/>
      <c r="K41" s="248"/>
      <c r="L41" s="248"/>
      <c r="M41" s="248"/>
      <c r="N41" s="248"/>
      <c r="O41" s="248"/>
      <c r="P41" s="249"/>
    </row>
    <row r="42" spans="2:17">
      <c r="B42" s="250"/>
      <c r="C42" s="246"/>
      <c r="D42" s="246"/>
      <c r="E42" s="246"/>
      <c r="F42" s="246"/>
      <c r="G42" s="353" t="s">
        <v>566</v>
      </c>
      <c r="I42" s="354"/>
      <c r="J42" s="354"/>
      <c r="K42" s="354"/>
      <c r="L42" s="246"/>
      <c r="M42" s="246"/>
      <c r="N42" s="246"/>
      <c r="O42" s="246"/>
    </row>
    <row r="43" spans="2:17">
      <c r="B43" s="250"/>
      <c r="C43" s="246"/>
      <c r="D43" s="246"/>
      <c r="E43" s="246"/>
      <c r="F43" s="246"/>
      <c r="G43" s="1230" t="s">
        <v>567</v>
      </c>
      <c r="H43" s="1231"/>
      <c r="I43" s="1231"/>
      <c r="J43" s="1231"/>
      <c r="K43" s="1231"/>
      <c r="L43" s="1231"/>
      <c r="M43" s="1231"/>
      <c r="N43" s="1231"/>
      <c r="O43" s="1232"/>
    </row>
    <row r="44" spans="2:17">
      <c r="B44" s="250"/>
      <c r="C44" s="246"/>
      <c r="D44" s="246"/>
      <c r="E44" s="246"/>
      <c r="F44" s="246"/>
      <c r="G44" s="1233"/>
      <c r="H44" s="1234"/>
      <c r="I44" s="1234"/>
      <c r="J44" s="1234"/>
      <c r="K44" s="1234"/>
      <c r="L44" s="1234"/>
      <c r="M44" s="1234"/>
      <c r="N44" s="1234"/>
      <c r="O44" s="1235"/>
    </row>
    <row r="45" spans="2:17">
      <c r="B45" s="250"/>
      <c r="C45" s="246"/>
      <c r="D45" s="246"/>
      <c r="E45" s="246"/>
      <c r="F45" s="246"/>
      <c r="G45" s="1233"/>
      <c r="H45" s="1234"/>
      <c r="I45" s="1234"/>
      <c r="J45" s="1234"/>
      <c r="K45" s="1234"/>
      <c r="L45" s="1234"/>
      <c r="M45" s="1234"/>
      <c r="N45" s="1234"/>
      <c r="O45" s="1235"/>
    </row>
    <row r="46" spans="2:17">
      <c r="B46" s="250"/>
      <c r="C46" s="246"/>
      <c r="D46" s="246"/>
      <c r="E46" s="246"/>
      <c r="F46" s="246"/>
      <c r="G46" s="1233"/>
      <c r="H46" s="1234"/>
      <c r="I46" s="1234"/>
      <c r="J46" s="1234"/>
      <c r="K46" s="1234"/>
      <c r="L46" s="1234"/>
      <c r="M46" s="1234"/>
      <c r="N46" s="1234"/>
      <c r="O46" s="1235"/>
    </row>
    <row r="47" spans="2:17">
      <c r="B47" s="250"/>
      <c r="C47" s="246"/>
      <c r="D47" s="246"/>
      <c r="E47" s="246"/>
      <c r="F47" s="246"/>
      <c r="G47" s="1236"/>
      <c r="H47" s="1237"/>
      <c r="I47" s="1237"/>
      <c r="J47" s="1237"/>
      <c r="K47" s="1237"/>
      <c r="L47" s="1237"/>
      <c r="M47" s="1237"/>
      <c r="N47" s="1237"/>
      <c r="O47" s="1238"/>
    </row>
    <row r="48" spans="2:17">
      <c r="B48" s="250"/>
      <c r="C48" s="246"/>
      <c r="D48" s="246"/>
      <c r="E48" s="246"/>
      <c r="F48" s="246"/>
      <c r="G48" s="246"/>
      <c r="H48" s="355"/>
      <c r="I48" s="355"/>
      <c r="J48" s="355"/>
    </row>
    <row r="49" spans="1:17">
      <c r="B49" s="250"/>
      <c r="C49" s="246"/>
      <c r="D49" s="246"/>
      <c r="E49" s="246"/>
      <c r="F49" s="246"/>
      <c r="G49" s="245" t="s">
        <v>568</v>
      </c>
    </row>
    <row r="50" spans="1:17">
      <c r="B50" s="250"/>
      <c r="C50" s="246"/>
      <c r="D50" s="246"/>
      <c r="E50" s="246"/>
      <c r="F50" s="246"/>
      <c r="G50" s="1239"/>
      <c r="H50" s="1240"/>
      <c r="I50" s="1240"/>
      <c r="J50" s="1241"/>
      <c r="K50" s="356" t="s">
        <v>526</v>
      </c>
      <c r="L50" s="356" t="s">
        <v>527</v>
      </c>
      <c r="M50" s="356" t="s">
        <v>528</v>
      </c>
      <c r="N50" s="356" t="s">
        <v>529</v>
      </c>
      <c r="O50" s="356" t="s">
        <v>530</v>
      </c>
    </row>
    <row r="51" spans="1:17">
      <c r="B51" s="250"/>
      <c r="C51" s="246"/>
      <c r="D51" s="246"/>
      <c r="E51" s="246"/>
      <c r="F51" s="246"/>
      <c r="G51" s="1242" t="s">
        <v>569</v>
      </c>
      <c r="H51" s="1243"/>
      <c r="I51" s="1248" t="s">
        <v>570</v>
      </c>
      <c r="J51" s="1248"/>
      <c r="K51" s="1253"/>
      <c r="L51" s="1253"/>
      <c r="M51" s="1253"/>
      <c r="N51" s="1218">
        <v>100.6</v>
      </c>
      <c r="O51" s="1218">
        <v>101.7</v>
      </c>
    </row>
    <row r="52" spans="1:17">
      <c r="B52" s="250"/>
      <c r="C52" s="246"/>
      <c r="D52" s="246"/>
      <c r="E52" s="246"/>
      <c r="F52" s="246"/>
      <c r="G52" s="1244"/>
      <c r="H52" s="1245"/>
      <c r="I52" s="1249"/>
      <c r="J52" s="1249"/>
      <c r="K52" s="1218"/>
      <c r="L52" s="1218"/>
      <c r="M52" s="1218"/>
      <c r="N52" s="1218"/>
      <c r="O52" s="1218"/>
    </row>
    <row r="53" spans="1:17">
      <c r="A53" s="357"/>
      <c r="B53" s="250"/>
      <c r="C53" s="246"/>
      <c r="D53" s="246"/>
      <c r="E53" s="246"/>
      <c r="F53" s="246"/>
      <c r="G53" s="1244"/>
      <c r="H53" s="1245"/>
      <c r="I53" s="1228" t="s">
        <v>571</v>
      </c>
      <c r="J53" s="1228"/>
      <c r="K53" s="1252"/>
      <c r="L53" s="1252"/>
      <c r="M53" s="1252"/>
      <c r="N53" s="1250">
        <v>72.5</v>
      </c>
      <c r="O53" s="1250">
        <v>73.400000000000006</v>
      </c>
    </row>
    <row r="54" spans="1:17">
      <c r="A54" s="357"/>
      <c r="B54" s="250"/>
      <c r="C54" s="246"/>
      <c r="D54" s="246"/>
      <c r="E54" s="246"/>
      <c r="F54" s="246"/>
      <c r="G54" s="1246"/>
      <c r="H54" s="1247"/>
      <c r="I54" s="1228"/>
      <c r="J54" s="1228"/>
      <c r="K54" s="1251"/>
      <c r="L54" s="1251"/>
      <c r="M54" s="1251"/>
      <c r="N54" s="1251"/>
      <c r="O54" s="1251"/>
    </row>
    <row r="55" spans="1:17">
      <c r="A55" s="357"/>
      <c r="B55" s="250"/>
      <c r="C55" s="246"/>
      <c r="D55" s="246"/>
      <c r="E55" s="246"/>
      <c r="F55" s="246"/>
      <c r="G55" s="1222" t="s">
        <v>572</v>
      </c>
      <c r="H55" s="1223"/>
      <c r="I55" s="1228" t="s">
        <v>570</v>
      </c>
      <c r="J55" s="1228"/>
      <c r="K55" s="1253"/>
      <c r="L55" s="1253"/>
      <c r="M55" s="1253"/>
      <c r="N55" s="1218">
        <v>44.9</v>
      </c>
      <c r="O55" s="1218">
        <v>32.9</v>
      </c>
    </row>
    <row r="56" spans="1:17">
      <c r="A56" s="357"/>
      <c r="B56" s="250"/>
      <c r="C56" s="246"/>
      <c r="D56" s="246"/>
      <c r="E56" s="246"/>
      <c r="F56" s="246"/>
      <c r="G56" s="1224"/>
      <c r="H56" s="1225"/>
      <c r="I56" s="1228"/>
      <c r="J56" s="1228"/>
      <c r="K56" s="1218"/>
      <c r="L56" s="1218"/>
      <c r="M56" s="1218"/>
      <c r="N56" s="1218"/>
      <c r="O56" s="1218"/>
    </row>
    <row r="57" spans="1:17" s="357" customFormat="1">
      <c r="B57" s="358"/>
      <c r="C57" s="354"/>
      <c r="D57" s="354"/>
      <c r="E57" s="354"/>
      <c r="F57" s="354"/>
      <c r="G57" s="1224"/>
      <c r="H57" s="1225"/>
      <c r="I57" s="1220" t="s">
        <v>571</v>
      </c>
      <c r="J57" s="1220"/>
      <c r="K57" s="1252"/>
      <c r="L57" s="1252"/>
      <c r="M57" s="1252"/>
      <c r="N57" s="1250">
        <v>61.9</v>
      </c>
      <c r="O57" s="1250">
        <v>56.7</v>
      </c>
      <c r="P57" s="359"/>
      <c r="Q57" s="358"/>
    </row>
    <row r="58" spans="1:17" s="357" customFormat="1">
      <c r="A58" s="245"/>
      <c r="B58" s="358"/>
      <c r="C58" s="354"/>
      <c r="D58" s="354"/>
      <c r="E58" s="354"/>
      <c r="F58" s="354"/>
      <c r="G58" s="1226"/>
      <c r="H58" s="1227"/>
      <c r="I58" s="1220"/>
      <c r="J58" s="1220"/>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573</v>
      </c>
      <c r="C63" s="246"/>
      <c r="D63" s="246"/>
      <c r="E63" s="246"/>
      <c r="F63" s="246"/>
      <c r="G63" s="246"/>
      <c r="H63" s="246"/>
      <c r="I63" s="246"/>
      <c r="J63" s="246"/>
      <c r="K63" s="246"/>
      <c r="L63" s="246"/>
      <c r="M63" s="246"/>
      <c r="N63" s="246"/>
      <c r="O63" s="246"/>
    </row>
    <row r="64" spans="1:17">
      <c r="B64" s="250"/>
      <c r="C64" s="246"/>
      <c r="D64" s="246"/>
      <c r="E64" s="246"/>
      <c r="F64" s="246"/>
      <c r="G64" s="353" t="s">
        <v>566</v>
      </c>
      <c r="I64" s="354"/>
      <c r="J64" s="354"/>
      <c r="K64" s="354"/>
      <c r="L64" s="246"/>
      <c r="M64" s="246"/>
      <c r="N64" s="246"/>
      <c r="O64" s="246"/>
    </row>
    <row r="65" spans="2:30">
      <c r="B65" s="250"/>
      <c r="C65" s="246"/>
      <c r="D65" s="246"/>
      <c r="E65" s="246"/>
      <c r="F65" s="246"/>
      <c r="G65" s="1230" t="s">
        <v>574</v>
      </c>
      <c r="H65" s="1231"/>
      <c r="I65" s="1231"/>
      <c r="J65" s="1231"/>
      <c r="K65" s="1231"/>
      <c r="L65" s="1231"/>
      <c r="M65" s="1231"/>
      <c r="N65" s="1231"/>
      <c r="O65" s="1232"/>
    </row>
    <row r="66" spans="2:30">
      <c r="B66" s="250"/>
      <c r="C66" s="246"/>
      <c r="D66" s="246"/>
      <c r="E66" s="246"/>
      <c r="F66" s="246"/>
      <c r="G66" s="1233"/>
      <c r="H66" s="1234"/>
      <c r="I66" s="1234"/>
      <c r="J66" s="1234"/>
      <c r="K66" s="1234"/>
      <c r="L66" s="1234"/>
      <c r="M66" s="1234"/>
      <c r="N66" s="1234"/>
      <c r="O66" s="1235"/>
    </row>
    <row r="67" spans="2:30">
      <c r="B67" s="250"/>
      <c r="C67" s="246"/>
      <c r="D67" s="246"/>
      <c r="E67" s="246"/>
      <c r="F67" s="246"/>
      <c r="G67" s="1233"/>
      <c r="H67" s="1234"/>
      <c r="I67" s="1234"/>
      <c r="J67" s="1234"/>
      <c r="K67" s="1234"/>
      <c r="L67" s="1234"/>
      <c r="M67" s="1234"/>
      <c r="N67" s="1234"/>
      <c r="O67" s="1235"/>
    </row>
    <row r="68" spans="2:30">
      <c r="B68" s="250"/>
      <c r="C68" s="246"/>
      <c r="D68" s="246"/>
      <c r="E68" s="246"/>
      <c r="F68" s="246"/>
      <c r="G68" s="1233"/>
      <c r="H68" s="1234"/>
      <c r="I68" s="1234"/>
      <c r="J68" s="1234"/>
      <c r="K68" s="1234"/>
      <c r="L68" s="1234"/>
      <c r="M68" s="1234"/>
      <c r="N68" s="1234"/>
      <c r="O68" s="1235"/>
    </row>
    <row r="69" spans="2:30">
      <c r="B69" s="250"/>
      <c r="C69" s="246"/>
      <c r="D69" s="246"/>
      <c r="E69" s="246"/>
      <c r="F69" s="246"/>
      <c r="G69" s="1236"/>
      <c r="H69" s="1237"/>
      <c r="I69" s="1237"/>
      <c r="J69" s="1237"/>
      <c r="K69" s="1237"/>
      <c r="L69" s="1237"/>
      <c r="M69" s="1237"/>
      <c r="N69" s="1237"/>
      <c r="O69" s="1238"/>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575</v>
      </c>
      <c r="I71" s="370"/>
      <c r="J71" s="366"/>
      <c r="K71" s="366"/>
      <c r="L71" s="367"/>
      <c r="M71" s="366"/>
      <c r="N71" s="367"/>
      <c r="O71" s="368"/>
    </row>
    <row r="72" spans="2:30">
      <c r="B72" s="250"/>
      <c r="C72" s="246"/>
      <c r="D72" s="246"/>
      <c r="E72" s="246"/>
      <c r="F72" s="246"/>
      <c r="G72" s="1239"/>
      <c r="H72" s="1240"/>
      <c r="I72" s="1240"/>
      <c r="J72" s="1241"/>
      <c r="K72" s="356" t="s">
        <v>526</v>
      </c>
      <c r="L72" s="356" t="s">
        <v>527</v>
      </c>
      <c r="M72" s="356" t="s">
        <v>528</v>
      </c>
      <c r="N72" s="356" t="s">
        <v>529</v>
      </c>
      <c r="O72" s="356" t="s">
        <v>530</v>
      </c>
    </row>
    <row r="73" spans="2:30">
      <c r="B73" s="250"/>
      <c r="C73" s="246"/>
      <c r="D73" s="246"/>
      <c r="E73" s="246"/>
      <c r="F73" s="246"/>
      <c r="G73" s="1242" t="s">
        <v>569</v>
      </c>
      <c r="H73" s="1243"/>
      <c r="I73" s="1248" t="s">
        <v>570</v>
      </c>
      <c r="J73" s="1248"/>
      <c r="K73" s="1229">
        <v>94.9</v>
      </c>
      <c r="L73" s="1229">
        <v>91.6</v>
      </c>
      <c r="M73" s="1218">
        <v>99.1</v>
      </c>
      <c r="N73" s="1218">
        <v>100.6</v>
      </c>
      <c r="O73" s="1218">
        <v>101.7</v>
      </c>
      <c r="S73" s="245">
        <v>9.9</v>
      </c>
    </row>
    <row r="74" spans="2:30">
      <c r="B74" s="250"/>
      <c r="C74" s="246"/>
      <c r="D74" s="246"/>
      <c r="E74" s="246"/>
      <c r="F74" s="246"/>
      <c r="G74" s="1244"/>
      <c r="H74" s="1245"/>
      <c r="I74" s="1249"/>
      <c r="J74" s="1249"/>
      <c r="K74" s="1229"/>
      <c r="L74" s="1229"/>
      <c r="M74" s="1218"/>
      <c r="N74" s="1218"/>
      <c r="O74" s="1218"/>
    </row>
    <row r="75" spans="2:30">
      <c r="B75" s="250"/>
      <c r="C75" s="246"/>
      <c r="D75" s="246"/>
      <c r="E75" s="246"/>
      <c r="F75" s="246"/>
      <c r="G75" s="1244"/>
      <c r="H75" s="1245"/>
      <c r="I75" s="1228" t="s">
        <v>576</v>
      </c>
      <c r="J75" s="1228"/>
      <c r="K75" s="1250">
        <v>10.6</v>
      </c>
      <c r="L75" s="1250">
        <v>9.4</v>
      </c>
      <c r="M75" s="1250">
        <v>8</v>
      </c>
      <c r="N75" s="1250">
        <v>6.8</v>
      </c>
      <c r="O75" s="1250">
        <v>7</v>
      </c>
      <c r="U75" s="245">
        <v>81.2</v>
      </c>
      <c r="W75" s="245">
        <v>87.2</v>
      </c>
      <c r="Y75" s="245">
        <v>99.8</v>
      </c>
      <c r="AA75" s="245">
        <v>109.5</v>
      </c>
      <c r="AC75" s="245">
        <v>115.2</v>
      </c>
    </row>
    <row r="76" spans="2:30">
      <c r="B76" s="250"/>
      <c r="C76" s="246"/>
      <c r="D76" s="246"/>
      <c r="E76" s="246"/>
      <c r="F76" s="246"/>
      <c r="G76" s="1246"/>
      <c r="H76" s="1247"/>
      <c r="I76" s="1228"/>
      <c r="J76" s="1228"/>
      <c r="K76" s="1251"/>
      <c r="L76" s="1251"/>
      <c r="M76" s="1251"/>
      <c r="N76" s="1251"/>
      <c r="O76" s="1251"/>
    </row>
    <row r="77" spans="2:30">
      <c r="B77" s="250"/>
      <c r="C77" s="246"/>
      <c r="D77" s="246"/>
      <c r="E77" s="246"/>
      <c r="F77" s="246"/>
      <c r="G77" s="1222" t="s">
        <v>572</v>
      </c>
      <c r="H77" s="1223"/>
      <c r="I77" s="1228" t="s">
        <v>570</v>
      </c>
      <c r="J77" s="1228"/>
      <c r="K77" s="1229">
        <v>61.3</v>
      </c>
      <c r="L77" s="1229">
        <v>54.6</v>
      </c>
      <c r="M77" s="1218">
        <v>48.7</v>
      </c>
      <c r="N77" s="1218">
        <v>44.9</v>
      </c>
      <c r="O77" s="1218">
        <v>32.9</v>
      </c>
      <c r="R77" s="245">
        <v>12.3</v>
      </c>
      <c r="T77" s="245">
        <v>11.1</v>
      </c>
    </row>
    <row r="78" spans="2:30">
      <c r="B78" s="250"/>
      <c r="C78" s="246"/>
      <c r="D78" s="246"/>
      <c r="E78" s="246"/>
      <c r="F78" s="246"/>
      <c r="G78" s="1224"/>
      <c r="H78" s="1225"/>
      <c r="I78" s="1228"/>
      <c r="J78" s="1228"/>
      <c r="K78" s="1229"/>
      <c r="L78" s="1229"/>
      <c r="M78" s="1218"/>
      <c r="N78" s="1218"/>
      <c r="O78" s="1218"/>
    </row>
    <row r="79" spans="2:30">
      <c r="B79" s="250"/>
      <c r="C79" s="246"/>
      <c r="D79" s="246"/>
      <c r="E79" s="246"/>
      <c r="F79" s="246"/>
      <c r="G79" s="1224"/>
      <c r="H79" s="1225"/>
      <c r="I79" s="1219" t="s">
        <v>576</v>
      </c>
      <c r="J79" s="1220"/>
      <c r="K79" s="1221">
        <v>11.7</v>
      </c>
      <c r="L79" s="1221">
        <v>11.2</v>
      </c>
      <c r="M79" s="1221">
        <v>10.4</v>
      </c>
      <c r="N79" s="1221">
        <v>8.5</v>
      </c>
      <c r="O79" s="1221">
        <v>8.1999999999999993</v>
      </c>
      <c r="V79" s="245">
        <v>53.5</v>
      </c>
      <c r="X79" s="245">
        <v>48.2</v>
      </c>
      <c r="Z79" s="245">
        <v>34.200000000000003</v>
      </c>
      <c r="AB79" s="245">
        <v>30.3</v>
      </c>
      <c r="AD79" s="245">
        <v>28.9</v>
      </c>
    </row>
    <row r="80" spans="2:30">
      <c r="B80" s="250"/>
      <c r="C80" s="246"/>
      <c r="D80" s="246"/>
      <c r="E80" s="246"/>
      <c r="F80" s="246"/>
      <c r="G80" s="1226"/>
      <c r="H80" s="1227"/>
      <c r="I80" s="1220"/>
      <c r="J80" s="1220"/>
      <c r="K80" s="1221"/>
      <c r="L80" s="1221"/>
      <c r="M80" s="1221"/>
      <c r="N80" s="1221"/>
      <c r="O80" s="1221"/>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525</v>
      </c>
      <c r="G2" s="113"/>
      <c r="H2" s="114"/>
    </row>
    <row r="3" spans="1:8">
      <c r="A3" s="110" t="s">
        <v>518</v>
      </c>
      <c r="B3" s="115"/>
      <c r="C3" s="116"/>
      <c r="D3" s="117">
        <v>52964</v>
      </c>
      <c r="E3" s="118"/>
      <c r="F3" s="119">
        <v>69806</v>
      </c>
      <c r="G3" s="120"/>
      <c r="H3" s="121"/>
    </row>
    <row r="4" spans="1:8">
      <c r="A4" s="122"/>
      <c r="B4" s="123"/>
      <c r="C4" s="124"/>
      <c r="D4" s="125">
        <v>40252</v>
      </c>
      <c r="E4" s="126"/>
      <c r="F4" s="127">
        <v>32823</v>
      </c>
      <c r="G4" s="128"/>
      <c r="H4" s="129"/>
    </row>
    <row r="5" spans="1:8">
      <c r="A5" s="110" t="s">
        <v>520</v>
      </c>
      <c r="B5" s="115"/>
      <c r="C5" s="116"/>
      <c r="D5" s="117">
        <v>57811</v>
      </c>
      <c r="E5" s="118"/>
      <c r="F5" s="119">
        <v>74444</v>
      </c>
      <c r="G5" s="120"/>
      <c r="H5" s="121"/>
    </row>
    <row r="6" spans="1:8">
      <c r="A6" s="122"/>
      <c r="B6" s="123"/>
      <c r="C6" s="124"/>
      <c r="D6" s="125">
        <v>38920</v>
      </c>
      <c r="E6" s="126"/>
      <c r="F6" s="127">
        <v>34175</v>
      </c>
      <c r="G6" s="128"/>
      <c r="H6" s="129"/>
    </row>
    <row r="7" spans="1:8">
      <c r="A7" s="110" t="s">
        <v>521</v>
      </c>
      <c r="B7" s="115"/>
      <c r="C7" s="116"/>
      <c r="D7" s="117">
        <v>61215</v>
      </c>
      <c r="E7" s="118"/>
      <c r="F7" s="119">
        <v>85205</v>
      </c>
      <c r="G7" s="120"/>
      <c r="H7" s="121"/>
    </row>
    <row r="8" spans="1:8">
      <c r="A8" s="122"/>
      <c r="B8" s="123"/>
      <c r="C8" s="124"/>
      <c r="D8" s="125">
        <v>38745</v>
      </c>
      <c r="E8" s="126"/>
      <c r="F8" s="127">
        <v>38847</v>
      </c>
      <c r="G8" s="128"/>
      <c r="H8" s="129"/>
    </row>
    <row r="9" spans="1:8">
      <c r="A9" s="110" t="s">
        <v>522</v>
      </c>
      <c r="B9" s="115"/>
      <c r="C9" s="116"/>
      <c r="D9" s="117">
        <v>89965</v>
      </c>
      <c r="E9" s="118"/>
      <c r="F9" s="119">
        <v>77577</v>
      </c>
      <c r="G9" s="120"/>
      <c r="H9" s="121"/>
    </row>
    <row r="10" spans="1:8">
      <c r="A10" s="122"/>
      <c r="B10" s="123"/>
      <c r="C10" s="124"/>
      <c r="D10" s="125">
        <v>40005</v>
      </c>
      <c r="E10" s="126"/>
      <c r="F10" s="127">
        <v>40870</v>
      </c>
      <c r="G10" s="128"/>
      <c r="H10" s="129"/>
    </row>
    <row r="11" spans="1:8">
      <c r="A11" s="110" t="s">
        <v>523</v>
      </c>
      <c r="B11" s="115"/>
      <c r="C11" s="116"/>
      <c r="D11" s="117">
        <v>85612</v>
      </c>
      <c r="E11" s="118"/>
      <c r="F11" s="119">
        <v>67293</v>
      </c>
      <c r="G11" s="120"/>
      <c r="H11" s="121"/>
    </row>
    <row r="12" spans="1:8">
      <c r="A12" s="122"/>
      <c r="B12" s="123"/>
      <c r="C12" s="130"/>
      <c r="D12" s="125">
        <v>63970</v>
      </c>
      <c r="E12" s="126"/>
      <c r="F12" s="127">
        <v>35076</v>
      </c>
      <c r="G12" s="128"/>
      <c r="H12" s="129"/>
    </row>
    <row r="13" spans="1:8">
      <c r="A13" s="110"/>
      <c r="B13" s="115"/>
      <c r="C13" s="131"/>
      <c r="D13" s="132">
        <v>69513</v>
      </c>
      <c r="E13" s="133"/>
      <c r="F13" s="134">
        <v>74865</v>
      </c>
      <c r="G13" s="135"/>
      <c r="H13" s="121"/>
    </row>
    <row r="14" spans="1:8">
      <c r="A14" s="122"/>
      <c r="B14" s="123"/>
      <c r="C14" s="124"/>
      <c r="D14" s="125">
        <v>44378</v>
      </c>
      <c r="E14" s="126"/>
      <c r="F14" s="127">
        <v>36358</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12.02</v>
      </c>
      <c r="C19" s="136">
        <f>ROUND(VALUE(SUBSTITUTE(実質収支比率等に係る経年分析!G$48,"▲","-")),2)</f>
        <v>8.42</v>
      </c>
      <c r="D19" s="136">
        <f>ROUND(VALUE(SUBSTITUTE(実質収支比率等に係る経年分析!H$48,"▲","-")),2)</f>
        <v>11.79</v>
      </c>
      <c r="E19" s="136">
        <f>ROUND(VALUE(SUBSTITUTE(実質収支比率等に係る経年分析!I$48,"▲","-")),2)</f>
        <v>18.190000000000001</v>
      </c>
      <c r="F19" s="136">
        <f>ROUND(VALUE(SUBSTITUTE(実質収支比率等に係る経年分析!J$48,"▲","-")),2)</f>
        <v>11.88</v>
      </c>
    </row>
    <row r="20" spans="1:11">
      <c r="A20" s="136" t="s">
        <v>44</v>
      </c>
      <c r="B20" s="136">
        <f>ROUND(VALUE(SUBSTITUTE(実質収支比率等に係る経年分析!F$47,"▲","-")),2)</f>
        <v>19.7</v>
      </c>
      <c r="C20" s="136">
        <f>ROUND(VALUE(SUBSTITUTE(実質収支比率等に係る経年分析!G$47,"▲","-")),2)</f>
        <v>19.72</v>
      </c>
      <c r="D20" s="136">
        <f>ROUND(VALUE(SUBSTITUTE(実質収支比率等に係る経年分析!H$47,"▲","-")),2)</f>
        <v>25.09</v>
      </c>
      <c r="E20" s="136">
        <f>ROUND(VALUE(SUBSTITUTE(実質収支比率等に係る経年分析!I$47,"▲","-")),2)</f>
        <v>26.5</v>
      </c>
      <c r="F20" s="136">
        <f>ROUND(VALUE(SUBSTITUTE(実質収支比率等に係る経年分析!J$47,"▲","-")),2)</f>
        <v>37.24</v>
      </c>
    </row>
    <row r="21" spans="1:11">
      <c r="A21" s="136" t="s">
        <v>45</v>
      </c>
      <c r="B21" s="136">
        <f>IF(ISNUMBER(VALUE(SUBSTITUTE(実質収支比率等に係る経年分析!F$49,"▲","-"))),ROUND(VALUE(SUBSTITUTE(実質収支比率等に係る経年分析!F$49,"▲","-")),2),NA())</f>
        <v>3.34</v>
      </c>
      <c r="C21" s="136">
        <f>IF(ISNUMBER(VALUE(SUBSTITUTE(実質収支比率等に係る経年分析!G$49,"▲","-"))),ROUND(VALUE(SUBSTITUTE(実質収支比率等に係る経年分析!G$49,"▲","-")),2),NA())</f>
        <v>2.0099999999999998</v>
      </c>
      <c r="D21" s="136">
        <f>IF(ISNUMBER(VALUE(SUBSTITUTE(実質収支比率等に係る経年分析!H$49,"▲","-"))),ROUND(VALUE(SUBSTITUTE(実質収支比率等に係る経年分析!H$49,"▲","-")),2),NA())</f>
        <v>8.74</v>
      </c>
      <c r="E21" s="136">
        <f>IF(ISNUMBER(VALUE(SUBSTITUTE(実質収支比率等に係る経年分析!I$49,"▲","-"))),ROUND(VALUE(SUBSTITUTE(実質収支比率等に係る経年分析!I$49,"▲","-")),2),NA())</f>
        <v>8.2200000000000006</v>
      </c>
      <c r="F21" s="136">
        <f>IF(ISNUMBER(VALUE(SUBSTITUTE(実質収支比率等に係る経年分析!J$49,"▲","-"))),ROUND(VALUE(SUBSTITUTE(実質収支比率等に係る経年分析!J$49,"▲","-")),2),NA())</f>
        <v>3.42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0.93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2.48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7.0000000000000007E-2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歌舞伎文化公園管理特別会計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恩賜県有財産保護管理事業特別会計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0.33</v>
      </c>
    </row>
    <row r="32" spans="1:11">
      <c r="A32" s="137" t="str">
        <f>IF(連結実質赤字比率に係る赤字・黒字の構成分析!C$38="",NA(),連結実質赤字比率に係る赤字・黒字の構成分析!C$38)</f>
        <v>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0.34</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1.1100000000000001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1.41</v>
      </c>
    </row>
    <row r="34" spans="1:16">
      <c r="A34" s="137" t="str">
        <f>IF(連結実質赤字比率に係る赤字・黒字の構成分析!C$36="",NA(),連結実質赤字比率に係る赤字・黒字の構成分析!C$36)</f>
        <v>上水道事業会計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1.97</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2.16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2.19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2.11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11.94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8.35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11.71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18.09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11.8</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1157</v>
      </c>
      <c r="E42" s="138"/>
      <c r="F42" s="138"/>
      <c r="G42" s="138">
        <f>'実質公債費比率（分子）の構造'!L$52</f>
        <v>1212</v>
      </c>
      <c r="H42" s="138"/>
      <c r="I42" s="138"/>
      <c r="J42" s="138">
        <f>'実質公債費比率（分子）の構造'!M$52</f>
        <v>1249</v>
      </c>
      <c r="K42" s="138"/>
      <c r="L42" s="138"/>
      <c r="M42" s="138">
        <f>'実質公債費比率（分子）の構造'!N$52</f>
        <v>1202</v>
      </c>
      <c r="N42" s="138"/>
      <c r="O42" s="138"/>
      <c r="P42" s="138">
        <f>'実質公債費比率（分子）の構造'!O$52</f>
        <v>1240</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4</v>
      </c>
      <c r="C44" s="138"/>
      <c r="D44" s="138"/>
      <c r="E44" s="138">
        <f>'実質公債費比率（分子）の構造'!L$50</f>
        <v>4</v>
      </c>
      <c r="F44" s="138"/>
      <c r="G44" s="138"/>
      <c r="H44" s="138">
        <f>'実質公債費比率（分子）の構造'!M$50</f>
        <v>9</v>
      </c>
      <c r="I44" s="138"/>
      <c r="J44" s="138"/>
      <c r="K44" s="138">
        <f>'実質公債費比率（分子）の構造'!N$50</f>
        <v>10</v>
      </c>
      <c r="L44" s="138"/>
      <c r="M44" s="138"/>
      <c r="N44" s="138">
        <f>'実質公債費比率（分子）の構造'!O$50</f>
        <v>10</v>
      </c>
      <c r="O44" s="138"/>
      <c r="P44" s="138"/>
    </row>
    <row r="45" spans="1:16">
      <c r="A45" s="138" t="s">
        <v>55</v>
      </c>
      <c r="B45" s="138">
        <f>'実質公債費比率（分子）の構造'!K$49</f>
        <v>107</v>
      </c>
      <c r="C45" s="138"/>
      <c r="D45" s="138"/>
      <c r="E45" s="138">
        <f>'実質公債費比率（分子）の構造'!L$49</f>
        <v>54</v>
      </c>
      <c r="F45" s="138"/>
      <c r="G45" s="138"/>
      <c r="H45" s="138">
        <f>'実質公債費比率（分子）の構造'!M$49</f>
        <v>115</v>
      </c>
      <c r="I45" s="138"/>
      <c r="J45" s="138"/>
      <c r="K45" s="138">
        <f>'実質公債費比率（分子）の構造'!N$49</f>
        <v>101</v>
      </c>
      <c r="L45" s="138"/>
      <c r="M45" s="138"/>
      <c r="N45" s="138">
        <f>'実質公債費比率（分子）の構造'!O$49</f>
        <v>93</v>
      </c>
      <c r="O45" s="138"/>
      <c r="P45" s="138"/>
    </row>
    <row r="46" spans="1:16">
      <c r="A46" s="138" t="s">
        <v>56</v>
      </c>
      <c r="B46" s="138">
        <f>'実質公債費比率（分子）の構造'!K$48</f>
        <v>557</v>
      </c>
      <c r="C46" s="138"/>
      <c r="D46" s="138"/>
      <c r="E46" s="138">
        <f>'実質公債費比率（分子）の構造'!L$48</f>
        <v>539</v>
      </c>
      <c r="F46" s="138"/>
      <c r="G46" s="138"/>
      <c r="H46" s="138">
        <f>'実質公債費比率（分子）の構造'!M$48</f>
        <v>512</v>
      </c>
      <c r="I46" s="138"/>
      <c r="J46" s="138"/>
      <c r="K46" s="138">
        <f>'実質公債費比率（分子）の構造'!N$48</f>
        <v>512</v>
      </c>
      <c r="L46" s="138"/>
      <c r="M46" s="138"/>
      <c r="N46" s="138">
        <f>'実質公債費比率（分子）の構造'!O$48</f>
        <v>515</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986</v>
      </c>
      <c r="C49" s="138"/>
      <c r="D49" s="138"/>
      <c r="E49" s="138">
        <f>'実質公債費比率（分子）の構造'!L$45</f>
        <v>977</v>
      </c>
      <c r="F49" s="138"/>
      <c r="G49" s="138"/>
      <c r="H49" s="138">
        <f>'実質公債費比率（分子）の構造'!M$45</f>
        <v>937</v>
      </c>
      <c r="I49" s="138"/>
      <c r="J49" s="138"/>
      <c r="K49" s="138">
        <f>'実質公債費比率（分子）の構造'!N$45</f>
        <v>909</v>
      </c>
      <c r="L49" s="138"/>
      <c r="M49" s="138"/>
      <c r="N49" s="138">
        <f>'実質公債費比率（分子）の構造'!O$45</f>
        <v>1005</v>
      </c>
      <c r="O49" s="138"/>
      <c r="P49" s="138"/>
    </row>
    <row r="50" spans="1:16">
      <c r="A50" s="138" t="s">
        <v>60</v>
      </c>
      <c r="B50" s="138" t="e">
        <f>NA()</f>
        <v>#N/A</v>
      </c>
      <c r="C50" s="138">
        <f>IF(ISNUMBER('実質公債費比率（分子）の構造'!K$53),'実質公債費比率（分子）の構造'!K$53,NA())</f>
        <v>497</v>
      </c>
      <c r="D50" s="138" t="e">
        <f>NA()</f>
        <v>#N/A</v>
      </c>
      <c r="E50" s="138" t="e">
        <f>NA()</f>
        <v>#N/A</v>
      </c>
      <c r="F50" s="138">
        <f>IF(ISNUMBER('実質公債費比率（分子）の構造'!L$53),'実質公債費比率（分子）の構造'!L$53,NA())</f>
        <v>362</v>
      </c>
      <c r="G50" s="138" t="e">
        <f>NA()</f>
        <v>#N/A</v>
      </c>
      <c r="H50" s="138" t="e">
        <f>NA()</f>
        <v>#N/A</v>
      </c>
      <c r="I50" s="138">
        <f>IF(ISNUMBER('実質公債費比率（分子）の構造'!M$53),'実質公債費比率（分子）の構造'!M$53,NA())</f>
        <v>324</v>
      </c>
      <c r="J50" s="138" t="e">
        <f>NA()</f>
        <v>#N/A</v>
      </c>
      <c r="K50" s="138" t="e">
        <f>NA()</f>
        <v>#N/A</v>
      </c>
      <c r="L50" s="138">
        <f>IF(ISNUMBER('実質公債費比率（分子）の構造'!N$53),'実質公債費比率（分子）の構造'!N$53,NA())</f>
        <v>330</v>
      </c>
      <c r="M50" s="138" t="e">
        <f>NA()</f>
        <v>#N/A</v>
      </c>
      <c r="N50" s="138" t="e">
        <f>NA()</f>
        <v>#N/A</v>
      </c>
      <c r="O50" s="138">
        <f>IF(ISNUMBER('実質公債費比率（分子）の構造'!O$53),'実質公債費比率（分子）の構造'!O$53,NA())</f>
        <v>383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13405</v>
      </c>
      <c r="E56" s="137"/>
      <c r="F56" s="137"/>
      <c r="G56" s="137">
        <f>'将来負担比率（分子）の構造'!J$52</f>
        <v>13436</v>
      </c>
      <c r="H56" s="137"/>
      <c r="I56" s="137"/>
      <c r="J56" s="137">
        <f>'将来負担比率（分子）の構造'!K$52</f>
        <v>13415</v>
      </c>
      <c r="K56" s="137"/>
      <c r="L56" s="137"/>
      <c r="M56" s="137">
        <f>'将来負担比率（分子）の構造'!L$52</f>
        <v>13673</v>
      </c>
      <c r="N56" s="137"/>
      <c r="O56" s="137"/>
      <c r="P56" s="137">
        <f>'将来負担比率（分子）の構造'!M$52</f>
        <v>13745</v>
      </c>
    </row>
    <row r="57" spans="1:16">
      <c r="A57" s="137" t="s">
        <v>36</v>
      </c>
      <c r="B57" s="137"/>
      <c r="C57" s="137"/>
      <c r="D57" s="137">
        <f>'将来負担比率（分子）の構造'!I$51</f>
        <v>2238</v>
      </c>
      <c r="E57" s="137"/>
      <c r="F57" s="137"/>
      <c r="G57" s="137">
        <f>'将来負担比率（分子）の構造'!J$51</f>
        <v>2097</v>
      </c>
      <c r="H57" s="137"/>
      <c r="I57" s="137"/>
      <c r="J57" s="137">
        <f>'将来負担比率（分子）の構造'!K$51</f>
        <v>2063</v>
      </c>
      <c r="K57" s="137"/>
      <c r="L57" s="137"/>
      <c r="M57" s="137">
        <f>'将来負担比率（分子）の構造'!L$51</f>
        <v>1951</v>
      </c>
      <c r="N57" s="137"/>
      <c r="O57" s="137"/>
      <c r="P57" s="137">
        <f>'将来負担比率（分子）の構造'!M$51</f>
        <v>1739</v>
      </c>
    </row>
    <row r="58" spans="1:16">
      <c r="A58" s="137" t="s">
        <v>35</v>
      </c>
      <c r="B58" s="137"/>
      <c r="C58" s="137"/>
      <c r="D58" s="137">
        <f>'将来負担比率（分子）の構造'!I$50</f>
        <v>2359</v>
      </c>
      <c r="E58" s="137"/>
      <c r="F58" s="137"/>
      <c r="G58" s="137">
        <f>'将来負担比率（分子）の構造'!J$50</f>
        <v>2267</v>
      </c>
      <c r="H58" s="137"/>
      <c r="I58" s="137"/>
      <c r="J58" s="137">
        <f>'将来負担比率（分子）の構造'!K$50</f>
        <v>2531</v>
      </c>
      <c r="K58" s="137"/>
      <c r="L58" s="137"/>
      <c r="M58" s="137">
        <f>'将来負担比率（分子）の構造'!L$50</f>
        <v>2620</v>
      </c>
      <c r="N58" s="137"/>
      <c r="O58" s="137"/>
      <c r="P58" s="137">
        <f>'将来負担比率（分子）の構造'!M$50</f>
        <v>3223</v>
      </c>
    </row>
    <row r="59" spans="1:16">
      <c r="A59" s="137" t="s">
        <v>33</v>
      </c>
      <c r="B59" s="137" t="str">
        <f>'将来負担比率（分子）の構造'!I$49</f>
        <v>-</v>
      </c>
      <c r="C59" s="137"/>
      <c r="D59" s="137"/>
      <c r="E59" s="137" t="str">
        <f>'将来負担比率（分子）の構造'!J$49</f>
        <v>-</v>
      </c>
      <c r="F59" s="137"/>
      <c r="G59" s="137"/>
      <c r="H59" s="137">
        <f>'将来負担比率（分子）の構造'!K$49</f>
        <v>159</v>
      </c>
      <c r="I59" s="137"/>
      <c r="J59" s="137"/>
      <c r="K59" s="137">
        <f>'将来負担比率（分子）の構造'!L$49</f>
        <v>28</v>
      </c>
      <c r="L59" s="137"/>
      <c r="M59" s="137"/>
      <c r="N59" s="137">
        <f>'将来負担比率（分子）の構造'!M$49</f>
        <v>163</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c r="A62" s="137" t="s">
        <v>29</v>
      </c>
      <c r="B62" s="137">
        <f>'将来負担比率（分子）の構造'!I$45</f>
        <v>1521</v>
      </c>
      <c r="C62" s="137"/>
      <c r="D62" s="137"/>
      <c r="E62" s="137">
        <f>'将来負担比率（分子）の構造'!J$45</f>
        <v>1631</v>
      </c>
      <c r="F62" s="137"/>
      <c r="G62" s="137"/>
      <c r="H62" s="137">
        <f>'将来負担比率（分子）の構造'!K$45</f>
        <v>1517</v>
      </c>
      <c r="I62" s="137"/>
      <c r="J62" s="137"/>
      <c r="K62" s="137">
        <f>'将来負担比率（分子）の構造'!L$45</f>
        <v>1571</v>
      </c>
      <c r="L62" s="137"/>
      <c r="M62" s="137"/>
      <c r="N62" s="137">
        <f>'将来負担比率（分子）の構造'!M$45</f>
        <v>1572</v>
      </c>
      <c r="O62" s="137"/>
      <c r="P62" s="137"/>
    </row>
    <row r="63" spans="1:16">
      <c r="A63" s="137" t="s">
        <v>28</v>
      </c>
      <c r="B63" s="137">
        <f>'将来負担比率（分子）の構造'!I$44</f>
        <v>126</v>
      </c>
      <c r="C63" s="137"/>
      <c r="D63" s="137"/>
      <c r="E63" s="137">
        <f>'将来負担比率（分子）の構造'!J$44</f>
        <v>118</v>
      </c>
      <c r="F63" s="137"/>
      <c r="G63" s="137"/>
      <c r="H63" s="137">
        <f>'将来負担比率（分子）の構造'!K$44</f>
        <v>1362</v>
      </c>
      <c r="I63" s="137"/>
      <c r="J63" s="137"/>
      <c r="K63" s="137">
        <f>'将来負担比率（分子）の構造'!L$44</f>
        <v>1347</v>
      </c>
      <c r="L63" s="137"/>
      <c r="M63" s="137"/>
      <c r="N63" s="137">
        <f>'将来負担比率（分子）の構造'!M$44</f>
        <v>1298</v>
      </c>
      <c r="O63" s="137"/>
      <c r="P63" s="137"/>
    </row>
    <row r="64" spans="1:16">
      <c r="A64" s="137" t="s">
        <v>27</v>
      </c>
      <c r="B64" s="137">
        <f>'将来負担比率（分子）の構造'!I$43</f>
        <v>10365</v>
      </c>
      <c r="C64" s="137"/>
      <c r="D64" s="137"/>
      <c r="E64" s="137">
        <f>'将来負担比率（分子）の構造'!J$43</f>
        <v>10016</v>
      </c>
      <c r="F64" s="137"/>
      <c r="G64" s="137"/>
      <c r="H64" s="137">
        <f>'将来負担比率（分子）の構造'!K$43</f>
        <v>9141</v>
      </c>
      <c r="I64" s="137"/>
      <c r="J64" s="137"/>
      <c r="K64" s="137">
        <f>'将来負担比率（分子）の構造'!L$43</f>
        <v>9027</v>
      </c>
      <c r="L64" s="137"/>
      <c r="M64" s="137"/>
      <c r="N64" s="137">
        <f>'将来負担比率（分子）の構造'!M$43</f>
        <v>8826</v>
      </c>
      <c r="O64" s="137"/>
      <c r="P64" s="137"/>
    </row>
    <row r="65" spans="1:16">
      <c r="A65" s="137" t="s">
        <v>26</v>
      </c>
      <c r="B65" s="137">
        <f>'将来負担比率（分子）の構造'!I$42</f>
        <v>147</v>
      </c>
      <c r="C65" s="137"/>
      <c r="D65" s="137"/>
      <c r="E65" s="137">
        <f>'将来負担比率（分子）の構造'!J$42</f>
        <v>145</v>
      </c>
      <c r="F65" s="137"/>
      <c r="G65" s="137"/>
      <c r="H65" s="137">
        <f>'将来負担比率（分子）の構造'!K$42</f>
        <v>138</v>
      </c>
      <c r="I65" s="137"/>
      <c r="J65" s="137"/>
      <c r="K65" s="137">
        <f>'将来負担比率（分子）の構造'!L$42</f>
        <v>130</v>
      </c>
      <c r="L65" s="137"/>
      <c r="M65" s="137"/>
      <c r="N65" s="137">
        <f>'将来負担比率（分子）の構造'!M$42</f>
        <v>123</v>
      </c>
      <c r="O65" s="137"/>
      <c r="P65" s="137"/>
    </row>
    <row r="66" spans="1:16">
      <c r="A66" s="137" t="s">
        <v>25</v>
      </c>
      <c r="B66" s="137">
        <f>'将来負担比率（分子）の構造'!I$41</f>
        <v>10533</v>
      </c>
      <c r="C66" s="137"/>
      <c r="D66" s="137"/>
      <c r="E66" s="137">
        <f>'将来負担比率（分子）の構造'!J$41</f>
        <v>10395</v>
      </c>
      <c r="F66" s="137"/>
      <c r="G66" s="137"/>
      <c r="H66" s="137">
        <f>'将来負担比率（分子）の構造'!K$41</f>
        <v>10532</v>
      </c>
      <c r="I66" s="137"/>
      <c r="J66" s="137"/>
      <c r="K66" s="137">
        <f>'将来負担比率（分子）の構造'!L$41</f>
        <v>11154</v>
      </c>
      <c r="L66" s="137"/>
      <c r="M66" s="137"/>
      <c r="N66" s="137">
        <f>'将来負担比率（分子）の構造'!M$41</f>
        <v>11584</v>
      </c>
      <c r="O66" s="137"/>
      <c r="P66" s="137"/>
    </row>
    <row r="67" spans="1:16">
      <c r="A67" s="137" t="s">
        <v>64</v>
      </c>
      <c r="B67" s="137" t="e">
        <f>NA()</f>
        <v>#N/A</v>
      </c>
      <c r="C67" s="137">
        <f>IF(ISNUMBER('将来負担比率（分子）の構造'!I$53), IF('将来負担比率（分子）の構造'!I$53 &lt; 0, 0, '将来負担比率（分子）の構造'!I$53), NA())</f>
        <v>4690</v>
      </c>
      <c r="D67" s="137" t="e">
        <f>NA()</f>
        <v>#N/A</v>
      </c>
      <c r="E67" s="137" t="e">
        <f>NA()</f>
        <v>#N/A</v>
      </c>
      <c r="F67" s="137">
        <f>IF(ISNUMBER('将来負担比率（分子）の構造'!J$53), IF('将来負担比率（分子）の構造'!J$53 &lt; 0, 0, '将来負担比率（分子）の構造'!J$53), NA())</f>
        <v>4504</v>
      </c>
      <c r="G67" s="137" t="e">
        <f>NA()</f>
        <v>#N/A</v>
      </c>
      <c r="H67" s="137" t="e">
        <f>NA()</f>
        <v>#N/A</v>
      </c>
      <c r="I67" s="137">
        <f>IF(ISNUMBER('将来負担比率（分子）の構造'!K$53), IF('将来負担比率（分子）の構造'!K$53 &lt; 0, 0, '将来負担比率（分子）の構造'!K$53), NA())</f>
        <v>4839</v>
      </c>
      <c r="J67" s="137" t="e">
        <f>NA()</f>
        <v>#N/A</v>
      </c>
      <c r="K67" s="137" t="e">
        <f>NA()</f>
        <v>#N/A</v>
      </c>
      <c r="L67" s="137">
        <f>IF(ISNUMBER('将来負担比率（分子）の構造'!L$53), IF('将来負担比率（分子）の構造'!L$53 &lt; 0, 0, '将来負担比率（分子）の構造'!L$53), NA())</f>
        <v>5012</v>
      </c>
      <c r="M67" s="137" t="e">
        <f>NA()</f>
        <v>#N/A</v>
      </c>
      <c r="N67" s="137" t="e">
        <f>NA()</f>
        <v>#N/A</v>
      </c>
      <c r="O67" s="137">
        <f>IF(ISNUMBER('将来負担比率（分子）の構造'!M$53), IF('将来負担比率（分子）の構造'!M$53 &lt; 0, 0, '将来負担比率（分子）の構造'!M$53), NA())</f>
        <v>4858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1746066</v>
      </c>
      <c r="S5" s="671"/>
      <c r="T5" s="671"/>
      <c r="U5" s="671"/>
      <c r="V5" s="671"/>
      <c r="W5" s="671"/>
      <c r="X5" s="671"/>
      <c r="Y5" s="718"/>
      <c r="Z5" s="731">
        <v>16.600000000000001</v>
      </c>
      <c r="AA5" s="731"/>
      <c r="AB5" s="731"/>
      <c r="AC5" s="731"/>
      <c r="AD5" s="732">
        <v>1703084</v>
      </c>
      <c r="AE5" s="732"/>
      <c r="AF5" s="732"/>
      <c r="AG5" s="732"/>
      <c r="AH5" s="732"/>
      <c r="AI5" s="732"/>
      <c r="AJ5" s="732"/>
      <c r="AK5" s="732"/>
      <c r="AL5" s="719">
        <v>30</v>
      </c>
      <c r="AM5" s="688"/>
      <c r="AN5" s="688"/>
      <c r="AO5" s="720"/>
      <c r="AP5" s="707" t="s">
        <v>211</v>
      </c>
      <c r="AQ5" s="708"/>
      <c r="AR5" s="708"/>
      <c r="AS5" s="708"/>
      <c r="AT5" s="708"/>
      <c r="AU5" s="708"/>
      <c r="AV5" s="708"/>
      <c r="AW5" s="708"/>
      <c r="AX5" s="708"/>
      <c r="AY5" s="708"/>
      <c r="AZ5" s="708"/>
      <c r="BA5" s="708"/>
      <c r="BB5" s="708"/>
      <c r="BC5" s="708"/>
      <c r="BD5" s="708"/>
      <c r="BE5" s="708"/>
      <c r="BF5" s="709"/>
      <c r="BG5" s="620">
        <v>1658301</v>
      </c>
      <c r="BH5" s="621"/>
      <c r="BI5" s="621"/>
      <c r="BJ5" s="621"/>
      <c r="BK5" s="621"/>
      <c r="BL5" s="621"/>
      <c r="BM5" s="621"/>
      <c r="BN5" s="622"/>
      <c r="BO5" s="673">
        <v>95</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64018</v>
      </c>
      <c r="S6" s="621"/>
      <c r="T6" s="621"/>
      <c r="U6" s="621"/>
      <c r="V6" s="621"/>
      <c r="W6" s="621"/>
      <c r="X6" s="621"/>
      <c r="Y6" s="622"/>
      <c r="Z6" s="673">
        <v>0.6</v>
      </c>
      <c r="AA6" s="673"/>
      <c r="AB6" s="673"/>
      <c r="AC6" s="673"/>
      <c r="AD6" s="674">
        <v>64018</v>
      </c>
      <c r="AE6" s="674"/>
      <c r="AF6" s="674"/>
      <c r="AG6" s="674"/>
      <c r="AH6" s="674"/>
      <c r="AI6" s="674"/>
      <c r="AJ6" s="674"/>
      <c r="AK6" s="674"/>
      <c r="AL6" s="643">
        <v>1.1000000000000001</v>
      </c>
      <c r="AM6" s="675"/>
      <c r="AN6" s="675"/>
      <c r="AO6" s="676"/>
      <c r="AP6" s="617" t="s">
        <v>217</v>
      </c>
      <c r="AQ6" s="618"/>
      <c r="AR6" s="618"/>
      <c r="AS6" s="618"/>
      <c r="AT6" s="618"/>
      <c r="AU6" s="618"/>
      <c r="AV6" s="618"/>
      <c r="AW6" s="618"/>
      <c r="AX6" s="618"/>
      <c r="AY6" s="618"/>
      <c r="AZ6" s="618"/>
      <c r="BA6" s="618"/>
      <c r="BB6" s="618"/>
      <c r="BC6" s="618"/>
      <c r="BD6" s="618"/>
      <c r="BE6" s="618"/>
      <c r="BF6" s="619"/>
      <c r="BG6" s="620">
        <v>1658301</v>
      </c>
      <c r="BH6" s="621"/>
      <c r="BI6" s="621"/>
      <c r="BJ6" s="621"/>
      <c r="BK6" s="621"/>
      <c r="BL6" s="621"/>
      <c r="BM6" s="621"/>
      <c r="BN6" s="622"/>
      <c r="BO6" s="673">
        <v>95</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77145</v>
      </c>
      <c r="CS6" s="621"/>
      <c r="CT6" s="621"/>
      <c r="CU6" s="621"/>
      <c r="CV6" s="621"/>
      <c r="CW6" s="621"/>
      <c r="CX6" s="621"/>
      <c r="CY6" s="622"/>
      <c r="CZ6" s="673">
        <v>0.8</v>
      </c>
      <c r="DA6" s="673"/>
      <c r="DB6" s="673"/>
      <c r="DC6" s="673"/>
      <c r="DD6" s="626" t="s">
        <v>212</v>
      </c>
      <c r="DE6" s="621"/>
      <c r="DF6" s="621"/>
      <c r="DG6" s="621"/>
      <c r="DH6" s="621"/>
      <c r="DI6" s="621"/>
      <c r="DJ6" s="621"/>
      <c r="DK6" s="621"/>
      <c r="DL6" s="621"/>
      <c r="DM6" s="621"/>
      <c r="DN6" s="621"/>
      <c r="DO6" s="621"/>
      <c r="DP6" s="622"/>
      <c r="DQ6" s="626">
        <v>77145</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2919</v>
      </c>
      <c r="S7" s="621"/>
      <c r="T7" s="621"/>
      <c r="U7" s="621"/>
      <c r="V7" s="621"/>
      <c r="W7" s="621"/>
      <c r="X7" s="621"/>
      <c r="Y7" s="622"/>
      <c r="Z7" s="673">
        <v>0</v>
      </c>
      <c r="AA7" s="673"/>
      <c r="AB7" s="673"/>
      <c r="AC7" s="673"/>
      <c r="AD7" s="674">
        <v>2919</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720431</v>
      </c>
      <c r="BH7" s="621"/>
      <c r="BI7" s="621"/>
      <c r="BJ7" s="621"/>
      <c r="BK7" s="621"/>
      <c r="BL7" s="621"/>
      <c r="BM7" s="621"/>
      <c r="BN7" s="622"/>
      <c r="BO7" s="673">
        <v>41.3</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1700015</v>
      </c>
      <c r="CS7" s="621"/>
      <c r="CT7" s="621"/>
      <c r="CU7" s="621"/>
      <c r="CV7" s="621"/>
      <c r="CW7" s="621"/>
      <c r="CX7" s="621"/>
      <c r="CY7" s="622"/>
      <c r="CZ7" s="673">
        <v>17.399999999999999</v>
      </c>
      <c r="DA7" s="673"/>
      <c r="DB7" s="673"/>
      <c r="DC7" s="673"/>
      <c r="DD7" s="626">
        <v>64101</v>
      </c>
      <c r="DE7" s="621"/>
      <c r="DF7" s="621"/>
      <c r="DG7" s="621"/>
      <c r="DH7" s="621"/>
      <c r="DI7" s="621"/>
      <c r="DJ7" s="621"/>
      <c r="DK7" s="621"/>
      <c r="DL7" s="621"/>
      <c r="DM7" s="621"/>
      <c r="DN7" s="621"/>
      <c r="DO7" s="621"/>
      <c r="DP7" s="622"/>
      <c r="DQ7" s="626">
        <v>1433185</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5312</v>
      </c>
      <c r="S8" s="621"/>
      <c r="T8" s="621"/>
      <c r="U8" s="621"/>
      <c r="V8" s="621"/>
      <c r="W8" s="621"/>
      <c r="X8" s="621"/>
      <c r="Y8" s="622"/>
      <c r="Z8" s="673">
        <v>0.1</v>
      </c>
      <c r="AA8" s="673"/>
      <c r="AB8" s="673"/>
      <c r="AC8" s="673"/>
      <c r="AD8" s="674">
        <v>5312</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29685</v>
      </c>
      <c r="BH8" s="621"/>
      <c r="BI8" s="621"/>
      <c r="BJ8" s="621"/>
      <c r="BK8" s="621"/>
      <c r="BL8" s="621"/>
      <c r="BM8" s="621"/>
      <c r="BN8" s="622"/>
      <c r="BO8" s="673">
        <v>1.7</v>
      </c>
      <c r="BP8" s="673"/>
      <c r="BQ8" s="673"/>
      <c r="BR8" s="673"/>
      <c r="BS8" s="626" t="s">
        <v>114</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2543458</v>
      </c>
      <c r="CS8" s="621"/>
      <c r="CT8" s="621"/>
      <c r="CU8" s="621"/>
      <c r="CV8" s="621"/>
      <c r="CW8" s="621"/>
      <c r="CX8" s="621"/>
      <c r="CY8" s="622"/>
      <c r="CZ8" s="673">
        <v>26.1</v>
      </c>
      <c r="DA8" s="673"/>
      <c r="DB8" s="673"/>
      <c r="DC8" s="673"/>
      <c r="DD8" s="626">
        <v>149756</v>
      </c>
      <c r="DE8" s="621"/>
      <c r="DF8" s="621"/>
      <c r="DG8" s="621"/>
      <c r="DH8" s="621"/>
      <c r="DI8" s="621"/>
      <c r="DJ8" s="621"/>
      <c r="DK8" s="621"/>
      <c r="DL8" s="621"/>
      <c r="DM8" s="621"/>
      <c r="DN8" s="621"/>
      <c r="DO8" s="621"/>
      <c r="DP8" s="622"/>
      <c r="DQ8" s="626">
        <v>1456111</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3087</v>
      </c>
      <c r="S9" s="621"/>
      <c r="T9" s="621"/>
      <c r="U9" s="621"/>
      <c r="V9" s="621"/>
      <c r="W9" s="621"/>
      <c r="X9" s="621"/>
      <c r="Y9" s="622"/>
      <c r="Z9" s="673">
        <v>0</v>
      </c>
      <c r="AA9" s="673"/>
      <c r="AB9" s="673"/>
      <c r="AC9" s="673"/>
      <c r="AD9" s="674">
        <v>3087</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617100</v>
      </c>
      <c r="BH9" s="621"/>
      <c r="BI9" s="621"/>
      <c r="BJ9" s="621"/>
      <c r="BK9" s="621"/>
      <c r="BL9" s="621"/>
      <c r="BM9" s="621"/>
      <c r="BN9" s="622"/>
      <c r="BO9" s="673">
        <v>35.299999999999997</v>
      </c>
      <c r="BP9" s="673"/>
      <c r="BQ9" s="673"/>
      <c r="BR9" s="673"/>
      <c r="BS9" s="626" t="s">
        <v>114</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1213322</v>
      </c>
      <c r="CS9" s="621"/>
      <c r="CT9" s="621"/>
      <c r="CU9" s="621"/>
      <c r="CV9" s="621"/>
      <c r="CW9" s="621"/>
      <c r="CX9" s="621"/>
      <c r="CY9" s="622"/>
      <c r="CZ9" s="673">
        <v>12.4</v>
      </c>
      <c r="DA9" s="673"/>
      <c r="DB9" s="673"/>
      <c r="DC9" s="673"/>
      <c r="DD9" s="626">
        <v>840</v>
      </c>
      <c r="DE9" s="621"/>
      <c r="DF9" s="621"/>
      <c r="DG9" s="621"/>
      <c r="DH9" s="621"/>
      <c r="DI9" s="621"/>
      <c r="DJ9" s="621"/>
      <c r="DK9" s="621"/>
      <c r="DL9" s="621"/>
      <c r="DM9" s="621"/>
      <c r="DN9" s="621"/>
      <c r="DO9" s="621"/>
      <c r="DP9" s="622"/>
      <c r="DQ9" s="626">
        <v>1207044</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266102</v>
      </c>
      <c r="S10" s="621"/>
      <c r="T10" s="621"/>
      <c r="U10" s="621"/>
      <c r="V10" s="621"/>
      <c r="W10" s="621"/>
      <c r="X10" s="621"/>
      <c r="Y10" s="622"/>
      <c r="Z10" s="673">
        <v>2.5</v>
      </c>
      <c r="AA10" s="673"/>
      <c r="AB10" s="673"/>
      <c r="AC10" s="673"/>
      <c r="AD10" s="674">
        <v>266102</v>
      </c>
      <c r="AE10" s="674"/>
      <c r="AF10" s="674"/>
      <c r="AG10" s="674"/>
      <c r="AH10" s="674"/>
      <c r="AI10" s="674"/>
      <c r="AJ10" s="674"/>
      <c r="AK10" s="674"/>
      <c r="AL10" s="643">
        <v>4.7</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34903</v>
      </c>
      <c r="BH10" s="621"/>
      <c r="BI10" s="621"/>
      <c r="BJ10" s="621"/>
      <c r="BK10" s="621"/>
      <c r="BL10" s="621"/>
      <c r="BM10" s="621"/>
      <c r="BN10" s="622"/>
      <c r="BO10" s="673">
        <v>2</v>
      </c>
      <c r="BP10" s="673"/>
      <c r="BQ10" s="673"/>
      <c r="BR10" s="673"/>
      <c r="BS10" s="626" t="s">
        <v>114</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21437</v>
      </c>
      <c r="CS10" s="621"/>
      <c r="CT10" s="621"/>
      <c r="CU10" s="621"/>
      <c r="CV10" s="621"/>
      <c r="CW10" s="621"/>
      <c r="CX10" s="621"/>
      <c r="CY10" s="622"/>
      <c r="CZ10" s="673">
        <v>0.2</v>
      </c>
      <c r="DA10" s="673"/>
      <c r="DB10" s="673"/>
      <c r="DC10" s="673"/>
      <c r="DD10" s="626" t="s">
        <v>114</v>
      </c>
      <c r="DE10" s="621"/>
      <c r="DF10" s="621"/>
      <c r="DG10" s="621"/>
      <c r="DH10" s="621"/>
      <c r="DI10" s="621"/>
      <c r="DJ10" s="621"/>
      <c r="DK10" s="621"/>
      <c r="DL10" s="621"/>
      <c r="DM10" s="621"/>
      <c r="DN10" s="621"/>
      <c r="DO10" s="621"/>
      <c r="DP10" s="622"/>
      <c r="DQ10" s="626">
        <v>20595</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114</v>
      </c>
      <c r="S11" s="621"/>
      <c r="T11" s="621"/>
      <c r="U11" s="621"/>
      <c r="V11" s="621"/>
      <c r="W11" s="621"/>
      <c r="X11" s="621"/>
      <c r="Y11" s="622"/>
      <c r="Z11" s="673" t="s">
        <v>114</v>
      </c>
      <c r="AA11" s="673"/>
      <c r="AB11" s="673"/>
      <c r="AC11" s="673"/>
      <c r="AD11" s="674" t="s">
        <v>114</v>
      </c>
      <c r="AE11" s="674"/>
      <c r="AF11" s="674"/>
      <c r="AG11" s="674"/>
      <c r="AH11" s="674"/>
      <c r="AI11" s="674"/>
      <c r="AJ11" s="674"/>
      <c r="AK11" s="674"/>
      <c r="AL11" s="643" t="s">
        <v>114</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38743</v>
      </c>
      <c r="BH11" s="621"/>
      <c r="BI11" s="621"/>
      <c r="BJ11" s="621"/>
      <c r="BK11" s="621"/>
      <c r="BL11" s="621"/>
      <c r="BM11" s="621"/>
      <c r="BN11" s="622"/>
      <c r="BO11" s="673">
        <v>2.2000000000000002</v>
      </c>
      <c r="BP11" s="673"/>
      <c r="BQ11" s="673"/>
      <c r="BR11" s="673"/>
      <c r="BS11" s="626" t="s">
        <v>114</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351272</v>
      </c>
      <c r="CS11" s="621"/>
      <c r="CT11" s="621"/>
      <c r="CU11" s="621"/>
      <c r="CV11" s="621"/>
      <c r="CW11" s="621"/>
      <c r="CX11" s="621"/>
      <c r="CY11" s="622"/>
      <c r="CZ11" s="673">
        <v>3.6</v>
      </c>
      <c r="DA11" s="673"/>
      <c r="DB11" s="673"/>
      <c r="DC11" s="673"/>
      <c r="DD11" s="626">
        <v>140856</v>
      </c>
      <c r="DE11" s="621"/>
      <c r="DF11" s="621"/>
      <c r="DG11" s="621"/>
      <c r="DH11" s="621"/>
      <c r="DI11" s="621"/>
      <c r="DJ11" s="621"/>
      <c r="DK11" s="621"/>
      <c r="DL11" s="621"/>
      <c r="DM11" s="621"/>
      <c r="DN11" s="621"/>
      <c r="DO11" s="621"/>
      <c r="DP11" s="622"/>
      <c r="DQ11" s="626">
        <v>182242</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787538</v>
      </c>
      <c r="BH12" s="621"/>
      <c r="BI12" s="621"/>
      <c r="BJ12" s="621"/>
      <c r="BK12" s="621"/>
      <c r="BL12" s="621"/>
      <c r="BM12" s="621"/>
      <c r="BN12" s="622"/>
      <c r="BO12" s="673">
        <v>45.1</v>
      </c>
      <c r="BP12" s="673"/>
      <c r="BQ12" s="673"/>
      <c r="BR12" s="673"/>
      <c r="BS12" s="626" t="s">
        <v>114</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140152</v>
      </c>
      <c r="CS12" s="621"/>
      <c r="CT12" s="621"/>
      <c r="CU12" s="621"/>
      <c r="CV12" s="621"/>
      <c r="CW12" s="621"/>
      <c r="CX12" s="621"/>
      <c r="CY12" s="622"/>
      <c r="CZ12" s="673">
        <v>1.4</v>
      </c>
      <c r="DA12" s="673"/>
      <c r="DB12" s="673"/>
      <c r="DC12" s="673"/>
      <c r="DD12" s="626">
        <v>2534</v>
      </c>
      <c r="DE12" s="621"/>
      <c r="DF12" s="621"/>
      <c r="DG12" s="621"/>
      <c r="DH12" s="621"/>
      <c r="DI12" s="621"/>
      <c r="DJ12" s="621"/>
      <c r="DK12" s="621"/>
      <c r="DL12" s="621"/>
      <c r="DM12" s="621"/>
      <c r="DN12" s="621"/>
      <c r="DO12" s="621"/>
      <c r="DP12" s="622"/>
      <c r="DQ12" s="626">
        <v>137443</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16152</v>
      </c>
      <c r="S13" s="621"/>
      <c r="T13" s="621"/>
      <c r="U13" s="621"/>
      <c r="V13" s="621"/>
      <c r="W13" s="621"/>
      <c r="X13" s="621"/>
      <c r="Y13" s="622"/>
      <c r="Z13" s="673">
        <v>0.2</v>
      </c>
      <c r="AA13" s="673"/>
      <c r="AB13" s="673"/>
      <c r="AC13" s="673"/>
      <c r="AD13" s="674">
        <v>16152</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785312</v>
      </c>
      <c r="BH13" s="621"/>
      <c r="BI13" s="621"/>
      <c r="BJ13" s="621"/>
      <c r="BK13" s="621"/>
      <c r="BL13" s="621"/>
      <c r="BM13" s="621"/>
      <c r="BN13" s="622"/>
      <c r="BO13" s="673">
        <v>45</v>
      </c>
      <c r="BP13" s="673"/>
      <c r="BQ13" s="673"/>
      <c r="BR13" s="673"/>
      <c r="BS13" s="626" t="s">
        <v>114</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1334842</v>
      </c>
      <c r="CS13" s="621"/>
      <c r="CT13" s="621"/>
      <c r="CU13" s="621"/>
      <c r="CV13" s="621"/>
      <c r="CW13" s="621"/>
      <c r="CX13" s="621"/>
      <c r="CY13" s="622"/>
      <c r="CZ13" s="673">
        <v>13.7</v>
      </c>
      <c r="DA13" s="673"/>
      <c r="DB13" s="673"/>
      <c r="DC13" s="673"/>
      <c r="DD13" s="626">
        <v>717958</v>
      </c>
      <c r="DE13" s="621"/>
      <c r="DF13" s="621"/>
      <c r="DG13" s="621"/>
      <c r="DH13" s="621"/>
      <c r="DI13" s="621"/>
      <c r="DJ13" s="621"/>
      <c r="DK13" s="621"/>
      <c r="DL13" s="621"/>
      <c r="DM13" s="621"/>
      <c r="DN13" s="621"/>
      <c r="DO13" s="621"/>
      <c r="DP13" s="622"/>
      <c r="DQ13" s="626">
        <v>688669</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54221</v>
      </c>
      <c r="BH14" s="621"/>
      <c r="BI14" s="621"/>
      <c r="BJ14" s="621"/>
      <c r="BK14" s="621"/>
      <c r="BL14" s="621"/>
      <c r="BM14" s="621"/>
      <c r="BN14" s="622"/>
      <c r="BO14" s="673">
        <v>3.1</v>
      </c>
      <c r="BP14" s="673"/>
      <c r="BQ14" s="673"/>
      <c r="BR14" s="673"/>
      <c r="BS14" s="626" t="s">
        <v>114</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346567</v>
      </c>
      <c r="CS14" s="621"/>
      <c r="CT14" s="621"/>
      <c r="CU14" s="621"/>
      <c r="CV14" s="621"/>
      <c r="CW14" s="621"/>
      <c r="CX14" s="621"/>
      <c r="CY14" s="622"/>
      <c r="CZ14" s="673">
        <v>3.6</v>
      </c>
      <c r="DA14" s="673"/>
      <c r="DB14" s="673"/>
      <c r="DC14" s="673"/>
      <c r="DD14" s="626">
        <v>12340</v>
      </c>
      <c r="DE14" s="621"/>
      <c r="DF14" s="621"/>
      <c r="DG14" s="621"/>
      <c r="DH14" s="621"/>
      <c r="DI14" s="621"/>
      <c r="DJ14" s="621"/>
      <c r="DK14" s="621"/>
      <c r="DL14" s="621"/>
      <c r="DM14" s="621"/>
      <c r="DN14" s="621"/>
      <c r="DO14" s="621"/>
      <c r="DP14" s="622"/>
      <c r="DQ14" s="626">
        <v>343367</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6849</v>
      </c>
      <c r="S15" s="621"/>
      <c r="T15" s="621"/>
      <c r="U15" s="621"/>
      <c r="V15" s="621"/>
      <c r="W15" s="621"/>
      <c r="X15" s="621"/>
      <c r="Y15" s="622"/>
      <c r="Z15" s="673">
        <v>0.1</v>
      </c>
      <c r="AA15" s="673"/>
      <c r="AB15" s="673"/>
      <c r="AC15" s="673"/>
      <c r="AD15" s="674">
        <v>6849</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96111</v>
      </c>
      <c r="BH15" s="621"/>
      <c r="BI15" s="621"/>
      <c r="BJ15" s="621"/>
      <c r="BK15" s="621"/>
      <c r="BL15" s="621"/>
      <c r="BM15" s="621"/>
      <c r="BN15" s="622"/>
      <c r="BO15" s="673">
        <v>5.5</v>
      </c>
      <c r="BP15" s="673"/>
      <c r="BQ15" s="673"/>
      <c r="BR15" s="673"/>
      <c r="BS15" s="626" t="s">
        <v>114</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1027650</v>
      </c>
      <c r="CS15" s="621"/>
      <c r="CT15" s="621"/>
      <c r="CU15" s="621"/>
      <c r="CV15" s="621"/>
      <c r="CW15" s="621"/>
      <c r="CX15" s="621"/>
      <c r="CY15" s="622"/>
      <c r="CZ15" s="673">
        <v>10.5</v>
      </c>
      <c r="DA15" s="673"/>
      <c r="DB15" s="673"/>
      <c r="DC15" s="673"/>
      <c r="DD15" s="626">
        <v>312736</v>
      </c>
      <c r="DE15" s="621"/>
      <c r="DF15" s="621"/>
      <c r="DG15" s="621"/>
      <c r="DH15" s="621"/>
      <c r="DI15" s="621"/>
      <c r="DJ15" s="621"/>
      <c r="DK15" s="621"/>
      <c r="DL15" s="621"/>
      <c r="DM15" s="621"/>
      <c r="DN15" s="621"/>
      <c r="DO15" s="621"/>
      <c r="DP15" s="622"/>
      <c r="DQ15" s="626">
        <v>666284</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3953274</v>
      </c>
      <c r="S16" s="621"/>
      <c r="T16" s="621"/>
      <c r="U16" s="621"/>
      <c r="V16" s="621"/>
      <c r="W16" s="621"/>
      <c r="X16" s="621"/>
      <c r="Y16" s="622"/>
      <c r="Z16" s="673">
        <v>37.6</v>
      </c>
      <c r="AA16" s="673"/>
      <c r="AB16" s="673"/>
      <c r="AC16" s="673"/>
      <c r="AD16" s="674">
        <v>3597628</v>
      </c>
      <c r="AE16" s="674"/>
      <c r="AF16" s="674"/>
      <c r="AG16" s="674"/>
      <c r="AH16" s="674"/>
      <c r="AI16" s="674"/>
      <c r="AJ16" s="674"/>
      <c r="AK16" s="674"/>
      <c r="AL16" s="643">
        <v>63.3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114</v>
      </c>
      <c r="CS16" s="621"/>
      <c r="CT16" s="621"/>
      <c r="CU16" s="621"/>
      <c r="CV16" s="621"/>
      <c r="CW16" s="621"/>
      <c r="CX16" s="621"/>
      <c r="CY16" s="622"/>
      <c r="CZ16" s="673" t="s">
        <v>114</v>
      </c>
      <c r="DA16" s="673"/>
      <c r="DB16" s="673"/>
      <c r="DC16" s="673"/>
      <c r="DD16" s="626" t="s">
        <v>114</v>
      </c>
      <c r="DE16" s="621"/>
      <c r="DF16" s="621"/>
      <c r="DG16" s="621"/>
      <c r="DH16" s="621"/>
      <c r="DI16" s="621"/>
      <c r="DJ16" s="621"/>
      <c r="DK16" s="621"/>
      <c r="DL16" s="621"/>
      <c r="DM16" s="621"/>
      <c r="DN16" s="621"/>
      <c r="DO16" s="621"/>
      <c r="DP16" s="622"/>
      <c r="DQ16" s="626" t="s">
        <v>114</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3597628</v>
      </c>
      <c r="S17" s="621"/>
      <c r="T17" s="621"/>
      <c r="U17" s="621"/>
      <c r="V17" s="621"/>
      <c r="W17" s="621"/>
      <c r="X17" s="621"/>
      <c r="Y17" s="622"/>
      <c r="Z17" s="673">
        <v>34.299999999999997</v>
      </c>
      <c r="AA17" s="673"/>
      <c r="AB17" s="673"/>
      <c r="AC17" s="673"/>
      <c r="AD17" s="674">
        <v>3597628</v>
      </c>
      <c r="AE17" s="674"/>
      <c r="AF17" s="674"/>
      <c r="AG17" s="674"/>
      <c r="AH17" s="674"/>
      <c r="AI17" s="674"/>
      <c r="AJ17" s="674"/>
      <c r="AK17" s="674"/>
      <c r="AL17" s="643">
        <v>63.3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1004643</v>
      </c>
      <c r="CS17" s="621"/>
      <c r="CT17" s="621"/>
      <c r="CU17" s="621"/>
      <c r="CV17" s="621"/>
      <c r="CW17" s="621"/>
      <c r="CX17" s="621"/>
      <c r="CY17" s="622"/>
      <c r="CZ17" s="673">
        <v>10.3</v>
      </c>
      <c r="DA17" s="673"/>
      <c r="DB17" s="673"/>
      <c r="DC17" s="673"/>
      <c r="DD17" s="626" t="s">
        <v>114</v>
      </c>
      <c r="DE17" s="621"/>
      <c r="DF17" s="621"/>
      <c r="DG17" s="621"/>
      <c r="DH17" s="621"/>
      <c r="DI17" s="621"/>
      <c r="DJ17" s="621"/>
      <c r="DK17" s="621"/>
      <c r="DL17" s="621"/>
      <c r="DM17" s="621"/>
      <c r="DN17" s="621"/>
      <c r="DO17" s="621"/>
      <c r="DP17" s="622"/>
      <c r="DQ17" s="626">
        <v>952382</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355646</v>
      </c>
      <c r="S18" s="621"/>
      <c r="T18" s="621"/>
      <c r="U18" s="621"/>
      <c r="V18" s="621"/>
      <c r="W18" s="621"/>
      <c r="X18" s="621"/>
      <c r="Y18" s="622"/>
      <c r="Z18" s="673">
        <v>3.4</v>
      </c>
      <c r="AA18" s="673"/>
      <c r="AB18" s="673"/>
      <c r="AC18" s="673"/>
      <c r="AD18" s="674" t="s">
        <v>114</v>
      </c>
      <c r="AE18" s="674"/>
      <c r="AF18" s="674"/>
      <c r="AG18" s="674"/>
      <c r="AH18" s="674"/>
      <c r="AI18" s="674"/>
      <c r="AJ18" s="674"/>
      <c r="AK18" s="674"/>
      <c r="AL18" s="643" t="s">
        <v>114</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87765</v>
      </c>
      <c r="BH19" s="621"/>
      <c r="BI19" s="621"/>
      <c r="BJ19" s="621"/>
      <c r="BK19" s="621"/>
      <c r="BL19" s="621"/>
      <c r="BM19" s="621"/>
      <c r="BN19" s="622"/>
      <c r="BO19" s="673">
        <v>5</v>
      </c>
      <c r="BP19" s="673"/>
      <c r="BQ19" s="673"/>
      <c r="BR19" s="673"/>
      <c r="BS19" s="626" t="s">
        <v>114</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6063779</v>
      </c>
      <c r="S20" s="621"/>
      <c r="T20" s="621"/>
      <c r="U20" s="621"/>
      <c r="V20" s="621"/>
      <c r="W20" s="621"/>
      <c r="X20" s="621"/>
      <c r="Y20" s="622"/>
      <c r="Z20" s="673">
        <v>57.7</v>
      </c>
      <c r="AA20" s="673"/>
      <c r="AB20" s="673"/>
      <c r="AC20" s="673"/>
      <c r="AD20" s="674">
        <v>5665151</v>
      </c>
      <c r="AE20" s="674"/>
      <c r="AF20" s="674"/>
      <c r="AG20" s="674"/>
      <c r="AH20" s="674"/>
      <c r="AI20" s="674"/>
      <c r="AJ20" s="674"/>
      <c r="AK20" s="674"/>
      <c r="AL20" s="643">
        <v>99.7</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87765</v>
      </c>
      <c r="BH20" s="621"/>
      <c r="BI20" s="621"/>
      <c r="BJ20" s="621"/>
      <c r="BK20" s="621"/>
      <c r="BL20" s="621"/>
      <c r="BM20" s="621"/>
      <c r="BN20" s="622"/>
      <c r="BO20" s="673">
        <v>5</v>
      </c>
      <c r="BP20" s="673"/>
      <c r="BQ20" s="673"/>
      <c r="BR20" s="673"/>
      <c r="BS20" s="626" t="s">
        <v>114</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9760503</v>
      </c>
      <c r="CS20" s="621"/>
      <c r="CT20" s="621"/>
      <c r="CU20" s="621"/>
      <c r="CV20" s="621"/>
      <c r="CW20" s="621"/>
      <c r="CX20" s="621"/>
      <c r="CY20" s="622"/>
      <c r="CZ20" s="673">
        <v>100</v>
      </c>
      <c r="DA20" s="673"/>
      <c r="DB20" s="673"/>
      <c r="DC20" s="673"/>
      <c r="DD20" s="626">
        <v>1401121</v>
      </c>
      <c r="DE20" s="621"/>
      <c r="DF20" s="621"/>
      <c r="DG20" s="621"/>
      <c r="DH20" s="621"/>
      <c r="DI20" s="621"/>
      <c r="DJ20" s="621"/>
      <c r="DK20" s="621"/>
      <c r="DL20" s="621"/>
      <c r="DM20" s="621"/>
      <c r="DN20" s="621"/>
      <c r="DO20" s="621"/>
      <c r="DP20" s="622"/>
      <c r="DQ20" s="626">
        <v>7164467</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1449</v>
      </c>
      <c r="S21" s="621"/>
      <c r="T21" s="621"/>
      <c r="U21" s="621"/>
      <c r="V21" s="621"/>
      <c r="W21" s="621"/>
      <c r="X21" s="621"/>
      <c r="Y21" s="622"/>
      <c r="Z21" s="673">
        <v>0</v>
      </c>
      <c r="AA21" s="673"/>
      <c r="AB21" s="673"/>
      <c r="AC21" s="673"/>
      <c r="AD21" s="674">
        <v>1449</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44783</v>
      </c>
      <c r="BH21" s="621"/>
      <c r="BI21" s="621"/>
      <c r="BJ21" s="621"/>
      <c r="BK21" s="621"/>
      <c r="BL21" s="621"/>
      <c r="BM21" s="621"/>
      <c r="BN21" s="622"/>
      <c r="BO21" s="673">
        <v>2.6</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59506</v>
      </c>
      <c r="S22" s="621"/>
      <c r="T22" s="621"/>
      <c r="U22" s="621"/>
      <c r="V22" s="621"/>
      <c r="W22" s="621"/>
      <c r="X22" s="621"/>
      <c r="Y22" s="622"/>
      <c r="Z22" s="673">
        <v>0.6</v>
      </c>
      <c r="AA22" s="673"/>
      <c r="AB22" s="673"/>
      <c r="AC22" s="673"/>
      <c r="AD22" s="674" t="s">
        <v>114</v>
      </c>
      <c r="AE22" s="674"/>
      <c r="AF22" s="674"/>
      <c r="AG22" s="674"/>
      <c r="AH22" s="674"/>
      <c r="AI22" s="674"/>
      <c r="AJ22" s="674"/>
      <c r="AK22" s="674"/>
      <c r="AL22" s="643" t="s">
        <v>114</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133834</v>
      </c>
      <c r="S23" s="621"/>
      <c r="T23" s="621"/>
      <c r="U23" s="621"/>
      <c r="V23" s="621"/>
      <c r="W23" s="621"/>
      <c r="X23" s="621"/>
      <c r="Y23" s="622"/>
      <c r="Z23" s="673">
        <v>1.3</v>
      </c>
      <c r="AA23" s="673"/>
      <c r="AB23" s="673"/>
      <c r="AC23" s="673"/>
      <c r="AD23" s="674">
        <v>3853</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42982</v>
      </c>
      <c r="BH23" s="621"/>
      <c r="BI23" s="621"/>
      <c r="BJ23" s="621"/>
      <c r="BK23" s="621"/>
      <c r="BL23" s="621"/>
      <c r="BM23" s="621"/>
      <c r="BN23" s="622"/>
      <c r="BO23" s="673">
        <v>2.5</v>
      </c>
      <c r="BP23" s="673"/>
      <c r="BQ23" s="673"/>
      <c r="BR23" s="673"/>
      <c r="BS23" s="626" t="s">
        <v>114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11793</v>
      </c>
      <c r="S24" s="621"/>
      <c r="T24" s="621"/>
      <c r="U24" s="621"/>
      <c r="V24" s="621"/>
      <c r="W24" s="621"/>
      <c r="X24" s="621"/>
      <c r="Y24" s="622"/>
      <c r="Z24" s="673">
        <v>0.1</v>
      </c>
      <c r="AA24" s="673"/>
      <c r="AB24" s="673"/>
      <c r="AC24" s="673"/>
      <c r="AD24" s="674" t="s">
        <v>114</v>
      </c>
      <c r="AE24" s="674"/>
      <c r="AF24" s="674"/>
      <c r="AG24" s="674"/>
      <c r="AH24" s="674"/>
      <c r="AI24" s="674"/>
      <c r="AJ24" s="674"/>
      <c r="AK24" s="674"/>
      <c r="AL24" s="643" t="s">
        <v>114</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3218818</v>
      </c>
      <c r="CS24" s="671"/>
      <c r="CT24" s="671"/>
      <c r="CU24" s="671"/>
      <c r="CV24" s="671"/>
      <c r="CW24" s="671"/>
      <c r="CX24" s="671"/>
      <c r="CY24" s="718"/>
      <c r="CZ24" s="722">
        <v>33</v>
      </c>
      <c r="DA24" s="723"/>
      <c r="DB24" s="723"/>
      <c r="DC24" s="724"/>
      <c r="DD24" s="717">
        <v>2372313</v>
      </c>
      <c r="DE24" s="671"/>
      <c r="DF24" s="671"/>
      <c r="DG24" s="671"/>
      <c r="DH24" s="671"/>
      <c r="DI24" s="671"/>
      <c r="DJ24" s="671"/>
      <c r="DK24" s="718"/>
      <c r="DL24" s="717">
        <v>2317554</v>
      </c>
      <c r="DM24" s="671"/>
      <c r="DN24" s="671"/>
      <c r="DO24" s="671"/>
      <c r="DP24" s="671"/>
      <c r="DQ24" s="671"/>
      <c r="DR24" s="671"/>
      <c r="DS24" s="671"/>
      <c r="DT24" s="671"/>
      <c r="DU24" s="671"/>
      <c r="DV24" s="718"/>
      <c r="DW24" s="719">
        <v>39</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717845</v>
      </c>
      <c r="S25" s="621"/>
      <c r="T25" s="621"/>
      <c r="U25" s="621"/>
      <c r="V25" s="621"/>
      <c r="W25" s="621"/>
      <c r="X25" s="621"/>
      <c r="Y25" s="622"/>
      <c r="Z25" s="673">
        <v>6.8</v>
      </c>
      <c r="AA25" s="673"/>
      <c r="AB25" s="673"/>
      <c r="AC25" s="673"/>
      <c r="AD25" s="674" t="s">
        <v>114</v>
      </c>
      <c r="AE25" s="674"/>
      <c r="AF25" s="674"/>
      <c r="AG25" s="674"/>
      <c r="AH25" s="674"/>
      <c r="AI25" s="674"/>
      <c r="AJ25" s="674"/>
      <c r="AK25" s="674"/>
      <c r="AL25" s="643" t="s">
        <v>114</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1166194</v>
      </c>
      <c r="CS25" s="639"/>
      <c r="CT25" s="639"/>
      <c r="CU25" s="639"/>
      <c r="CV25" s="639"/>
      <c r="CW25" s="639"/>
      <c r="CX25" s="639"/>
      <c r="CY25" s="640"/>
      <c r="CZ25" s="623">
        <v>11.9</v>
      </c>
      <c r="DA25" s="641"/>
      <c r="DB25" s="641"/>
      <c r="DC25" s="642"/>
      <c r="DD25" s="626">
        <v>1068447</v>
      </c>
      <c r="DE25" s="639"/>
      <c r="DF25" s="639"/>
      <c r="DG25" s="639"/>
      <c r="DH25" s="639"/>
      <c r="DI25" s="639"/>
      <c r="DJ25" s="639"/>
      <c r="DK25" s="640"/>
      <c r="DL25" s="626">
        <v>1014307</v>
      </c>
      <c r="DM25" s="639"/>
      <c r="DN25" s="639"/>
      <c r="DO25" s="639"/>
      <c r="DP25" s="639"/>
      <c r="DQ25" s="639"/>
      <c r="DR25" s="639"/>
      <c r="DS25" s="639"/>
      <c r="DT25" s="639"/>
      <c r="DU25" s="639"/>
      <c r="DV25" s="640"/>
      <c r="DW25" s="643">
        <v>17.100000000000001</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796051</v>
      </c>
      <c r="CS26" s="621"/>
      <c r="CT26" s="621"/>
      <c r="CU26" s="621"/>
      <c r="CV26" s="621"/>
      <c r="CW26" s="621"/>
      <c r="CX26" s="621"/>
      <c r="CY26" s="622"/>
      <c r="CZ26" s="623">
        <v>8.1999999999999993</v>
      </c>
      <c r="DA26" s="641"/>
      <c r="DB26" s="641"/>
      <c r="DC26" s="642"/>
      <c r="DD26" s="626">
        <v>702938</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431473</v>
      </c>
      <c r="S27" s="621"/>
      <c r="T27" s="621"/>
      <c r="U27" s="621"/>
      <c r="V27" s="621"/>
      <c r="W27" s="621"/>
      <c r="X27" s="621"/>
      <c r="Y27" s="622"/>
      <c r="Z27" s="673">
        <v>4.0999999999999996</v>
      </c>
      <c r="AA27" s="673"/>
      <c r="AB27" s="673"/>
      <c r="AC27" s="673"/>
      <c r="AD27" s="674" t="s">
        <v>114</v>
      </c>
      <c r="AE27" s="674"/>
      <c r="AF27" s="674"/>
      <c r="AG27" s="674"/>
      <c r="AH27" s="674"/>
      <c r="AI27" s="674"/>
      <c r="AJ27" s="674"/>
      <c r="AK27" s="674"/>
      <c r="AL27" s="643" t="s">
        <v>114</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1746066</v>
      </c>
      <c r="BH27" s="621"/>
      <c r="BI27" s="621"/>
      <c r="BJ27" s="621"/>
      <c r="BK27" s="621"/>
      <c r="BL27" s="621"/>
      <c r="BM27" s="621"/>
      <c r="BN27" s="622"/>
      <c r="BO27" s="673">
        <v>100</v>
      </c>
      <c r="BP27" s="673"/>
      <c r="BQ27" s="673"/>
      <c r="BR27" s="673"/>
      <c r="BS27" s="626" t="s">
        <v>114</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1047981</v>
      </c>
      <c r="CS27" s="639"/>
      <c r="CT27" s="639"/>
      <c r="CU27" s="639"/>
      <c r="CV27" s="639"/>
      <c r="CW27" s="639"/>
      <c r="CX27" s="639"/>
      <c r="CY27" s="640"/>
      <c r="CZ27" s="623">
        <v>10.7</v>
      </c>
      <c r="DA27" s="641"/>
      <c r="DB27" s="641"/>
      <c r="DC27" s="642"/>
      <c r="DD27" s="626">
        <v>351484</v>
      </c>
      <c r="DE27" s="639"/>
      <c r="DF27" s="639"/>
      <c r="DG27" s="639"/>
      <c r="DH27" s="639"/>
      <c r="DI27" s="639"/>
      <c r="DJ27" s="639"/>
      <c r="DK27" s="640"/>
      <c r="DL27" s="626">
        <v>350865</v>
      </c>
      <c r="DM27" s="639"/>
      <c r="DN27" s="639"/>
      <c r="DO27" s="639"/>
      <c r="DP27" s="639"/>
      <c r="DQ27" s="639"/>
      <c r="DR27" s="639"/>
      <c r="DS27" s="639"/>
      <c r="DT27" s="639"/>
      <c r="DU27" s="639"/>
      <c r="DV27" s="640"/>
      <c r="DW27" s="643">
        <v>5.9</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3555</v>
      </c>
      <c r="S28" s="621"/>
      <c r="T28" s="621"/>
      <c r="U28" s="621"/>
      <c r="V28" s="621"/>
      <c r="W28" s="621"/>
      <c r="X28" s="621"/>
      <c r="Y28" s="622"/>
      <c r="Z28" s="673">
        <v>0</v>
      </c>
      <c r="AA28" s="673"/>
      <c r="AB28" s="673"/>
      <c r="AC28" s="673"/>
      <c r="AD28" s="674">
        <v>379</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1004643</v>
      </c>
      <c r="CS28" s="621"/>
      <c r="CT28" s="621"/>
      <c r="CU28" s="621"/>
      <c r="CV28" s="621"/>
      <c r="CW28" s="621"/>
      <c r="CX28" s="621"/>
      <c r="CY28" s="622"/>
      <c r="CZ28" s="623">
        <v>10.3</v>
      </c>
      <c r="DA28" s="641"/>
      <c r="DB28" s="641"/>
      <c r="DC28" s="642"/>
      <c r="DD28" s="626">
        <v>952382</v>
      </c>
      <c r="DE28" s="621"/>
      <c r="DF28" s="621"/>
      <c r="DG28" s="621"/>
      <c r="DH28" s="621"/>
      <c r="DI28" s="621"/>
      <c r="DJ28" s="621"/>
      <c r="DK28" s="622"/>
      <c r="DL28" s="626">
        <v>952382</v>
      </c>
      <c r="DM28" s="621"/>
      <c r="DN28" s="621"/>
      <c r="DO28" s="621"/>
      <c r="DP28" s="621"/>
      <c r="DQ28" s="621"/>
      <c r="DR28" s="621"/>
      <c r="DS28" s="621"/>
      <c r="DT28" s="621"/>
      <c r="DU28" s="621"/>
      <c r="DV28" s="622"/>
      <c r="DW28" s="643">
        <v>16</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46011</v>
      </c>
      <c r="S29" s="621"/>
      <c r="T29" s="621"/>
      <c r="U29" s="621"/>
      <c r="V29" s="621"/>
      <c r="W29" s="621"/>
      <c r="X29" s="621"/>
      <c r="Y29" s="622"/>
      <c r="Z29" s="673">
        <v>0.4</v>
      </c>
      <c r="AA29" s="673"/>
      <c r="AB29" s="673"/>
      <c r="AC29" s="673"/>
      <c r="AD29" s="674" t="s">
        <v>114</v>
      </c>
      <c r="AE29" s="674"/>
      <c r="AF29" s="674"/>
      <c r="AG29" s="674"/>
      <c r="AH29" s="674"/>
      <c r="AI29" s="674"/>
      <c r="AJ29" s="674"/>
      <c r="AK29" s="674"/>
      <c r="AL29" s="643" t="s">
        <v>114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1004643</v>
      </c>
      <c r="CS29" s="639"/>
      <c r="CT29" s="639"/>
      <c r="CU29" s="639"/>
      <c r="CV29" s="639"/>
      <c r="CW29" s="639"/>
      <c r="CX29" s="639"/>
      <c r="CY29" s="640"/>
      <c r="CZ29" s="623">
        <v>10.3</v>
      </c>
      <c r="DA29" s="641"/>
      <c r="DB29" s="641"/>
      <c r="DC29" s="642"/>
      <c r="DD29" s="626">
        <v>952382</v>
      </c>
      <c r="DE29" s="639"/>
      <c r="DF29" s="639"/>
      <c r="DG29" s="639"/>
      <c r="DH29" s="639"/>
      <c r="DI29" s="639"/>
      <c r="DJ29" s="639"/>
      <c r="DK29" s="640"/>
      <c r="DL29" s="626">
        <v>952382</v>
      </c>
      <c r="DM29" s="639"/>
      <c r="DN29" s="639"/>
      <c r="DO29" s="639"/>
      <c r="DP29" s="639"/>
      <c r="DQ29" s="639"/>
      <c r="DR29" s="639"/>
      <c r="DS29" s="639"/>
      <c r="DT29" s="639"/>
      <c r="DU29" s="639"/>
      <c r="DV29" s="640"/>
      <c r="DW29" s="643">
        <v>16</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2540</v>
      </c>
      <c r="S30" s="621"/>
      <c r="T30" s="621"/>
      <c r="U30" s="621"/>
      <c r="V30" s="621"/>
      <c r="W30" s="621"/>
      <c r="X30" s="621"/>
      <c r="Y30" s="622"/>
      <c r="Z30" s="673">
        <v>0</v>
      </c>
      <c r="AA30" s="673"/>
      <c r="AB30" s="673"/>
      <c r="AC30" s="673"/>
      <c r="AD30" s="674" t="s">
        <v>114</v>
      </c>
      <c r="AE30" s="674"/>
      <c r="AF30" s="674"/>
      <c r="AG30" s="674"/>
      <c r="AH30" s="674"/>
      <c r="AI30" s="674"/>
      <c r="AJ30" s="674"/>
      <c r="AK30" s="674"/>
      <c r="AL30" s="643" t="s">
        <v>114</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98.5</v>
      </c>
      <c r="BH30" s="687"/>
      <c r="BI30" s="687"/>
      <c r="BJ30" s="687"/>
      <c r="BK30" s="687"/>
      <c r="BL30" s="687"/>
      <c r="BM30" s="688">
        <v>94.2</v>
      </c>
      <c r="BN30" s="687"/>
      <c r="BO30" s="687"/>
      <c r="BP30" s="687"/>
      <c r="BQ30" s="689"/>
      <c r="BR30" s="686">
        <v>98.5</v>
      </c>
      <c r="BS30" s="687"/>
      <c r="BT30" s="687"/>
      <c r="BU30" s="687"/>
      <c r="BV30" s="687"/>
      <c r="BW30" s="687"/>
      <c r="BX30" s="688">
        <v>93.9</v>
      </c>
      <c r="BY30" s="687"/>
      <c r="BZ30" s="687"/>
      <c r="CA30" s="687"/>
      <c r="CB30" s="689"/>
      <c r="CD30" s="692"/>
      <c r="CE30" s="693"/>
      <c r="CF30" s="657" t="s">
        <v>294</v>
      </c>
      <c r="CG30" s="654"/>
      <c r="CH30" s="654"/>
      <c r="CI30" s="654"/>
      <c r="CJ30" s="654"/>
      <c r="CK30" s="654"/>
      <c r="CL30" s="654"/>
      <c r="CM30" s="654"/>
      <c r="CN30" s="654"/>
      <c r="CO30" s="654"/>
      <c r="CP30" s="654"/>
      <c r="CQ30" s="655"/>
      <c r="CR30" s="620">
        <v>911513</v>
      </c>
      <c r="CS30" s="621"/>
      <c r="CT30" s="621"/>
      <c r="CU30" s="621"/>
      <c r="CV30" s="621"/>
      <c r="CW30" s="621"/>
      <c r="CX30" s="621"/>
      <c r="CY30" s="622"/>
      <c r="CZ30" s="623">
        <v>9.3000000000000007</v>
      </c>
      <c r="DA30" s="641"/>
      <c r="DB30" s="641"/>
      <c r="DC30" s="642"/>
      <c r="DD30" s="626">
        <v>872023</v>
      </c>
      <c r="DE30" s="621"/>
      <c r="DF30" s="621"/>
      <c r="DG30" s="621"/>
      <c r="DH30" s="621"/>
      <c r="DI30" s="621"/>
      <c r="DJ30" s="621"/>
      <c r="DK30" s="622"/>
      <c r="DL30" s="626">
        <v>872023</v>
      </c>
      <c r="DM30" s="621"/>
      <c r="DN30" s="621"/>
      <c r="DO30" s="621"/>
      <c r="DP30" s="621"/>
      <c r="DQ30" s="621"/>
      <c r="DR30" s="621"/>
      <c r="DS30" s="621"/>
      <c r="DT30" s="621"/>
      <c r="DU30" s="621"/>
      <c r="DV30" s="622"/>
      <c r="DW30" s="643">
        <v>14.7</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1116297</v>
      </c>
      <c r="S31" s="621"/>
      <c r="T31" s="621"/>
      <c r="U31" s="621"/>
      <c r="V31" s="621"/>
      <c r="W31" s="621"/>
      <c r="X31" s="621"/>
      <c r="Y31" s="622"/>
      <c r="Z31" s="673">
        <v>10.6</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98.7</v>
      </c>
      <c r="BH31" s="639"/>
      <c r="BI31" s="639"/>
      <c r="BJ31" s="639"/>
      <c r="BK31" s="639"/>
      <c r="BL31" s="639"/>
      <c r="BM31" s="675">
        <v>96.1</v>
      </c>
      <c r="BN31" s="685"/>
      <c r="BO31" s="685"/>
      <c r="BP31" s="685"/>
      <c r="BQ31" s="649"/>
      <c r="BR31" s="684">
        <v>98.7</v>
      </c>
      <c r="BS31" s="639"/>
      <c r="BT31" s="639"/>
      <c r="BU31" s="639"/>
      <c r="BV31" s="639"/>
      <c r="BW31" s="639"/>
      <c r="BX31" s="675">
        <v>95.7</v>
      </c>
      <c r="BY31" s="685"/>
      <c r="BZ31" s="685"/>
      <c r="CA31" s="685"/>
      <c r="CB31" s="649"/>
      <c r="CD31" s="692"/>
      <c r="CE31" s="693"/>
      <c r="CF31" s="657" t="s">
        <v>298</v>
      </c>
      <c r="CG31" s="654"/>
      <c r="CH31" s="654"/>
      <c r="CI31" s="654"/>
      <c r="CJ31" s="654"/>
      <c r="CK31" s="654"/>
      <c r="CL31" s="654"/>
      <c r="CM31" s="654"/>
      <c r="CN31" s="654"/>
      <c r="CO31" s="654"/>
      <c r="CP31" s="654"/>
      <c r="CQ31" s="655"/>
      <c r="CR31" s="620">
        <v>93130</v>
      </c>
      <c r="CS31" s="639"/>
      <c r="CT31" s="639"/>
      <c r="CU31" s="639"/>
      <c r="CV31" s="639"/>
      <c r="CW31" s="639"/>
      <c r="CX31" s="639"/>
      <c r="CY31" s="640"/>
      <c r="CZ31" s="623">
        <v>1</v>
      </c>
      <c r="DA31" s="641"/>
      <c r="DB31" s="641"/>
      <c r="DC31" s="642"/>
      <c r="DD31" s="626">
        <v>80359</v>
      </c>
      <c r="DE31" s="639"/>
      <c r="DF31" s="639"/>
      <c r="DG31" s="639"/>
      <c r="DH31" s="639"/>
      <c r="DI31" s="639"/>
      <c r="DJ31" s="639"/>
      <c r="DK31" s="640"/>
      <c r="DL31" s="626">
        <v>80359</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570997</v>
      </c>
      <c r="S32" s="621"/>
      <c r="T32" s="621"/>
      <c r="U32" s="621"/>
      <c r="V32" s="621"/>
      <c r="W32" s="621"/>
      <c r="X32" s="621"/>
      <c r="Y32" s="622"/>
      <c r="Z32" s="673">
        <v>5.4</v>
      </c>
      <c r="AA32" s="673"/>
      <c r="AB32" s="673"/>
      <c r="AC32" s="673"/>
      <c r="AD32" s="674">
        <v>9127</v>
      </c>
      <c r="AE32" s="674"/>
      <c r="AF32" s="674"/>
      <c r="AG32" s="674"/>
      <c r="AH32" s="674"/>
      <c r="AI32" s="674"/>
      <c r="AJ32" s="674"/>
      <c r="AK32" s="674"/>
      <c r="AL32" s="643">
        <v>0.2</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98.2</v>
      </c>
      <c r="BH32" s="605"/>
      <c r="BI32" s="605"/>
      <c r="BJ32" s="605"/>
      <c r="BK32" s="605"/>
      <c r="BL32" s="605"/>
      <c r="BM32" s="668">
        <v>91.8</v>
      </c>
      <c r="BN32" s="605"/>
      <c r="BO32" s="605"/>
      <c r="BP32" s="605"/>
      <c r="BQ32" s="662"/>
      <c r="BR32" s="683">
        <v>98.1</v>
      </c>
      <c r="BS32" s="605"/>
      <c r="BT32" s="605"/>
      <c r="BU32" s="605"/>
      <c r="BV32" s="605"/>
      <c r="BW32" s="605"/>
      <c r="BX32" s="668">
        <v>91.4</v>
      </c>
      <c r="BY32" s="605"/>
      <c r="BZ32" s="605"/>
      <c r="CA32" s="605"/>
      <c r="CB32" s="662"/>
      <c r="CD32" s="694"/>
      <c r="CE32" s="695"/>
      <c r="CF32" s="657" t="s">
        <v>301</v>
      </c>
      <c r="CG32" s="654"/>
      <c r="CH32" s="654"/>
      <c r="CI32" s="654"/>
      <c r="CJ32" s="654"/>
      <c r="CK32" s="654"/>
      <c r="CL32" s="654"/>
      <c r="CM32" s="654"/>
      <c r="CN32" s="654"/>
      <c r="CO32" s="654"/>
      <c r="CP32" s="654"/>
      <c r="CQ32" s="655"/>
      <c r="CR32" s="620" t="s">
        <v>114</v>
      </c>
      <c r="CS32" s="621"/>
      <c r="CT32" s="621"/>
      <c r="CU32" s="621"/>
      <c r="CV32" s="621"/>
      <c r="CW32" s="621"/>
      <c r="CX32" s="621"/>
      <c r="CY32" s="622"/>
      <c r="CZ32" s="623" t="s">
        <v>114</v>
      </c>
      <c r="DA32" s="641"/>
      <c r="DB32" s="641"/>
      <c r="DC32" s="642"/>
      <c r="DD32" s="626" t="s">
        <v>114</v>
      </c>
      <c r="DE32" s="621"/>
      <c r="DF32" s="621"/>
      <c r="DG32" s="621"/>
      <c r="DH32" s="621"/>
      <c r="DI32" s="621"/>
      <c r="DJ32" s="621"/>
      <c r="DK32" s="622"/>
      <c r="DL32" s="626" t="s">
        <v>114</v>
      </c>
      <c r="DM32" s="621"/>
      <c r="DN32" s="621"/>
      <c r="DO32" s="621"/>
      <c r="DP32" s="621"/>
      <c r="DQ32" s="621"/>
      <c r="DR32" s="621"/>
      <c r="DS32" s="621"/>
      <c r="DT32" s="621"/>
      <c r="DU32" s="621"/>
      <c r="DV32" s="622"/>
      <c r="DW32" s="643" t="s">
        <v>114</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1341892</v>
      </c>
      <c r="S33" s="621"/>
      <c r="T33" s="621"/>
      <c r="U33" s="621"/>
      <c r="V33" s="621"/>
      <c r="W33" s="621"/>
      <c r="X33" s="621"/>
      <c r="Y33" s="622"/>
      <c r="Z33" s="673">
        <v>12.8</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5140564</v>
      </c>
      <c r="CS33" s="639"/>
      <c r="CT33" s="639"/>
      <c r="CU33" s="639"/>
      <c r="CV33" s="639"/>
      <c r="CW33" s="639"/>
      <c r="CX33" s="639"/>
      <c r="CY33" s="640"/>
      <c r="CZ33" s="623">
        <v>52.7</v>
      </c>
      <c r="DA33" s="641"/>
      <c r="DB33" s="641"/>
      <c r="DC33" s="642"/>
      <c r="DD33" s="626">
        <v>4579767</v>
      </c>
      <c r="DE33" s="639"/>
      <c r="DF33" s="639"/>
      <c r="DG33" s="639"/>
      <c r="DH33" s="639"/>
      <c r="DI33" s="639"/>
      <c r="DJ33" s="639"/>
      <c r="DK33" s="640"/>
      <c r="DL33" s="626">
        <v>2755501</v>
      </c>
      <c r="DM33" s="639"/>
      <c r="DN33" s="639"/>
      <c r="DO33" s="639"/>
      <c r="DP33" s="639"/>
      <c r="DQ33" s="639"/>
      <c r="DR33" s="639"/>
      <c r="DS33" s="639"/>
      <c r="DT33" s="639"/>
      <c r="DU33" s="639"/>
      <c r="DV33" s="640"/>
      <c r="DW33" s="643">
        <v>46.4</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1377272</v>
      </c>
      <c r="CS34" s="621"/>
      <c r="CT34" s="621"/>
      <c r="CU34" s="621"/>
      <c r="CV34" s="621"/>
      <c r="CW34" s="621"/>
      <c r="CX34" s="621"/>
      <c r="CY34" s="622"/>
      <c r="CZ34" s="623">
        <v>14.1</v>
      </c>
      <c r="DA34" s="641"/>
      <c r="DB34" s="641"/>
      <c r="DC34" s="642"/>
      <c r="DD34" s="626">
        <v>1141353</v>
      </c>
      <c r="DE34" s="621"/>
      <c r="DF34" s="621"/>
      <c r="DG34" s="621"/>
      <c r="DH34" s="621"/>
      <c r="DI34" s="621"/>
      <c r="DJ34" s="621"/>
      <c r="DK34" s="622"/>
      <c r="DL34" s="626">
        <v>777267</v>
      </c>
      <c r="DM34" s="621"/>
      <c r="DN34" s="621"/>
      <c r="DO34" s="621"/>
      <c r="DP34" s="621"/>
      <c r="DQ34" s="621"/>
      <c r="DR34" s="621"/>
      <c r="DS34" s="621"/>
      <c r="DT34" s="621"/>
      <c r="DU34" s="621"/>
      <c r="DV34" s="622"/>
      <c r="DW34" s="643">
        <v>13.1</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257692</v>
      </c>
      <c r="S35" s="621"/>
      <c r="T35" s="621"/>
      <c r="U35" s="621"/>
      <c r="V35" s="621"/>
      <c r="W35" s="621"/>
      <c r="X35" s="621"/>
      <c r="Y35" s="622"/>
      <c r="Z35" s="673">
        <v>2.5</v>
      </c>
      <c r="AA35" s="673"/>
      <c r="AB35" s="673"/>
      <c r="AC35" s="673"/>
      <c r="AD35" s="674" t="s">
        <v>114</v>
      </c>
      <c r="AE35" s="674"/>
      <c r="AF35" s="674"/>
      <c r="AG35" s="674"/>
      <c r="AH35" s="674"/>
      <c r="AI35" s="674"/>
      <c r="AJ35" s="674"/>
      <c r="AK35" s="674"/>
      <c r="AL35" s="643" t="s">
        <v>114</v>
      </c>
      <c r="AM35" s="675"/>
      <c r="AN35" s="675"/>
      <c r="AO35" s="676"/>
      <c r="AP35" s="188"/>
      <c r="AQ35" s="677" t="s">
        <v>309</v>
      </c>
      <c r="AR35" s="678"/>
      <c r="AS35" s="678"/>
      <c r="AT35" s="678"/>
      <c r="AU35" s="678"/>
      <c r="AV35" s="678"/>
      <c r="AW35" s="678"/>
      <c r="AX35" s="678"/>
      <c r="AY35" s="679"/>
      <c r="AZ35" s="670">
        <v>1634189</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122747</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71789</v>
      </c>
      <c r="CS35" s="639"/>
      <c r="CT35" s="639"/>
      <c r="CU35" s="639"/>
      <c r="CV35" s="639"/>
      <c r="CW35" s="639"/>
      <c r="CX35" s="639"/>
      <c r="CY35" s="640"/>
      <c r="CZ35" s="623">
        <v>0.7</v>
      </c>
      <c r="DA35" s="641"/>
      <c r="DB35" s="641"/>
      <c r="DC35" s="642"/>
      <c r="DD35" s="626">
        <v>62953</v>
      </c>
      <c r="DE35" s="639"/>
      <c r="DF35" s="639"/>
      <c r="DG35" s="639"/>
      <c r="DH35" s="639"/>
      <c r="DI35" s="639"/>
      <c r="DJ35" s="639"/>
      <c r="DK35" s="640"/>
      <c r="DL35" s="626">
        <v>62182</v>
      </c>
      <c r="DM35" s="639"/>
      <c r="DN35" s="639"/>
      <c r="DO35" s="639"/>
      <c r="DP35" s="639"/>
      <c r="DQ35" s="639"/>
      <c r="DR35" s="639"/>
      <c r="DS35" s="639"/>
      <c r="DT35" s="639"/>
      <c r="DU35" s="639"/>
      <c r="DV35" s="640"/>
      <c r="DW35" s="643">
        <v>1</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10500971</v>
      </c>
      <c r="S36" s="661"/>
      <c r="T36" s="661"/>
      <c r="U36" s="661"/>
      <c r="V36" s="661"/>
      <c r="W36" s="661"/>
      <c r="X36" s="661"/>
      <c r="Y36" s="664"/>
      <c r="Z36" s="665">
        <v>100</v>
      </c>
      <c r="AA36" s="665"/>
      <c r="AB36" s="665"/>
      <c r="AC36" s="665"/>
      <c r="AD36" s="666">
        <v>5679959</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482695</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89617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1071235</v>
      </c>
      <c r="CS36" s="621"/>
      <c r="CT36" s="621"/>
      <c r="CU36" s="621"/>
      <c r="CV36" s="621"/>
      <c r="CW36" s="621"/>
      <c r="CX36" s="621"/>
      <c r="CY36" s="622"/>
      <c r="CZ36" s="623">
        <v>11</v>
      </c>
      <c r="DA36" s="641"/>
      <c r="DB36" s="641"/>
      <c r="DC36" s="642"/>
      <c r="DD36" s="626">
        <v>1027610</v>
      </c>
      <c r="DE36" s="621"/>
      <c r="DF36" s="621"/>
      <c r="DG36" s="621"/>
      <c r="DH36" s="621"/>
      <c r="DI36" s="621"/>
      <c r="DJ36" s="621"/>
      <c r="DK36" s="622"/>
      <c r="DL36" s="626">
        <v>910111</v>
      </c>
      <c r="DM36" s="621"/>
      <c r="DN36" s="621"/>
      <c r="DO36" s="621"/>
      <c r="DP36" s="621"/>
      <c r="DQ36" s="621"/>
      <c r="DR36" s="621"/>
      <c r="DS36" s="621"/>
      <c r="DT36" s="621"/>
      <c r="DU36" s="621"/>
      <c r="DV36" s="622"/>
      <c r="DW36" s="643">
        <v>15.3</v>
      </c>
      <c r="DX36" s="644"/>
      <c r="DY36" s="644"/>
      <c r="DZ36" s="644"/>
      <c r="EA36" s="644"/>
      <c r="EB36" s="644"/>
      <c r="EC36" s="645"/>
    </row>
    <row r="37" spans="2:133" ht="11.25" customHeight="1">
      <c r="AQ37" s="646" t="s">
        <v>316</v>
      </c>
      <c r="AR37" s="647"/>
      <c r="AS37" s="647"/>
      <c r="AT37" s="647"/>
      <c r="AU37" s="647"/>
      <c r="AV37" s="647"/>
      <c r="AW37" s="647"/>
      <c r="AX37" s="647"/>
      <c r="AY37" s="648"/>
      <c r="AZ37" s="620">
        <v>187573</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2544</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573296</v>
      </c>
      <c r="CS37" s="639"/>
      <c r="CT37" s="639"/>
      <c r="CU37" s="639"/>
      <c r="CV37" s="639"/>
      <c r="CW37" s="639"/>
      <c r="CX37" s="639"/>
      <c r="CY37" s="640"/>
      <c r="CZ37" s="623">
        <v>5.9</v>
      </c>
      <c r="DA37" s="641"/>
      <c r="DB37" s="641"/>
      <c r="DC37" s="642"/>
      <c r="DD37" s="626">
        <v>571648</v>
      </c>
      <c r="DE37" s="639"/>
      <c r="DF37" s="639"/>
      <c r="DG37" s="639"/>
      <c r="DH37" s="639"/>
      <c r="DI37" s="639"/>
      <c r="DJ37" s="639"/>
      <c r="DK37" s="640"/>
      <c r="DL37" s="626">
        <v>519166</v>
      </c>
      <c r="DM37" s="639"/>
      <c r="DN37" s="639"/>
      <c r="DO37" s="639"/>
      <c r="DP37" s="639"/>
      <c r="DQ37" s="639"/>
      <c r="DR37" s="639"/>
      <c r="DS37" s="639"/>
      <c r="DT37" s="639"/>
      <c r="DU37" s="639"/>
      <c r="DV37" s="640"/>
      <c r="DW37" s="643">
        <v>8.6999999999999993</v>
      </c>
      <c r="DX37" s="644"/>
      <c r="DY37" s="644"/>
      <c r="DZ37" s="644"/>
      <c r="EA37" s="644"/>
      <c r="EB37" s="644"/>
      <c r="EC37" s="645"/>
    </row>
    <row r="38" spans="2:133" ht="11.25" customHeight="1">
      <c r="AQ38" s="646" t="s">
        <v>319</v>
      </c>
      <c r="AR38" s="647"/>
      <c r="AS38" s="647"/>
      <c r="AT38" s="647"/>
      <c r="AU38" s="647"/>
      <c r="AV38" s="647"/>
      <c r="AW38" s="647"/>
      <c r="AX38" s="647"/>
      <c r="AY38" s="648"/>
      <c r="AZ38" s="620">
        <v>130146</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4182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1442726</v>
      </c>
      <c r="CS38" s="621"/>
      <c r="CT38" s="621"/>
      <c r="CU38" s="621"/>
      <c r="CV38" s="621"/>
      <c r="CW38" s="621"/>
      <c r="CX38" s="621"/>
      <c r="CY38" s="622"/>
      <c r="CZ38" s="623">
        <v>14.8</v>
      </c>
      <c r="DA38" s="641"/>
      <c r="DB38" s="641"/>
      <c r="DC38" s="642"/>
      <c r="DD38" s="626">
        <v>1315351</v>
      </c>
      <c r="DE38" s="621"/>
      <c r="DF38" s="621"/>
      <c r="DG38" s="621"/>
      <c r="DH38" s="621"/>
      <c r="DI38" s="621"/>
      <c r="DJ38" s="621"/>
      <c r="DK38" s="622"/>
      <c r="DL38" s="626">
        <v>1005941</v>
      </c>
      <c r="DM38" s="621"/>
      <c r="DN38" s="621"/>
      <c r="DO38" s="621"/>
      <c r="DP38" s="621"/>
      <c r="DQ38" s="621"/>
      <c r="DR38" s="621"/>
      <c r="DS38" s="621"/>
      <c r="DT38" s="621"/>
      <c r="DU38" s="621"/>
      <c r="DV38" s="622"/>
      <c r="DW38" s="643">
        <v>16.899999999999999</v>
      </c>
      <c r="DX38" s="644"/>
      <c r="DY38" s="644"/>
      <c r="DZ38" s="644"/>
      <c r="EA38" s="644"/>
      <c r="EB38" s="644"/>
      <c r="EC38" s="645"/>
    </row>
    <row r="39" spans="2:133" ht="11.25" customHeight="1">
      <c r="AQ39" s="646" t="s">
        <v>322</v>
      </c>
      <c r="AR39" s="647"/>
      <c r="AS39" s="647"/>
      <c r="AT39" s="647"/>
      <c r="AU39" s="647"/>
      <c r="AV39" s="647"/>
      <c r="AW39" s="647"/>
      <c r="AX39" s="647"/>
      <c r="AY39" s="648"/>
      <c r="AZ39" s="620">
        <v>42252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752542</v>
      </c>
      <c r="CS39" s="639"/>
      <c r="CT39" s="639"/>
      <c r="CU39" s="639"/>
      <c r="CV39" s="639"/>
      <c r="CW39" s="639"/>
      <c r="CX39" s="639"/>
      <c r="CY39" s="640"/>
      <c r="CZ39" s="623">
        <v>7.7</v>
      </c>
      <c r="DA39" s="641"/>
      <c r="DB39" s="641"/>
      <c r="DC39" s="642"/>
      <c r="DD39" s="626">
        <v>607500</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170179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108</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425000</v>
      </c>
      <c r="CS40" s="621"/>
      <c r="CT40" s="621"/>
      <c r="CU40" s="621"/>
      <c r="CV40" s="621"/>
      <c r="CW40" s="621"/>
      <c r="CX40" s="621"/>
      <c r="CY40" s="622"/>
      <c r="CZ40" s="623">
        <v>4.4000000000000004</v>
      </c>
      <c r="DA40" s="641"/>
      <c r="DB40" s="641"/>
      <c r="DC40" s="642"/>
      <c r="DD40" s="626">
        <v>425000</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621344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312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1401121</v>
      </c>
      <c r="CS42" s="621"/>
      <c r="CT42" s="621"/>
      <c r="CU42" s="621"/>
      <c r="CV42" s="621"/>
      <c r="CW42" s="621"/>
      <c r="CX42" s="621"/>
      <c r="CY42" s="622"/>
      <c r="CZ42" s="623">
        <v>14.4</v>
      </c>
      <c r="DA42" s="624"/>
      <c r="DB42" s="624"/>
      <c r="DC42" s="625"/>
      <c r="DD42" s="626">
        <v>212387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28818</v>
      </c>
      <c r="CS43" s="639"/>
      <c r="CT43" s="639"/>
      <c r="CU43" s="639"/>
      <c r="CV43" s="639"/>
      <c r="CW43" s="639"/>
      <c r="CX43" s="639"/>
      <c r="CY43" s="640"/>
      <c r="CZ43" s="623">
        <v>0.3</v>
      </c>
      <c r="DA43" s="641"/>
      <c r="DB43" s="641"/>
      <c r="DC43" s="642"/>
      <c r="DD43" s="626">
        <v>28818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1401121</v>
      </c>
      <c r="CS44" s="621"/>
      <c r="CT44" s="621"/>
      <c r="CU44" s="621"/>
      <c r="CV44" s="621"/>
      <c r="CW44" s="621"/>
      <c r="CX44" s="621"/>
      <c r="CY44" s="622"/>
      <c r="CZ44" s="623">
        <v>14.4</v>
      </c>
      <c r="DA44" s="624"/>
      <c r="DB44" s="624"/>
      <c r="DC44" s="625"/>
      <c r="DD44" s="626">
        <v>212387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331228</v>
      </c>
      <c r="CS45" s="639"/>
      <c r="CT45" s="639"/>
      <c r="CU45" s="639"/>
      <c r="CV45" s="639"/>
      <c r="CW45" s="639"/>
      <c r="CX45" s="639"/>
      <c r="CY45" s="640"/>
      <c r="CZ45" s="623">
        <v>3.4</v>
      </c>
      <c r="DA45" s="641"/>
      <c r="DB45" s="641"/>
      <c r="DC45" s="642"/>
      <c r="DD45" s="626">
        <v>2699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1046936</v>
      </c>
      <c r="CS46" s="621"/>
      <c r="CT46" s="621"/>
      <c r="CU46" s="621"/>
      <c r="CV46" s="621"/>
      <c r="CW46" s="621"/>
      <c r="CX46" s="621"/>
      <c r="CY46" s="622"/>
      <c r="CZ46" s="623">
        <v>10.7</v>
      </c>
      <c r="DA46" s="624"/>
      <c r="DB46" s="624"/>
      <c r="DC46" s="625"/>
      <c r="DD46" s="626">
        <v>205152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114</v>
      </c>
      <c r="CS47" s="639"/>
      <c r="CT47" s="639"/>
      <c r="CU47" s="639"/>
      <c r="CV47" s="639"/>
      <c r="CW47" s="639"/>
      <c r="CX47" s="639"/>
      <c r="CY47" s="640"/>
      <c r="CZ47" s="623" t="s">
        <v>114</v>
      </c>
      <c r="DA47" s="641"/>
      <c r="DB47" s="641"/>
      <c r="DC47" s="642"/>
      <c r="DD47" s="626" t="s">
        <v>114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9760503</v>
      </c>
      <c r="CS49" s="605"/>
      <c r="CT49" s="605"/>
      <c r="CU49" s="605"/>
      <c r="CV49" s="605"/>
      <c r="CW49" s="605"/>
      <c r="CX49" s="605"/>
      <c r="CY49" s="606"/>
      <c r="CZ49" s="607">
        <v>100</v>
      </c>
      <c r="DA49" s="608"/>
      <c r="DB49" s="608"/>
      <c r="DC49" s="609"/>
      <c r="DD49" s="610">
        <v>7164467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6" t="s">
        <v>346</v>
      </c>
      <c r="DK2" s="1137"/>
      <c r="DL2" s="1137"/>
      <c r="DM2" s="1137"/>
      <c r="DN2" s="1137"/>
      <c r="DO2" s="1138"/>
      <c r="DP2" s="202"/>
      <c r="DQ2" s="1136" t="s">
        <v>347</v>
      </c>
      <c r="DR2" s="1137"/>
      <c r="DS2" s="1137"/>
      <c r="DT2" s="1137"/>
      <c r="DU2" s="1137"/>
      <c r="DV2" s="1137"/>
      <c r="DW2" s="1137"/>
      <c r="DX2" s="1137"/>
      <c r="DY2" s="1137"/>
      <c r="DZ2" s="11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89" t="s">
        <v>348</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1" t="s">
        <v>350</v>
      </c>
      <c r="B5" s="1022"/>
      <c r="C5" s="1022"/>
      <c r="D5" s="1022"/>
      <c r="E5" s="1022"/>
      <c r="F5" s="1022"/>
      <c r="G5" s="1022"/>
      <c r="H5" s="1022"/>
      <c r="I5" s="1022"/>
      <c r="J5" s="1022"/>
      <c r="K5" s="1022"/>
      <c r="L5" s="1022"/>
      <c r="M5" s="1022"/>
      <c r="N5" s="1022"/>
      <c r="O5" s="1022"/>
      <c r="P5" s="1023"/>
      <c r="Q5" s="1027" t="s">
        <v>351</v>
      </c>
      <c r="R5" s="1028"/>
      <c r="S5" s="1028"/>
      <c r="T5" s="1028"/>
      <c r="U5" s="1029"/>
      <c r="V5" s="1027" t="s">
        <v>352</v>
      </c>
      <c r="W5" s="1028"/>
      <c r="X5" s="1028"/>
      <c r="Y5" s="1028"/>
      <c r="Z5" s="1029"/>
      <c r="AA5" s="1027" t="s">
        <v>353</v>
      </c>
      <c r="AB5" s="1028"/>
      <c r="AC5" s="1028"/>
      <c r="AD5" s="1028"/>
      <c r="AE5" s="1028"/>
      <c r="AF5" s="1139" t="s">
        <v>354</v>
      </c>
      <c r="AG5" s="1028"/>
      <c r="AH5" s="1028"/>
      <c r="AI5" s="1028"/>
      <c r="AJ5" s="1043"/>
      <c r="AK5" s="1028" t="s">
        <v>355</v>
      </c>
      <c r="AL5" s="1028"/>
      <c r="AM5" s="1028"/>
      <c r="AN5" s="1028"/>
      <c r="AO5" s="1029"/>
      <c r="AP5" s="1027" t="s">
        <v>356</v>
      </c>
      <c r="AQ5" s="1028"/>
      <c r="AR5" s="1028"/>
      <c r="AS5" s="1028"/>
      <c r="AT5" s="1029"/>
      <c r="AU5" s="1027" t="s">
        <v>357</v>
      </c>
      <c r="AV5" s="1028"/>
      <c r="AW5" s="1028"/>
      <c r="AX5" s="1028"/>
      <c r="AY5" s="1043"/>
      <c r="AZ5" s="209"/>
      <c r="BA5" s="209"/>
      <c r="BB5" s="209"/>
      <c r="BC5" s="209"/>
      <c r="BD5" s="209"/>
      <c r="BE5" s="210"/>
      <c r="BF5" s="210"/>
      <c r="BG5" s="210"/>
      <c r="BH5" s="210"/>
      <c r="BI5" s="210"/>
      <c r="BJ5" s="210"/>
      <c r="BK5" s="210"/>
      <c r="BL5" s="210"/>
      <c r="BM5" s="210"/>
      <c r="BN5" s="210"/>
      <c r="BO5" s="210"/>
      <c r="BP5" s="210"/>
      <c r="BQ5" s="1021" t="s">
        <v>358</v>
      </c>
      <c r="BR5" s="1022"/>
      <c r="BS5" s="1022"/>
      <c r="BT5" s="1022"/>
      <c r="BU5" s="1022"/>
      <c r="BV5" s="1022"/>
      <c r="BW5" s="1022"/>
      <c r="BX5" s="1022"/>
      <c r="BY5" s="1022"/>
      <c r="BZ5" s="1022"/>
      <c r="CA5" s="1022"/>
      <c r="CB5" s="1022"/>
      <c r="CC5" s="1022"/>
      <c r="CD5" s="1022"/>
      <c r="CE5" s="1022"/>
      <c r="CF5" s="1022"/>
      <c r="CG5" s="1023"/>
      <c r="CH5" s="1027" t="s">
        <v>359</v>
      </c>
      <c r="CI5" s="1028"/>
      <c r="CJ5" s="1028"/>
      <c r="CK5" s="1028"/>
      <c r="CL5" s="1029"/>
      <c r="CM5" s="1027" t="s">
        <v>360</v>
      </c>
      <c r="CN5" s="1028"/>
      <c r="CO5" s="1028"/>
      <c r="CP5" s="1028"/>
      <c r="CQ5" s="1029"/>
      <c r="CR5" s="1027" t="s">
        <v>361</v>
      </c>
      <c r="CS5" s="1028"/>
      <c r="CT5" s="1028"/>
      <c r="CU5" s="1028"/>
      <c r="CV5" s="1029"/>
      <c r="CW5" s="1027" t="s">
        <v>362</v>
      </c>
      <c r="CX5" s="1028"/>
      <c r="CY5" s="1028"/>
      <c r="CZ5" s="1028"/>
      <c r="DA5" s="1029"/>
      <c r="DB5" s="1027" t="s">
        <v>363</v>
      </c>
      <c r="DC5" s="1028"/>
      <c r="DD5" s="1028"/>
      <c r="DE5" s="1028"/>
      <c r="DF5" s="1029"/>
      <c r="DG5" s="1124" t="s">
        <v>364</v>
      </c>
      <c r="DH5" s="1125"/>
      <c r="DI5" s="1125"/>
      <c r="DJ5" s="1125"/>
      <c r="DK5" s="1126"/>
      <c r="DL5" s="1124" t="s">
        <v>365</v>
      </c>
      <c r="DM5" s="1125"/>
      <c r="DN5" s="1125"/>
      <c r="DO5" s="1125"/>
      <c r="DP5" s="1126"/>
      <c r="DQ5" s="1027" t="s">
        <v>366</v>
      </c>
      <c r="DR5" s="1028"/>
      <c r="DS5" s="1028"/>
      <c r="DT5" s="1028"/>
      <c r="DU5" s="1029"/>
      <c r="DV5" s="1027" t="s">
        <v>357</v>
      </c>
      <c r="DW5" s="1028"/>
      <c r="DX5" s="1028"/>
      <c r="DY5" s="1028"/>
      <c r="DZ5" s="1043"/>
      <c r="EA5" s="207"/>
    </row>
    <row r="6" spans="1:131" s="208"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7"/>
    </row>
    <row r="7" spans="1:131" s="208" customFormat="1" ht="26.25" customHeight="1" thickTop="1">
      <c r="A7" s="211">
        <v>1</v>
      </c>
      <c r="B7" s="1076" t="s">
        <v>367</v>
      </c>
      <c r="C7" s="1077"/>
      <c r="D7" s="1077"/>
      <c r="E7" s="1077"/>
      <c r="F7" s="1077"/>
      <c r="G7" s="1077"/>
      <c r="H7" s="1077"/>
      <c r="I7" s="1077"/>
      <c r="J7" s="1077"/>
      <c r="K7" s="1077"/>
      <c r="L7" s="1077"/>
      <c r="M7" s="1077"/>
      <c r="N7" s="1077"/>
      <c r="O7" s="1077"/>
      <c r="P7" s="1078"/>
      <c r="Q7" s="1130">
        <v>10499</v>
      </c>
      <c r="R7" s="1131"/>
      <c r="S7" s="1131"/>
      <c r="T7" s="1131"/>
      <c r="U7" s="1131"/>
      <c r="V7" s="1131">
        <v>9763</v>
      </c>
      <c r="W7" s="1131"/>
      <c r="X7" s="1131"/>
      <c r="Y7" s="1131"/>
      <c r="Z7" s="1131"/>
      <c r="AA7" s="1131">
        <v>736</v>
      </c>
      <c r="AB7" s="1131"/>
      <c r="AC7" s="1131"/>
      <c r="AD7" s="1131"/>
      <c r="AE7" s="1132"/>
      <c r="AF7" s="1133">
        <v>700</v>
      </c>
      <c r="AG7" s="1134"/>
      <c r="AH7" s="1134"/>
      <c r="AI7" s="1134"/>
      <c r="AJ7" s="1135"/>
      <c r="AK7" s="1117">
        <v>3</v>
      </c>
      <c r="AL7" s="1118"/>
      <c r="AM7" s="1118"/>
      <c r="AN7" s="1118"/>
      <c r="AO7" s="1118"/>
      <c r="AP7" s="1118">
        <v>11584</v>
      </c>
      <c r="AQ7" s="1118"/>
      <c r="AR7" s="1118"/>
      <c r="AS7" s="1118"/>
      <c r="AT7" s="1118"/>
      <c r="AU7" s="1119"/>
      <c r="AV7" s="1119"/>
      <c r="AW7" s="1119"/>
      <c r="AX7" s="1119"/>
      <c r="AY7" s="1120"/>
      <c r="AZ7" s="205"/>
      <c r="BA7" s="205"/>
      <c r="BB7" s="205"/>
      <c r="BC7" s="205"/>
      <c r="BD7" s="205"/>
      <c r="BE7" s="206"/>
      <c r="BF7" s="206"/>
      <c r="BG7" s="206"/>
      <c r="BH7" s="206"/>
      <c r="BI7" s="206"/>
      <c r="BJ7" s="206"/>
      <c r="BK7" s="206"/>
      <c r="BL7" s="206"/>
      <c r="BM7" s="206"/>
      <c r="BN7" s="206"/>
      <c r="BO7" s="206"/>
      <c r="BP7" s="206"/>
      <c r="BQ7" s="212">
        <v>1</v>
      </c>
      <c r="BR7" s="213"/>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7"/>
    </row>
    <row r="8" spans="1:131" s="208" customFormat="1" ht="26.25" customHeight="1">
      <c r="A8" s="214">
        <v>2</v>
      </c>
      <c r="B8" s="1063" t="s">
        <v>368</v>
      </c>
      <c r="C8" s="1064"/>
      <c r="D8" s="1064"/>
      <c r="E8" s="1064"/>
      <c r="F8" s="1064"/>
      <c r="G8" s="1064"/>
      <c r="H8" s="1064"/>
      <c r="I8" s="1064"/>
      <c r="J8" s="1064"/>
      <c r="K8" s="1064"/>
      <c r="L8" s="1064"/>
      <c r="M8" s="1064"/>
      <c r="N8" s="1064"/>
      <c r="O8" s="1064"/>
      <c r="P8" s="1065"/>
      <c r="Q8" s="1069">
        <v>2</v>
      </c>
      <c r="R8" s="1070"/>
      <c r="S8" s="1070"/>
      <c r="T8" s="1070"/>
      <c r="U8" s="1070"/>
      <c r="V8" s="1070">
        <v>0</v>
      </c>
      <c r="W8" s="1070"/>
      <c r="X8" s="1070"/>
      <c r="Y8" s="1070"/>
      <c r="Z8" s="1070"/>
      <c r="AA8" s="1070">
        <v>2</v>
      </c>
      <c r="AB8" s="1070"/>
      <c r="AC8" s="1070"/>
      <c r="AD8" s="1070"/>
      <c r="AE8" s="1071"/>
      <c r="AF8" s="1045">
        <v>2</v>
      </c>
      <c r="AG8" s="1046"/>
      <c r="AH8" s="1046"/>
      <c r="AI8" s="1046"/>
      <c r="AJ8" s="1047"/>
      <c r="AK8" s="1112" t="s">
        <v>541</v>
      </c>
      <c r="AL8" s="1113"/>
      <c r="AM8" s="1113"/>
      <c r="AN8" s="1113"/>
      <c r="AO8" s="1113"/>
      <c r="AP8" s="1113" t="s">
        <v>541</v>
      </c>
      <c r="AQ8" s="1113"/>
      <c r="AR8" s="1113"/>
      <c r="AS8" s="1113"/>
      <c r="AT8" s="1113"/>
      <c r="AU8" s="1110"/>
      <c r="AV8" s="1110"/>
      <c r="AW8" s="1110"/>
      <c r="AX8" s="1110"/>
      <c r="AY8" s="1111"/>
      <c r="AZ8" s="205"/>
      <c r="BA8" s="205"/>
      <c r="BB8" s="205"/>
      <c r="BC8" s="205"/>
      <c r="BD8" s="205"/>
      <c r="BE8" s="206"/>
      <c r="BF8" s="206"/>
      <c r="BG8" s="206"/>
      <c r="BH8" s="206"/>
      <c r="BI8" s="206"/>
      <c r="BJ8" s="206"/>
      <c r="BK8" s="206"/>
      <c r="BL8" s="206"/>
      <c r="BM8" s="206"/>
      <c r="BN8" s="206"/>
      <c r="BO8" s="206"/>
      <c r="BP8" s="206"/>
      <c r="BQ8" s="215">
        <v>2</v>
      </c>
      <c r="BR8" s="216"/>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7"/>
    </row>
    <row r="9" spans="1:131" s="208" customFormat="1" ht="26.25" customHeight="1">
      <c r="A9" s="214">
        <v>3</v>
      </c>
      <c r="B9" s="1063" t="s">
        <v>369</v>
      </c>
      <c r="C9" s="1064"/>
      <c r="D9" s="1064"/>
      <c r="E9" s="1064"/>
      <c r="F9" s="1064"/>
      <c r="G9" s="1064"/>
      <c r="H9" s="1064"/>
      <c r="I9" s="1064"/>
      <c r="J9" s="1064"/>
      <c r="K9" s="1064"/>
      <c r="L9" s="1064"/>
      <c r="M9" s="1064"/>
      <c r="N9" s="1064"/>
      <c r="O9" s="1064"/>
      <c r="P9" s="1065"/>
      <c r="Q9" s="1069">
        <v>35</v>
      </c>
      <c r="R9" s="1070"/>
      <c r="S9" s="1070"/>
      <c r="T9" s="1070"/>
      <c r="U9" s="1070"/>
      <c r="V9" s="1070">
        <v>33</v>
      </c>
      <c r="W9" s="1070"/>
      <c r="X9" s="1070"/>
      <c r="Y9" s="1070"/>
      <c r="Z9" s="1070"/>
      <c r="AA9" s="1070">
        <v>2</v>
      </c>
      <c r="AB9" s="1070"/>
      <c r="AC9" s="1070"/>
      <c r="AD9" s="1070"/>
      <c r="AE9" s="1071"/>
      <c r="AF9" s="1045">
        <v>2</v>
      </c>
      <c r="AG9" s="1046"/>
      <c r="AH9" s="1046"/>
      <c r="AI9" s="1046"/>
      <c r="AJ9" s="1047"/>
      <c r="AK9" s="1112">
        <v>28</v>
      </c>
      <c r="AL9" s="1113"/>
      <c r="AM9" s="1113"/>
      <c r="AN9" s="1113"/>
      <c r="AO9" s="1113"/>
      <c r="AP9" s="1113" t="s">
        <v>541</v>
      </c>
      <c r="AQ9" s="1113"/>
      <c r="AR9" s="1113"/>
      <c r="AS9" s="1113"/>
      <c r="AT9" s="1113"/>
      <c r="AU9" s="1110"/>
      <c r="AV9" s="1110"/>
      <c r="AW9" s="1110"/>
      <c r="AX9" s="1110"/>
      <c r="AY9" s="1111"/>
      <c r="AZ9" s="205"/>
      <c r="BA9" s="205"/>
      <c r="BB9" s="205"/>
      <c r="BC9" s="205"/>
      <c r="BD9" s="205"/>
      <c r="BE9" s="206"/>
      <c r="BF9" s="206"/>
      <c r="BG9" s="206"/>
      <c r="BH9" s="206"/>
      <c r="BI9" s="206"/>
      <c r="BJ9" s="206"/>
      <c r="BK9" s="206"/>
      <c r="BL9" s="206"/>
      <c r="BM9" s="206"/>
      <c r="BN9" s="206"/>
      <c r="BO9" s="206"/>
      <c r="BP9" s="206"/>
      <c r="BQ9" s="215">
        <v>3</v>
      </c>
      <c r="BR9" s="216"/>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7"/>
    </row>
    <row r="10" spans="1:131" s="208" customFormat="1" ht="26.25" customHeight="1">
      <c r="A10" s="214">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5"/>
      <c r="BA10" s="205"/>
      <c r="BB10" s="205"/>
      <c r="BC10" s="205"/>
      <c r="BD10" s="205"/>
      <c r="BE10" s="206"/>
      <c r="BF10" s="206"/>
      <c r="BG10" s="206"/>
      <c r="BH10" s="206"/>
      <c r="BI10" s="206"/>
      <c r="BJ10" s="206"/>
      <c r="BK10" s="206"/>
      <c r="BL10" s="206"/>
      <c r="BM10" s="206"/>
      <c r="BN10" s="206"/>
      <c r="BO10" s="206"/>
      <c r="BP10" s="206"/>
      <c r="BQ10" s="215">
        <v>4</v>
      </c>
      <c r="BR10" s="216"/>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7"/>
    </row>
    <row r="11" spans="1:131" s="208" customFormat="1" ht="26.25" customHeight="1">
      <c r="A11" s="214">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5"/>
      <c r="BA11" s="205"/>
      <c r="BB11" s="205"/>
      <c r="BC11" s="205"/>
      <c r="BD11" s="205"/>
      <c r="BE11" s="206"/>
      <c r="BF11" s="206"/>
      <c r="BG11" s="206"/>
      <c r="BH11" s="206"/>
      <c r="BI11" s="206"/>
      <c r="BJ11" s="206"/>
      <c r="BK11" s="206"/>
      <c r="BL11" s="206"/>
      <c r="BM11" s="206"/>
      <c r="BN11" s="206"/>
      <c r="BO11" s="206"/>
      <c r="BP11" s="206"/>
      <c r="BQ11" s="215">
        <v>5</v>
      </c>
      <c r="BR11" s="216"/>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7"/>
    </row>
    <row r="12" spans="1:131" s="208" customFormat="1" ht="26.25" customHeight="1">
      <c r="A12" s="214">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5"/>
      <c r="BA12" s="205"/>
      <c r="BB12" s="205"/>
      <c r="BC12" s="205"/>
      <c r="BD12" s="205"/>
      <c r="BE12" s="206"/>
      <c r="BF12" s="206"/>
      <c r="BG12" s="206"/>
      <c r="BH12" s="206"/>
      <c r="BI12" s="206"/>
      <c r="BJ12" s="206"/>
      <c r="BK12" s="206"/>
      <c r="BL12" s="206"/>
      <c r="BM12" s="206"/>
      <c r="BN12" s="206"/>
      <c r="BO12" s="206"/>
      <c r="BP12" s="206"/>
      <c r="BQ12" s="215">
        <v>6</v>
      </c>
      <c r="BR12" s="216"/>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7"/>
    </row>
    <row r="13" spans="1:131" s="208" customFormat="1" ht="26.25" customHeight="1">
      <c r="A13" s="214">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5"/>
      <c r="BA13" s="205"/>
      <c r="BB13" s="205"/>
      <c r="BC13" s="205"/>
      <c r="BD13" s="205"/>
      <c r="BE13" s="206"/>
      <c r="BF13" s="206"/>
      <c r="BG13" s="206"/>
      <c r="BH13" s="206"/>
      <c r="BI13" s="206"/>
      <c r="BJ13" s="206"/>
      <c r="BK13" s="206"/>
      <c r="BL13" s="206"/>
      <c r="BM13" s="206"/>
      <c r="BN13" s="206"/>
      <c r="BO13" s="206"/>
      <c r="BP13" s="206"/>
      <c r="BQ13" s="215">
        <v>7</v>
      </c>
      <c r="BR13" s="216"/>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7"/>
    </row>
    <row r="14" spans="1:131" s="208" customFormat="1" ht="26.25" customHeight="1">
      <c r="A14" s="214">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7"/>
    </row>
    <row r="15" spans="1:131" s="208" customFormat="1" ht="26.25" customHeight="1">
      <c r="A15" s="214">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7"/>
    </row>
    <row r="16" spans="1:131" s="208" customFormat="1" ht="26.25" customHeight="1">
      <c r="A16" s="214">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7"/>
    </row>
    <row r="17" spans="1:131" s="208" customFormat="1" ht="26.25" customHeight="1">
      <c r="A17" s="214">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7"/>
    </row>
    <row r="18" spans="1:131" s="208" customFormat="1" ht="26.25" customHeight="1">
      <c r="A18" s="214">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7"/>
    </row>
    <row r="19" spans="1:131" s="208" customFormat="1" ht="26.25" customHeight="1">
      <c r="A19" s="214">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7"/>
    </row>
    <row r="20" spans="1:131" s="208" customFormat="1" ht="26.25" customHeight="1">
      <c r="A20" s="214">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7"/>
    </row>
    <row r="21" spans="1:131" s="208" customFormat="1" ht="26.25" customHeight="1" thickBot="1">
      <c r="A21" s="214">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7"/>
    </row>
    <row r="22" spans="1:131" s="208" customFormat="1" ht="26.25" customHeight="1">
      <c r="A22" s="214">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370</v>
      </c>
      <c r="BA22" s="1061"/>
      <c r="BB22" s="1061"/>
      <c r="BC22" s="1061"/>
      <c r="BD22" s="1062"/>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4">
        <v>10508</v>
      </c>
      <c r="R23" s="1095"/>
      <c r="S23" s="1095"/>
      <c r="T23" s="1095"/>
      <c r="U23" s="1095"/>
      <c r="V23" s="1095">
        <v>9768</v>
      </c>
      <c r="W23" s="1095"/>
      <c r="X23" s="1095"/>
      <c r="Y23" s="1095"/>
      <c r="Z23" s="1095"/>
      <c r="AA23" s="1095">
        <v>740</v>
      </c>
      <c r="AB23" s="1095"/>
      <c r="AC23" s="1095"/>
      <c r="AD23" s="1095"/>
      <c r="AE23" s="1096"/>
      <c r="AF23" s="1097">
        <v>705</v>
      </c>
      <c r="AG23" s="1095"/>
      <c r="AH23" s="1095"/>
      <c r="AI23" s="1095"/>
      <c r="AJ23" s="1098"/>
      <c r="AK23" s="1099"/>
      <c r="AL23" s="1100"/>
      <c r="AM23" s="1100"/>
      <c r="AN23" s="1100"/>
      <c r="AO23" s="1100"/>
      <c r="AP23" s="1095">
        <v>11584</v>
      </c>
      <c r="AQ23" s="1095"/>
      <c r="AR23" s="1095"/>
      <c r="AS23" s="1095"/>
      <c r="AT23" s="1095"/>
      <c r="AU23" s="1101"/>
      <c r="AV23" s="1101"/>
      <c r="AW23" s="1101"/>
      <c r="AX23" s="1101"/>
      <c r="AY23" s="1102"/>
      <c r="AZ23" s="1091" t="s">
        <v>114</v>
      </c>
      <c r="BA23" s="1092"/>
      <c r="BB23" s="1092"/>
      <c r="BC23" s="1092"/>
      <c r="BD23" s="1093"/>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7"/>
    </row>
    <row r="24" spans="1:131" s="208" customFormat="1" ht="26.25" customHeight="1">
      <c r="A24" s="1090" t="s">
        <v>373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7"/>
    </row>
    <row r="25" spans="1:131" s="200" customFormat="1" ht="26.25" customHeight="1" thickBot="1">
      <c r="A25" s="1089" t="s">
        <v>374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9"/>
    </row>
    <row r="26" spans="1:131" s="200" customFormat="1" ht="26.25" customHeight="1">
      <c r="A26" s="1021" t="s">
        <v>350</v>
      </c>
      <c r="B26" s="1022"/>
      <c r="C26" s="1022"/>
      <c r="D26" s="1022"/>
      <c r="E26" s="1022"/>
      <c r="F26" s="1022"/>
      <c r="G26" s="1022"/>
      <c r="H26" s="1022"/>
      <c r="I26" s="1022"/>
      <c r="J26" s="1022"/>
      <c r="K26" s="1022"/>
      <c r="L26" s="1022"/>
      <c r="M26" s="1022"/>
      <c r="N26" s="1022"/>
      <c r="O26" s="1022"/>
      <c r="P26" s="1023"/>
      <c r="Q26" s="1027" t="s">
        <v>375</v>
      </c>
      <c r="R26" s="1028"/>
      <c r="S26" s="1028"/>
      <c r="T26" s="1028"/>
      <c r="U26" s="1029"/>
      <c r="V26" s="1027" t="s">
        <v>376</v>
      </c>
      <c r="W26" s="1028"/>
      <c r="X26" s="1028"/>
      <c r="Y26" s="1028"/>
      <c r="Z26" s="1029"/>
      <c r="AA26" s="1027" t="s">
        <v>377</v>
      </c>
      <c r="AB26" s="1028"/>
      <c r="AC26" s="1028"/>
      <c r="AD26" s="1028"/>
      <c r="AE26" s="1028"/>
      <c r="AF26" s="1085" t="s">
        <v>378</v>
      </c>
      <c r="AG26" s="1034"/>
      <c r="AH26" s="1034"/>
      <c r="AI26" s="1034"/>
      <c r="AJ26" s="1086"/>
      <c r="AK26" s="1028" t="s">
        <v>379</v>
      </c>
      <c r="AL26" s="1028"/>
      <c r="AM26" s="1028"/>
      <c r="AN26" s="1028"/>
      <c r="AO26" s="1029"/>
      <c r="AP26" s="1027" t="s">
        <v>380</v>
      </c>
      <c r="AQ26" s="1028"/>
      <c r="AR26" s="1028"/>
      <c r="AS26" s="1028"/>
      <c r="AT26" s="1029"/>
      <c r="AU26" s="1027" t="s">
        <v>381</v>
      </c>
      <c r="AV26" s="1028"/>
      <c r="AW26" s="1028"/>
      <c r="AX26" s="1028"/>
      <c r="AY26" s="1029"/>
      <c r="AZ26" s="1027" t="s">
        <v>382</v>
      </c>
      <c r="BA26" s="1028"/>
      <c r="BB26" s="1028"/>
      <c r="BC26" s="1028"/>
      <c r="BD26" s="1029"/>
      <c r="BE26" s="1027" t="s">
        <v>357</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9"/>
    </row>
    <row r="27" spans="1:131" s="200"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9"/>
    </row>
    <row r="28" spans="1:131" s="200" customFormat="1" ht="26.25" customHeight="1" thickTop="1">
      <c r="A28" s="219">
        <v>1</v>
      </c>
      <c r="B28" s="1076" t="s">
        <v>383</v>
      </c>
      <c r="C28" s="1077"/>
      <c r="D28" s="1077"/>
      <c r="E28" s="1077"/>
      <c r="F28" s="1077"/>
      <c r="G28" s="1077"/>
      <c r="H28" s="1077"/>
      <c r="I28" s="1077"/>
      <c r="J28" s="1077"/>
      <c r="K28" s="1077"/>
      <c r="L28" s="1077"/>
      <c r="M28" s="1077"/>
      <c r="N28" s="1077"/>
      <c r="O28" s="1077"/>
      <c r="P28" s="1078"/>
      <c r="Q28" s="1079">
        <v>2383</v>
      </c>
      <c r="R28" s="1080"/>
      <c r="S28" s="1080"/>
      <c r="T28" s="1080"/>
      <c r="U28" s="1080"/>
      <c r="V28" s="1080">
        <v>2257</v>
      </c>
      <c r="W28" s="1080"/>
      <c r="X28" s="1080"/>
      <c r="Y28" s="1080"/>
      <c r="Z28" s="1080"/>
      <c r="AA28" s="1080">
        <v>125</v>
      </c>
      <c r="AB28" s="1080"/>
      <c r="AC28" s="1080"/>
      <c r="AD28" s="1080"/>
      <c r="AE28" s="1081"/>
      <c r="AF28" s="1082">
        <v>125</v>
      </c>
      <c r="AG28" s="1080"/>
      <c r="AH28" s="1080"/>
      <c r="AI28" s="1080"/>
      <c r="AJ28" s="1083"/>
      <c r="AK28" s="1084">
        <v>170</v>
      </c>
      <c r="AL28" s="1072"/>
      <c r="AM28" s="1072"/>
      <c r="AN28" s="1072"/>
      <c r="AO28" s="1072"/>
      <c r="AP28" s="1072">
        <v>16</v>
      </c>
      <c r="AQ28" s="1072"/>
      <c r="AR28" s="1072"/>
      <c r="AS28" s="1072"/>
      <c r="AT28" s="1072"/>
      <c r="AU28" s="1072">
        <v>2</v>
      </c>
      <c r="AV28" s="1072"/>
      <c r="AW28" s="1072"/>
      <c r="AX28" s="1072"/>
      <c r="AY28" s="1072"/>
      <c r="AZ28" s="1073" t="s">
        <v>541</v>
      </c>
      <c r="BA28" s="1073"/>
      <c r="BB28" s="1073"/>
      <c r="BC28" s="1073"/>
      <c r="BD28" s="1073"/>
      <c r="BE28" s="1074"/>
      <c r="BF28" s="1074"/>
      <c r="BG28" s="1074"/>
      <c r="BH28" s="1074"/>
      <c r="BI28" s="1075"/>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9"/>
    </row>
    <row r="29" spans="1:131" s="200" customFormat="1" ht="26.25" customHeight="1">
      <c r="A29" s="219">
        <v>2</v>
      </c>
      <c r="B29" s="1063" t="s">
        <v>384</v>
      </c>
      <c r="C29" s="1064"/>
      <c r="D29" s="1064"/>
      <c r="E29" s="1064"/>
      <c r="F29" s="1064"/>
      <c r="G29" s="1064"/>
      <c r="H29" s="1064"/>
      <c r="I29" s="1064"/>
      <c r="J29" s="1064"/>
      <c r="K29" s="1064"/>
      <c r="L29" s="1064"/>
      <c r="M29" s="1064"/>
      <c r="N29" s="1064"/>
      <c r="O29" s="1064"/>
      <c r="P29" s="1065"/>
      <c r="Q29" s="1069">
        <v>2149</v>
      </c>
      <c r="R29" s="1070"/>
      <c r="S29" s="1070"/>
      <c r="T29" s="1070"/>
      <c r="U29" s="1070"/>
      <c r="V29" s="1070">
        <v>2066</v>
      </c>
      <c r="W29" s="1070"/>
      <c r="X29" s="1070"/>
      <c r="Y29" s="1070"/>
      <c r="Z29" s="1070"/>
      <c r="AA29" s="1070">
        <v>84</v>
      </c>
      <c r="AB29" s="1070"/>
      <c r="AC29" s="1070"/>
      <c r="AD29" s="1070"/>
      <c r="AE29" s="1071"/>
      <c r="AF29" s="1045">
        <v>84</v>
      </c>
      <c r="AG29" s="1046"/>
      <c r="AH29" s="1046"/>
      <c r="AI29" s="1046"/>
      <c r="AJ29" s="1047"/>
      <c r="AK29" s="1006">
        <v>316</v>
      </c>
      <c r="AL29" s="1000"/>
      <c r="AM29" s="1000"/>
      <c r="AN29" s="1000"/>
      <c r="AO29" s="1000"/>
      <c r="AP29" s="1000" t="s">
        <v>542</v>
      </c>
      <c r="AQ29" s="1000"/>
      <c r="AR29" s="1000"/>
      <c r="AS29" s="1000"/>
      <c r="AT29" s="1000"/>
      <c r="AU29" s="1000" t="s">
        <v>542</v>
      </c>
      <c r="AV29" s="1000"/>
      <c r="AW29" s="1000"/>
      <c r="AX29" s="1000"/>
      <c r="AY29" s="1000"/>
      <c r="AZ29" s="1068" t="s">
        <v>542</v>
      </c>
      <c r="BA29" s="1068"/>
      <c r="BB29" s="1068"/>
      <c r="BC29" s="1068"/>
      <c r="BD29" s="1068"/>
      <c r="BE29" s="1058"/>
      <c r="BF29" s="1058"/>
      <c r="BG29" s="1058"/>
      <c r="BH29" s="1058"/>
      <c r="BI29" s="1059"/>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9"/>
    </row>
    <row r="30" spans="1:131" s="200" customFormat="1" ht="26.25" customHeight="1">
      <c r="A30" s="219">
        <v>3</v>
      </c>
      <c r="B30" s="1063" t="s">
        <v>385</v>
      </c>
      <c r="C30" s="1064"/>
      <c r="D30" s="1064"/>
      <c r="E30" s="1064"/>
      <c r="F30" s="1064"/>
      <c r="G30" s="1064"/>
      <c r="H30" s="1064"/>
      <c r="I30" s="1064"/>
      <c r="J30" s="1064"/>
      <c r="K30" s="1064"/>
      <c r="L30" s="1064"/>
      <c r="M30" s="1064"/>
      <c r="N30" s="1064"/>
      <c r="O30" s="1064"/>
      <c r="P30" s="1065"/>
      <c r="Q30" s="1069">
        <v>6</v>
      </c>
      <c r="R30" s="1070"/>
      <c r="S30" s="1070"/>
      <c r="T30" s="1070"/>
      <c r="U30" s="1070"/>
      <c r="V30" s="1070">
        <v>6</v>
      </c>
      <c r="W30" s="1070"/>
      <c r="X30" s="1070"/>
      <c r="Y30" s="1070"/>
      <c r="Z30" s="1070"/>
      <c r="AA30" s="1070">
        <v>0</v>
      </c>
      <c r="AB30" s="1070"/>
      <c r="AC30" s="1070"/>
      <c r="AD30" s="1070"/>
      <c r="AE30" s="1071"/>
      <c r="AF30" s="1045">
        <v>0</v>
      </c>
      <c r="AG30" s="1046"/>
      <c r="AH30" s="1046"/>
      <c r="AI30" s="1046"/>
      <c r="AJ30" s="1047"/>
      <c r="AK30" s="1006" t="s">
        <v>542</v>
      </c>
      <c r="AL30" s="1000"/>
      <c r="AM30" s="1000"/>
      <c r="AN30" s="1000"/>
      <c r="AO30" s="1000"/>
      <c r="AP30" s="1000" t="s">
        <v>542</v>
      </c>
      <c r="AQ30" s="1000"/>
      <c r="AR30" s="1000"/>
      <c r="AS30" s="1000"/>
      <c r="AT30" s="1000"/>
      <c r="AU30" s="1000" t="s">
        <v>543</v>
      </c>
      <c r="AV30" s="1000"/>
      <c r="AW30" s="1000"/>
      <c r="AX30" s="1000"/>
      <c r="AY30" s="1000"/>
      <c r="AZ30" s="1068" t="s">
        <v>542</v>
      </c>
      <c r="BA30" s="1068"/>
      <c r="BB30" s="1068"/>
      <c r="BC30" s="1068"/>
      <c r="BD30" s="1068"/>
      <c r="BE30" s="1058"/>
      <c r="BF30" s="1058"/>
      <c r="BG30" s="1058"/>
      <c r="BH30" s="1058"/>
      <c r="BI30" s="1059"/>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9"/>
    </row>
    <row r="31" spans="1:131" s="200" customFormat="1" ht="26.25" customHeight="1">
      <c r="A31" s="219">
        <v>4</v>
      </c>
      <c r="B31" s="1063" t="s">
        <v>386</v>
      </c>
      <c r="C31" s="1064"/>
      <c r="D31" s="1064"/>
      <c r="E31" s="1064"/>
      <c r="F31" s="1064"/>
      <c r="G31" s="1064"/>
      <c r="H31" s="1064"/>
      <c r="I31" s="1064"/>
      <c r="J31" s="1064"/>
      <c r="K31" s="1064"/>
      <c r="L31" s="1064"/>
      <c r="M31" s="1064"/>
      <c r="N31" s="1064"/>
      <c r="O31" s="1064"/>
      <c r="P31" s="1065"/>
      <c r="Q31" s="1069">
        <v>30</v>
      </c>
      <c r="R31" s="1070"/>
      <c r="S31" s="1070"/>
      <c r="T31" s="1070"/>
      <c r="U31" s="1070"/>
      <c r="V31" s="1070">
        <v>29</v>
      </c>
      <c r="W31" s="1070"/>
      <c r="X31" s="1070"/>
      <c r="Y31" s="1070"/>
      <c r="Z31" s="1070"/>
      <c r="AA31" s="1070">
        <v>1</v>
      </c>
      <c r="AB31" s="1070"/>
      <c r="AC31" s="1070"/>
      <c r="AD31" s="1070"/>
      <c r="AE31" s="1071"/>
      <c r="AF31" s="1045">
        <v>1</v>
      </c>
      <c r="AG31" s="1046"/>
      <c r="AH31" s="1046"/>
      <c r="AI31" s="1046"/>
      <c r="AJ31" s="1047"/>
      <c r="AK31" s="1006" t="s">
        <v>542</v>
      </c>
      <c r="AL31" s="1000"/>
      <c r="AM31" s="1000"/>
      <c r="AN31" s="1000"/>
      <c r="AO31" s="1000"/>
      <c r="AP31" s="1000" t="s">
        <v>542</v>
      </c>
      <c r="AQ31" s="1000"/>
      <c r="AR31" s="1000"/>
      <c r="AS31" s="1000"/>
      <c r="AT31" s="1000"/>
      <c r="AU31" s="1000" t="s">
        <v>542</v>
      </c>
      <c r="AV31" s="1000"/>
      <c r="AW31" s="1000"/>
      <c r="AX31" s="1000"/>
      <c r="AY31" s="1000"/>
      <c r="AZ31" s="1068" t="s">
        <v>542</v>
      </c>
      <c r="BA31" s="1068"/>
      <c r="BB31" s="1068"/>
      <c r="BC31" s="1068"/>
      <c r="BD31" s="1068"/>
      <c r="BE31" s="1058"/>
      <c r="BF31" s="1058"/>
      <c r="BG31" s="1058"/>
      <c r="BH31" s="1058"/>
      <c r="BI31" s="1059"/>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9"/>
    </row>
    <row r="32" spans="1:131" s="200" customFormat="1" ht="26.25" customHeight="1">
      <c r="A32" s="219">
        <v>5</v>
      </c>
      <c r="B32" s="1063" t="s">
        <v>387</v>
      </c>
      <c r="C32" s="1064"/>
      <c r="D32" s="1064"/>
      <c r="E32" s="1064"/>
      <c r="F32" s="1064"/>
      <c r="G32" s="1064"/>
      <c r="H32" s="1064"/>
      <c r="I32" s="1064"/>
      <c r="J32" s="1064"/>
      <c r="K32" s="1064"/>
      <c r="L32" s="1064"/>
      <c r="M32" s="1064"/>
      <c r="N32" s="1064"/>
      <c r="O32" s="1064"/>
      <c r="P32" s="1065"/>
      <c r="Q32" s="1069">
        <v>208</v>
      </c>
      <c r="R32" s="1070"/>
      <c r="S32" s="1070"/>
      <c r="T32" s="1070"/>
      <c r="U32" s="1070"/>
      <c r="V32" s="1070">
        <v>207</v>
      </c>
      <c r="W32" s="1070"/>
      <c r="X32" s="1070"/>
      <c r="Y32" s="1070"/>
      <c r="Z32" s="1070"/>
      <c r="AA32" s="1070">
        <v>0</v>
      </c>
      <c r="AB32" s="1070"/>
      <c r="AC32" s="1070"/>
      <c r="AD32" s="1070"/>
      <c r="AE32" s="1071"/>
      <c r="AF32" s="1045">
        <v>0</v>
      </c>
      <c r="AG32" s="1046"/>
      <c r="AH32" s="1046"/>
      <c r="AI32" s="1046"/>
      <c r="AJ32" s="1047"/>
      <c r="AK32" s="1006">
        <v>74</v>
      </c>
      <c r="AL32" s="1000"/>
      <c r="AM32" s="1000"/>
      <c r="AN32" s="1000"/>
      <c r="AO32" s="1000"/>
      <c r="AP32" s="1000" t="s">
        <v>542</v>
      </c>
      <c r="AQ32" s="1000"/>
      <c r="AR32" s="1000"/>
      <c r="AS32" s="1000"/>
      <c r="AT32" s="1000"/>
      <c r="AU32" s="1000" t="s">
        <v>542</v>
      </c>
      <c r="AV32" s="1000"/>
      <c r="AW32" s="1000"/>
      <c r="AX32" s="1000"/>
      <c r="AY32" s="1000"/>
      <c r="AZ32" s="1068" t="s">
        <v>542</v>
      </c>
      <c r="BA32" s="1068"/>
      <c r="BB32" s="1068"/>
      <c r="BC32" s="1068"/>
      <c r="BD32" s="1068"/>
      <c r="BE32" s="1058"/>
      <c r="BF32" s="1058"/>
      <c r="BG32" s="1058"/>
      <c r="BH32" s="1058"/>
      <c r="BI32" s="1059"/>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9"/>
    </row>
    <row r="33" spans="1:131" s="200" customFormat="1" ht="26.25" customHeight="1">
      <c r="A33" s="219">
        <v>6</v>
      </c>
      <c r="B33" s="1063" t="s">
        <v>388</v>
      </c>
      <c r="C33" s="1064"/>
      <c r="D33" s="1064"/>
      <c r="E33" s="1064"/>
      <c r="F33" s="1064"/>
      <c r="G33" s="1064"/>
      <c r="H33" s="1064"/>
      <c r="I33" s="1064"/>
      <c r="J33" s="1064"/>
      <c r="K33" s="1064"/>
      <c r="L33" s="1064"/>
      <c r="M33" s="1064"/>
      <c r="N33" s="1064"/>
      <c r="O33" s="1064"/>
      <c r="P33" s="1065"/>
      <c r="Q33" s="1069">
        <v>171</v>
      </c>
      <c r="R33" s="1070"/>
      <c r="S33" s="1070"/>
      <c r="T33" s="1070"/>
      <c r="U33" s="1070"/>
      <c r="V33" s="1070">
        <v>160</v>
      </c>
      <c r="W33" s="1070"/>
      <c r="X33" s="1070"/>
      <c r="Y33" s="1070"/>
      <c r="Z33" s="1070"/>
      <c r="AA33" s="1070">
        <v>11</v>
      </c>
      <c r="AB33" s="1070"/>
      <c r="AC33" s="1070"/>
      <c r="AD33" s="1070"/>
      <c r="AE33" s="1071"/>
      <c r="AF33" s="1045">
        <v>117</v>
      </c>
      <c r="AG33" s="1046"/>
      <c r="AH33" s="1046"/>
      <c r="AI33" s="1046"/>
      <c r="AJ33" s="1047"/>
      <c r="AK33" s="1006">
        <v>4</v>
      </c>
      <c r="AL33" s="1000"/>
      <c r="AM33" s="1000"/>
      <c r="AN33" s="1000"/>
      <c r="AO33" s="1000"/>
      <c r="AP33" s="1000">
        <v>762</v>
      </c>
      <c r="AQ33" s="1000"/>
      <c r="AR33" s="1000"/>
      <c r="AS33" s="1000"/>
      <c r="AT33" s="1000"/>
      <c r="AU33" s="1000">
        <v>65</v>
      </c>
      <c r="AV33" s="1000"/>
      <c r="AW33" s="1000"/>
      <c r="AX33" s="1000"/>
      <c r="AY33" s="1000"/>
      <c r="AZ33" s="1068" t="s">
        <v>542</v>
      </c>
      <c r="BA33" s="1068"/>
      <c r="BB33" s="1068"/>
      <c r="BC33" s="1068"/>
      <c r="BD33" s="1068"/>
      <c r="BE33" s="1058" t="s">
        <v>389</v>
      </c>
      <c r="BF33" s="1058"/>
      <c r="BG33" s="1058"/>
      <c r="BH33" s="1058"/>
      <c r="BI33" s="1059"/>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9"/>
    </row>
    <row r="34" spans="1:131" s="200" customFormat="1" ht="26.25" customHeight="1">
      <c r="A34" s="219">
        <v>7</v>
      </c>
      <c r="B34" s="1063" t="s">
        <v>390</v>
      </c>
      <c r="C34" s="1064"/>
      <c r="D34" s="1064"/>
      <c r="E34" s="1064"/>
      <c r="F34" s="1064"/>
      <c r="G34" s="1064"/>
      <c r="H34" s="1064"/>
      <c r="I34" s="1064"/>
      <c r="J34" s="1064"/>
      <c r="K34" s="1064"/>
      <c r="L34" s="1064"/>
      <c r="M34" s="1064"/>
      <c r="N34" s="1064"/>
      <c r="O34" s="1064"/>
      <c r="P34" s="1065"/>
      <c r="Q34" s="1069">
        <v>370</v>
      </c>
      <c r="R34" s="1070"/>
      <c r="S34" s="1070"/>
      <c r="T34" s="1070"/>
      <c r="U34" s="1070"/>
      <c r="V34" s="1070">
        <v>350</v>
      </c>
      <c r="W34" s="1070"/>
      <c r="X34" s="1070"/>
      <c r="Y34" s="1070"/>
      <c r="Z34" s="1070"/>
      <c r="AA34" s="1070">
        <v>20</v>
      </c>
      <c r="AB34" s="1070"/>
      <c r="AC34" s="1070"/>
      <c r="AD34" s="1070"/>
      <c r="AE34" s="1071"/>
      <c r="AF34" s="1045">
        <v>20</v>
      </c>
      <c r="AG34" s="1046"/>
      <c r="AH34" s="1046"/>
      <c r="AI34" s="1046"/>
      <c r="AJ34" s="1047"/>
      <c r="AK34" s="1006">
        <v>130</v>
      </c>
      <c r="AL34" s="1000"/>
      <c r="AM34" s="1000"/>
      <c r="AN34" s="1000"/>
      <c r="AO34" s="1000"/>
      <c r="AP34" s="1000">
        <v>1546</v>
      </c>
      <c r="AQ34" s="1000"/>
      <c r="AR34" s="1000"/>
      <c r="AS34" s="1000"/>
      <c r="AT34" s="1000"/>
      <c r="AU34" s="1000">
        <v>1120</v>
      </c>
      <c r="AV34" s="1000"/>
      <c r="AW34" s="1000"/>
      <c r="AX34" s="1000"/>
      <c r="AY34" s="1000"/>
      <c r="AZ34" s="1068" t="s">
        <v>542</v>
      </c>
      <c r="BA34" s="1068"/>
      <c r="BB34" s="1068"/>
      <c r="BC34" s="1068"/>
      <c r="BD34" s="1068"/>
      <c r="BE34" s="1058" t="s">
        <v>391</v>
      </c>
      <c r="BF34" s="1058"/>
      <c r="BG34" s="1058"/>
      <c r="BH34" s="1058"/>
      <c r="BI34" s="1059"/>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9"/>
    </row>
    <row r="35" spans="1:131" s="200" customFormat="1" ht="26.25" customHeight="1">
      <c r="A35" s="219">
        <v>8</v>
      </c>
      <c r="B35" s="1063" t="s">
        <v>392</v>
      </c>
      <c r="C35" s="1064"/>
      <c r="D35" s="1064"/>
      <c r="E35" s="1064"/>
      <c r="F35" s="1064"/>
      <c r="G35" s="1064"/>
      <c r="H35" s="1064"/>
      <c r="I35" s="1064"/>
      <c r="J35" s="1064"/>
      <c r="K35" s="1064"/>
      <c r="L35" s="1064"/>
      <c r="M35" s="1064"/>
      <c r="N35" s="1064"/>
      <c r="O35" s="1064"/>
      <c r="P35" s="1065"/>
      <c r="Q35" s="1069">
        <v>960</v>
      </c>
      <c r="R35" s="1070"/>
      <c r="S35" s="1070"/>
      <c r="T35" s="1070"/>
      <c r="U35" s="1070"/>
      <c r="V35" s="1070">
        <v>938</v>
      </c>
      <c r="W35" s="1070"/>
      <c r="X35" s="1070"/>
      <c r="Y35" s="1070"/>
      <c r="Z35" s="1070"/>
      <c r="AA35" s="1070">
        <v>23</v>
      </c>
      <c r="AB35" s="1070"/>
      <c r="AC35" s="1070"/>
      <c r="AD35" s="1070"/>
      <c r="AE35" s="1071"/>
      <c r="AF35" s="1045">
        <v>20</v>
      </c>
      <c r="AG35" s="1046"/>
      <c r="AH35" s="1046"/>
      <c r="AI35" s="1046"/>
      <c r="AJ35" s="1047"/>
      <c r="AK35" s="1006">
        <v>459</v>
      </c>
      <c r="AL35" s="1000"/>
      <c r="AM35" s="1000"/>
      <c r="AN35" s="1000"/>
      <c r="AO35" s="1000"/>
      <c r="AP35" s="1000">
        <v>8398</v>
      </c>
      <c r="AQ35" s="1000"/>
      <c r="AR35" s="1000"/>
      <c r="AS35" s="1000"/>
      <c r="AT35" s="1000"/>
      <c r="AU35" s="1000">
        <v>7155</v>
      </c>
      <c r="AV35" s="1000"/>
      <c r="AW35" s="1000"/>
      <c r="AX35" s="1000"/>
      <c r="AY35" s="1000"/>
      <c r="AZ35" s="1068" t="s">
        <v>542</v>
      </c>
      <c r="BA35" s="1068"/>
      <c r="BB35" s="1068"/>
      <c r="BC35" s="1068"/>
      <c r="BD35" s="1068"/>
      <c r="BE35" s="1058" t="s">
        <v>391</v>
      </c>
      <c r="BF35" s="1058"/>
      <c r="BG35" s="1058"/>
      <c r="BH35" s="1058"/>
      <c r="BI35" s="1059"/>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9"/>
    </row>
    <row r="36" spans="1:131" s="200" customFormat="1" ht="26.25" customHeight="1">
      <c r="A36" s="219">
        <v>9</v>
      </c>
      <c r="B36" s="1063" t="s">
        <v>393</v>
      </c>
      <c r="C36" s="1064"/>
      <c r="D36" s="1064"/>
      <c r="E36" s="1064"/>
      <c r="F36" s="1064"/>
      <c r="G36" s="1064"/>
      <c r="H36" s="1064"/>
      <c r="I36" s="1064"/>
      <c r="J36" s="1064"/>
      <c r="K36" s="1064"/>
      <c r="L36" s="1064"/>
      <c r="M36" s="1064"/>
      <c r="N36" s="1064"/>
      <c r="O36" s="1064"/>
      <c r="P36" s="1065"/>
      <c r="Q36" s="1069">
        <v>34</v>
      </c>
      <c r="R36" s="1070"/>
      <c r="S36" s="1070"/>
      <c r="T36" s="1070"/>
      <c r="U36" s="1070"/>
      <c r="V36" s="1070">
        <v>32</v>
      </c>
      <c r="W36" s="1070"/>
      <c r="X36" s="1070"/>
      <c r="Y36" s="1070"/>
      <c r="Z36" s="1070"/>
      <c r="AA36" s="1070">
        <v>2</v>
      </c>
      <c r="AB36" s="1070"/>
      <c r="AC36" s="1070"/>
      <c r="AD36" s="1070"/>
      <c r="AE36" s="1071"/>
      <c r="AF36" s="1045">
        <v>2</v>
      </c>
      <c r="AG36" s="1046"/>
      <c r="AH36" s="1046"/>
      <c r="AI36" s="1046"/>
      <c r="AJ36" s="1047"/>
      <c r="AK36" s="1006">
        <v>20</v>
      </c>
      <c r="AL36" s="1000"/>
      <c r="AM36" s="1000"/>
      <c r="AN36" s="1000"/>
      <c r="AO36" s="1000"/>
      <c r="AP36" s="1000">
        <v>281</v>
      </c>
      <c r="AQ36" s="1000"/>
      <c r="AR36" s="1000"/>
      <c r="AS36" s="1000"/>
      <c r="AT36" s="1000"/>
      <c r="AU36" s="1000">
        <v>276</v>
      </c>
      <c r="AV36" s="1000"/>
      <c r="AW36" s="1000"/>
      <c r="AX36" s="1000"/>
      <c r="AY36" s="1000"/>
      <c r="AZ36" s="1068" t="s">
        <v>542</v>
      </c>
      <c r="BA36" s="1068"/>
      <c r="BB36" s="1068"/>
      <c r="BC36" s="1068"/>
      <c r="BD36" s="1068"/>
      <c r="BE36" s="1058" t="s">
        <v>391</v>
      </c>
      <c r="BF36" s="1058"/>
      <c r="BG36" s="1058"/>
      <c r="BH36" s="1058"/>
      <c r="BI36" s="1059"/>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9"/>
    </row>
    <row r="37" spans="1:131" s="200" customFormat="1" ht="26.25" customHeight="1">
      <c r="A37" s="219">
        <v>10</v>
      </c>
      <c r="B37" s="1063" t="s">
        <v>394</v>
      </c>
      <c r="C37" s="1064"/>
      <c r="D37" s="1064"/>
      <c r="E37" s="1064"/>
      <c r="F37" s="1064"/>
      <c r="G37" s="1064"/>
      <c r="H37" s="1064"/>
      <c r="I37" s="1064"/>
      <c r="J37" s="1064"/>
      <c r="K37" s="1064"/>
      <c r="L37" s="1064"/>
      <c r="M37" s="1064"/>
      <c r="N37" s="1064"/>
      <c r="O37" s="1064"/>
      <c r="P37" s="1065"/>
      <c r="Q37" s="1069">
        <v>8</v>
      </c>
      <c r="R37" s="1070"/>
      <c r="S37" s="1070"/>
      <c r="T37" s="1070"/>
      <c r="U37" s="1070"/>
      <c r="V37" s="1070">
        <v>7</v>
      </c>
      <c r="W37" s="1070"/>
      <c r="X37" s="1070"/>
      <c r="Y37" s="1070"/>
      <c r="Z37" s="1070"/>
      <c r="AA37" s="1070">
        <v>1</v>
      </c>
      <c r="AB37" s="1070"/>
      <c r="AC37" s="1070"/>
      <c r="AD37" s="1070"/>
      <c r="AE37" s="1071"/>
      <c r="AF37" s="1045">
        <v>1</v>
      </c>
      <c r="AG37" s="1046"/>
      <c r="AH37" s="1046"/>
      <c r="AI37" s="1046"/>
      <c r="AJ37" s="1047"/>
      <c r="AK37" s="1006">
        <v>4</v>
      </c>
      <c r="AL37" s="1000"/>
      <c r="AM37" s="1000"/>
      <c r="AN37" s="1000"/>
      <c r="AO37" s="1000"/>
      <c r="AP37" s="1000">
        <v>28</v>
      </c>
      <c r="AQ37" s="1000"/>
      <c r="AR37" s="1000"/>
      <c r="AS37" s="1000"/>
      <c r="AT37" s="1000"/>
      <c r="AU37" s="1000">
        <v>27</v>
      </c>
      <c r="AV37" s="1000"/>
      <c r="AW37" s="1000"/>
      <c r="AX37" s="1000"/>
      <c r="AY37" s="1000"/>
      <c r="AZ37" s="1068" t="s">
        <v>542</v>
      </c>
      <c r="BA37" s="1068"/>
      <c r="BB37" s="1068"/>
      <c r="BC37" s="1068"/>
      <c r="BD37" s="1068"/>
      <c r="BE37" s="1058" t="s">
        <v>391</v>
      </c>
      <c r="BF37" s="1058"/>
      <c r="BG37" s="1058"/>
      <c r="BH37" s="1058"/>
      <c r="BI37" s="1059"/>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9"/>
    </row>
    <row r="38" spans="1:131" s="200" customFormat="1" ht="26.25" customHeight="1">
      <c r="A38" s="219">
        <v>11</v>
      </c>
      <c r="B38" s="1063" t="s">
        <v>395</v>
      </c>
      <c r="C38" s="1064"/>
      <c r="D38" s="1064"/>
      <c r="E38" s="1064"/>
      <c r="F38" s="1064"/>
      <c r="G38" s="1064"/>
      <c r="H38" s="1064"/>
      <c r="I38" s="1064"/>
      <c r="J38" s="1064"/>
      <c r="K38" s="1064"/>
      <c r="L38" s="1064"/>
      <c r="M38" s="1064"/>
      <c r="N38" s="1064"/>
      <c r="O38" s="1064"/>
      <c r="P38" s="1065"/>
      <c r="Q38" s="1069">
        <v>68</v>
      </c>
      <c r="R38" s="1070"/>
      <c r="S38" s="1070"/>
      <c r="T38" s="1070"/>
      <c r="U38" s="1070"/>
      <c r="V38" s="1070">
        <v>68</v>
      </c>
      <c r="W38" s="1070"/>
      <c r="X38" s="1070"/>
      <c r="Y38" s="1070"/>
      <c r="Z38" s="1070"/>
      <c r="AA38" s="1070">
        <v>1</v>
      </c>
      <c r="AB38" s="1070"/>
      <c r="AC38" s="1070"/>
      <c r="AD38" s="1070"/>
      <c r="AE38" s="1071"/>
      <c r="AF38" s="1045">
        <v>1</v>
      </c>
      <c r="AG38" s="1046"/>
      <c r="AH38" s="1046"/>
      <c r="AI38" s="1046"/>
      <c r="AJ38" s="1047"/>
      <c r="AK38" s="1006">
        <v>42</v>
      </c>
      <c r="AL38" s="1000"/>
      <c r="AM38" s="1000"/>
      <c r="AN38" s="1000"/>
      <c r="AO38" s="1000"/>
      <c r="AP38" s="1000">
        <v>186</v>
      </c>
      <c r="AQ38" s="1000"/>
      <c r="AR38" s="1000"/>
      <c r="AS38" s="1000"/>
      <c r="AT38" s="1000"/>
      <c r="AU38" s="1000">
        <v>183</v>
      </c>
      <c r="AV38" s="1000"/>
      <c r="AW38" s="1000"/>
      <c r="AX38" s="1000"/>
      <c r="AY38" s="1000"/>
      <c r="AZ38" s="1068" t="s">
        <v>542</v>
      </c>
      <c r="BA38" s="1068"/>
      <c r="BB38" s="1068"/>
      <c r="BC38" s="1068"/>
      <c r="BD38" s="1068"/>
      <c r="BE38" s="1058" t="s">
        <v>391</v>
      </c>
      <c r="BF38" s="1058"/>
      <c r="BG38" s="1058"/>
      <c r="BH38" s="1058"/>
      <c r="BI38" s="1059"/>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9"/>
    </row>
    <row r="39" spans="1:131" s="200" customFormat="1" ht="26.25" customHeight="1">
      <c r="A39" s="219">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1000"/>
      <c r="AM39" s="1000"/>
      <c r="AN39" s="1000"/>
      <c r="AO39" s="1000"/>
      <c r="AP39" s="1000"/>
      <c r="AQ39" s="1000"/>
      <c r="AR39" s="1000"/>
      <c r="AS39" s="1000"/>
      <c r="AT39" s="1000"/>
      <c r="AU39" s="1000"/>
      <c r="AV39" s="1000"/>
      <c r="AW39" s="1000"/>
      <c r="AX39" s="1000"/>
      <c r="AY39" s="1000"/>
      <c r="AZ39" s="1068"/>
      <c r="BA39" s="1068"/>
      <c r="BB39" s="1068"/>
      <c r="BC39" s="1068"/>
      <c r="BD39" s="1068"/>
      <c r="BE39" s="1058"/>
      <c r="BF39" s="1058"/>
      <c r="BG39" s="1058"/>
      <c r="BH39" s="1058"/>
      <c r="BI39" s="1059"/>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9"/>
    </row>
    <row r="40" spans="1:131" s="200" customFormat="1" ht="26.25" customHeight="1">
      <c r="A40" s="214">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1000"/>
      <c r="AM40" s="1000"/>
      <c r="AN40" s="1000"/>
      <c r="AO40" s="1000"/>
      <c r="AP40" s="1000"/>
      <c r="AQ40" s="1000"/>
      <c r="AR40" s="1000"/>
      <c r="AS40" s="1000"/>
      <c r="AT40" s="1000"/>
      <c r="AU40" s="1000"/>
      <c r="AV40" s="1000"/>
      <c r="AW40" s="1000"/>
      <c r="AX40" s="1000"/>
      <c r="AY40" s="1000"/>
      <c r="AZ40" s="1068"/>
      <c r="BA40" s="1068"/>
      <c r="BB40" s="1068"/>
      <c r="BC40" s="1068"/>
      <c r="BD40" s="1068"/>
      <c r="BE40" s="1058"/>
      <c r="BF40" s="1058"/>
      <c r="BG40" s="1058"/>
      <c r="BH40" s="1058"/>
      <c r="BI40" s="1059"/>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9"/>
    </row>
    <row r="41" spans="1:131" s="200" customFormat="1" ht="26.25" customHeight="1">
      <c r="A41" s="214">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1000"/>
      <c r="AM41" s="1000"/>
      <c r="AN41" s="1000"/>
      <c r="AO41" s="1000"/>
      <c r="AP41" s="1000"/>
      <c r="AQ41" s="1000"/>
      <c r="AR41" s="1000"/>
      <c r="AS41" s="1000"/>
      <c r="AT41" s="1000"/>
      <c r="AU41" s="1000"/>
      <c r="AV41" s="1000"/>
      <c r="AW41" s="1000"/>
      <c r="AX41" s="1000"/>
      <c r="AY41" s="1000"/>
      <c r="AZ41" s="1068"/>
      <c r="BA41" s="1068"/>
      <c r="BB41" s="1068"/>
      <c r="BC41" s="1068"/>
      <c r="BD41" s="1068"/>
      <c r="BE41" s="1058"/>
      <c r="BF41" s="1058"/>
      <c r="BG41" s="1058"/>
      <c r="BH41" s="1058"/>
      <c r="BI41" s="1059"/>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9"/>
    </row>
    <row r="42" spans="1:131" s="200" customFormat="1" ht="26.25" customHeight="1">
      <c r="A42" s="214">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1000"/>
      <c r="AM42" s="1000"/>
      <c r="AN42" s="1000"/>
      <c r="AO42" s="1000"/>
      <c r="AP42" s="1000"/>
      <c r="AQ42" s="1000"/>
      <c r="AR42" s="1000"/>
      <c r="AS42" s="1000"/>
      <c r="AT42" s="1000"/>
      <c r="AU42" s="1000"/>
      <c r="AV42" s="1000"/>
      <c r="AW42" s="1000"/>
      <c r="AX42" s="1000"/>
      <c r="AY42" s="1000"/>
      <c r="AZ42" s="1068"/>
      <c r="BA42" s="1068"/>
      <c r="BB42" s="1068"/>
      <c r="BC42" s="1068"/>
      <c r="BD42" s="1068"/>
      <c r="BE42" s="1058"/>
      <c r="BF42" s="1058"/>
      <c r="BG42" s="1058"/>
      <c r="BH42" s="1058"/>
      <c r="BI42" s="1059"/>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9"/>
    </row>
    <row r="43" spans="1:131" s="200" customFormat="1" ht="26.25" customHeight="1">
      <c r="A43" s="214">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1000"/>
      <c r="AM43" s="1000"/>
      <c r="AN43" s="1000"/>
      <c r="AO43" s="1000"/>
      <c r="AP43" s="1000"/>
      <c r="AQ43" s="1000"/>
      <c r="AR43" s="1000"/>
      <c r="AS43" s="1000"/>
      <c r="AT43" s="1000"/>
      <c r="AU43" s="1000"/>
      <c r="AV43" s="1000"/>
      <c r="AW43" s="1000"/>
      <c r="AX43" s="1000"/>
      <c r="AY43" s="1000"/>
      <c r="AZ43" s="1068"/>
      <c r="BA43" s="1068"/>
      <c r="BB43" s="1068"/>
      <c r="BC43" s="1068"/>
      <c r="BD43" s="1068"/>
      <c r="BE43" s="1058"/>
      <c r="BF43" s="1058"/>
      <c r="BG43" s="1058"/>
      <c r="BH43" s="1058"/>
      <c r="BI43" s="1059"/>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9"/>
    </row>
    <row r="44" spans="1:131" s="200" customFormat="1" ht="26.25" customHeight="1">
      <c r="A44" s="214">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1000"/>
      <c r="AM44" s="1000"/>
      <c r="AN44" s="1000"/>
      <c r="AO44" s="1000"/>
      <c r="AP44" s="1000"/>
      <c r="AQ44" s="1000"/>
      <c r="AR44" s="1000"/>
      <c r="AS44" s="1000"/>
      <c r="AT44" s="1000"/>
      <c r="AU44" s="1000"/>
      <c r="AV44" s="1000"/>
      <c r="AW44" s="1000"/>
      <c r="AX44" s="1000"/>
      <c r="AY44" s="1000"/>
      <c r="AZ44" s="1068"/>
      <c r="BA44" s="1068"/>
      <c r="BB44" s="1068"/>
      <c r="BC44" s="1068"/>
      <c r="BD44" s="1068"/>
      <c r="BE44" s="1058"/>
      <c r="BF44" s="1058"/>
      <c r="BG44" s="1058"/>
      <c r="BH44" s="1058"/>
      <c r="BI44" s="1059"/>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9"/>
    </row>
    <row r="45" spans="1:131" s="200" customFormat="1" ht="26.25" customHeight="1">
      <c r="A45" s="214">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1000"/>
      <c r="AM45" s="1000"/>
      <c r="AN45" s="1000"/>
      <c r="AO45" s="1000"/>
      <c r="AP45" s="1000"/>
      <c r="AQ45" s="1000"/>
      <c r="AR45" s="1000"/>
      <c r="AS45" s="1000"/>
      <c r="AT45" s="1000"/>
      <c r="AU45" s="1000"/>
      <c r="AV45" s="1000"/>
      <c r="AW45" s="1000"/>
      <c r="AX45" s="1000"/>
      <c r="AY45" s="1000"/>
      <c r="AZ45" s="1068"/>
      <c r="BA45" s="1068"/>
      <c r="BB45" s="1068"/>
      <c r="BC45" s="1068"/>
      <c r="BD45" s="1068"/>
      <c r="BE45" s="1058"/>
      <c r="BF45" s="1058"/>
      <c r="BG45" s="1058"/>
      <c r="BH45" s="1058"/>
      <c r="BI45" s="1059"/>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9"/>
    </row>
    <row r="46" spans="1:131" s="200" customFormat="1" ht="26.25" customHeight="1">
      <c r="A46" s="214">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1000"/>
      <c r="AM46" s="1000"/>
      <c r="AN46" s="1000"/>
      <c r="AO46" s="1000"/>
      <c r="AP46" s="1000"/>
      <c r="AQ46" s="1000"/>
      <c r="AR46" s="1000"/>
      <c r="AS46" s="1000"/>
      <c r="AT46" s="1000"/>
      <c r="AU46" s="1000"/>
      <c r="AV46" s="1000"/>
      <c r="AW46" s="1000"/>
      <c r="AX46" s="1000"/>
      <c r="AY46" s="1000"/>
      <c r="AZ46" s="1068"/>
      <c r="BA46" s="1068"/>
      <c r="BB46" s="1068"/>
      <c r="BC46" s="1068"/>
      <c r="BD46" s="1068"/>
      <c r="BE46" s="1058"/>
      <c r="BF46" s="1058"/>
      <c r="BG46" s="1058"/>
      <c r="BH46" s="1058"/>
      <c r="BI46" s="1059"/>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9"/>
    </row>
    <row r="47" spans="1:131" s="200" customFormat="1" ht="26.25" customHeight="1">
      <c r="A47" s="214">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1000"/>
      <c r="AM47" s="1000"/>
      <c r="AN47" s="1000"/>
      <c r="AO47" s="1000"/>
      <c r="AP47" s="1000"/>
      <c r="AQ47" s="1000"/>
      <c r="AR47" s="1000"/>
      <c r="AS47" s="1000"/>
      <c r="AT47" s="1000"/>
      <c r="AU47" s="1000"/>
      <c r="AV47" s="1000"/>
      <c r="AW47" s="1000"/>
      <c r="AX47" s="1000"/>
      <c r="AY47" s="1000"/>
      <c r="AZ47" s="1068"/>
      <c r="BA47" s="1068"/>
      <c r="BB47" s="1068"/>
      <c r="BC47" s="1068"/>
      <c r="BD47" s="1068"/>
      <c r="BE47" s="1058"/>
      <c r="BF47" s="1058"/>
      <c r="BG47" s="1058"/>
      <c r="BH47" s="1058"/>
      <c r="BI47" s="1059"/>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9"/>
    </row>
    <row r="48" spans="1:131" s="200" customFormat="1" ht="26.25" customHeight="1">
      <c r="A48" s="214">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1000"/>
      <c r="AM48" s="1000"/>
      <c r="AN48" s="1000"/>
      <c r="AO48" s="1000"/>
      <c r="AP48" s="1000"/>
      <c r="AQ48" s="1000"/>
      <c r="AR48" s="1000"/>
      <c r="AS48" s="1000"/>
      <c r="AT48" s="1000"/>
      <c r="AU48" s="1000"/>
      <c r="AV48" s="1000"/>
      <c r="AW48" s="1000"/>
      <c r="AX48" s="1000"/>
      <c r="AY48" s="1000"/>
      <c r="AZ48" s="1068"/>
      <c r="BA48" s="1068"/>
      <c r="BB48" s="1068"/>
      <c r="BC48" s="1068"/>
      <c r="BD48" s="1068"/>
      <c r="BE48" s="1058"/>
      <c r="BF48" s="1058"/>
      <c r="BG48" s="1058"/>
      <c r="BH48" s="1058"/>
      <c r="BI48" s="1059"/>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9"/>
    </row>
    <row r="49" spans="1:131" s="200" customFormat="1" ht="26.25" customHeight="1">
      <c r="A49" s="214">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1000"/>
      <c r="AM49" s="1000"/>
      <c r="AN49" s="1000"/>
      <c r="AO49" s="1000"/>
      <c r="AP49" s="1000"/>
      <c r="AQ49" s="1000"/>
      <c r="AR49" s="1000"/>
      <c r="AS49" s="1000"/>
      <c r="AT49" s="1000"/>
      <c r="AU49" s="1000"/>
      <c r="AV49" s="1000"/>
      <c r="AW49" s="1000"/>
      <c r="AX49" s="1000"/>
      <c r="AY49" s="1000"/>
      <c r="AZ49" s="1068"/>
      <c r="BA49" s="1068"/>
      <c r="BB49" s="1068"/>
      <c r="BC49" s="1068"/>
      <c r="BD49" s="1068"/>
      <c r="BE49" s="1058"/>
      <c r="BF49" s="1058"/>
      <c r="BG49" s="1058"/>
      <c r="BH49" s="1058"/>
      <c r="BI49" s="1059"/>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9"/>
    </row>
    <row r="50" spans="1:131" s="200" customFormat="1" ht="26.25" customHeight="1">
      <c r="A50" s="214">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9"/>
    </row>
    <row r="51" spans="1:131" s="200" customFormat="1" ht="26.25" customHeight="1">
      <c r="A51" s="214">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9"/>
    </row>
    <row r="52" spans="1:131" s="200" customFormat="1" ht="26.25" customHeight="1">
      <c r="A52" s="214">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9"/>
    </row>
    <row r="53" spans="1:131" s="200" customFormat="1" ht="26.25" customHeight="1">
      <c r="A53" s="214">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9"/>
    </row>
    <row r="54" spans="1:131" s="200" customFormat="1" ht="26.25" customHeight="1">
      <c r="A54" s="214">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9"/>
    </row>
    <row r="55" spans="1:131" s="200" customFormat="1" ht="26.25" customHeight="1">
      <c r="A55" s="214">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9"/>
    </row>
    <row r="56" spans="1:131" s="200" customFormat="1" ht="26.25" customHeight="1">
      <c r="A56" s="214">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9"/>
    </row>
    <row r="57" spans="1:131" s="200" customFormat="1" ht="26.25" customHeight="1">
      <c r="A57" s="214">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9"/>
    </row>
    <row r="58" spans="1:131" s="200" customFormat="1" ht="26.25" customHeight="1">
      <c r="A58" s="214">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9"/>
    </row>
    <row r="59" spans="1:131" s="200" customFormat="1" ht="26.25" customHeight="1">
      <c r="A59" s="214">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9"/>
    </row>
    <row r="60" spans="1:131" s="200" customFormat="1" ht="26.25" customHeight="1">
      <c r="A60" s="214">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9"/>
    </row>
    <row r="61" spans="1:131" s="200" customFormat="1" ht="26.25" customHeight="1" thickBot="1">
      <c r="A61" s="214">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9"/>
    </row>
    <row r="62" spans="1:131" s="200" customFormat="1" ht="26.25" customHeight="1">
      <c r="A62" s="214">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396</v>
      </c>
      <c r="BK62" s="1061"/>
      <c r="BL62" s="1061"/>
      <c r="BM62" s="1061"/>
      <c r="BN62" s="1062"/>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9"/>
    </row>
    <row r="63" spans="1:131" s="200" customFormat="1" ht="26.25" customHeight="1" thickBot="1">
      <c r="A63" s="217" t="s">
        <v>371</v>
      </c>
      <c r="B63" s="973" t="s">
        <v>397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4"/>
      <c r="AF63" s="1055">
        <v>371</v>
      </c>
      <c r="AG63" s="988"/>
      <c r="AH63" s="988"/>
      <c r="AI63" s="988"/>
      <c r="AJ63" s="1056"/>
      <c r="AK63" s="1057"/>
      <c r="AL63" s="992"/>
      <c r="AM63" s="992"/>
      <c r="AN63" s="992"/>
      <c r="AO63" s="992"/>
      <c r="AP63" s="988">
        <v>11216</v>
      </c>
      <c r="AQ63" s="988"/>
      <c r="AR63" s="988"/>
      <c r="AS63" s="988"/>
      <c r="AT63" s="988"/>
      <c r="AU63" s="988">
        <v>8826</v>
      </c>
      <c r="AV63" s="988"/>
      <c r="AW63" s="988"/>
      <c r="AX63" s="988"/>
      <c r="AY63" s="988"/>
      <c r="AZ63" s="1051"/>
      <c r="BA63" s="1051"/>
      <c r="BB63" s="1051"/>
      <c r="BC63" s="1051"/>
      <c r="BD63" s="1051"/>
      <c r="BE63" s="989"/>
      <c r="BF63" s="989"/>
      <c r="BG63" s="989"/>
      <c r="BH63" s="989"/>
      <c r="BI63" s="990"/>
      <c r="BJ63" s="1052" t="s">
        <v>114</v>
      </c>
      <c r="BK63" s="980"/>
      <c r="BL63" s="980"/>
      <c r="BM63" s="980"/>
      <c r="BN63" s="1053"/>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9"/>
    </row>
    <row r="65" spans="1:131" s="200" customFormat="1" ht="26.25" customHeight="1" thickBot="1">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9"/>
    </row>
    <row r="66" spans="1:131" s="200" customFormat="1" ht="26.25" customHeight="1">
      <c r="A66" s="1021" t="s">
        <v>399</v>
      </c>
      <c r="B66" s="1022"/>
      <c r="C66" s="1022"/>
      <c r="D66" s="1022"/>
      <c r="E66" s="1022"/>
      <c r="F66" s="1022"/>
      <c r="G66" s="1022"/>
      <c r="H66" s="1022"/>
      <c r="I66" s="1022"/>
      <c r="J66" s="1022"/>
      <c r="K66" s="1022"/>
      <c r="L66" s="1022"/>
      <c r="M66" s="1022"/>
      <c r="N66" s="1022"/>
      <c r="O66" s="1022"/>
      <c r="P66" s="1023"/>
      <c r="Q66" s="1027" t="s">
        <v>375</v>
      </c>
      <c r="R66" s="1028"/>
      <c r="S66" s="1028"/>
      <c r="T66" s="1028"/>
      <c r="U66" s="1029"/>
      <c r="V66" s="1027" t="s">
        <v>376</v>
      </c>
      <c r="W66" s="1028"/>
      <c r="X66" s="1028"/>
      <c r="Y66" s="1028"/>
      <c r="Z66" s="1029"/>
      <c r="AA66" s="1027" t="s">
        <v>377</v>
      </c>
      <c r="AB66" s="1028"/>
      <c r="AC66" s="1028"/>
      <c r="AD66" s="1028"/>
      <c r="AE66" s="1029"/>
      <c r="AF66" s="1033" t="s">
        <v>378</v>
      </c>
      <c r="AG66" s="1034"/>
      <c r="AH66" s="1034"/>
      <c r="AI66" s="1034"/>
      <c r="AJ66" s="1035"/>
      <c r="AK66" s="1027" t="s">
        <v>379</v>
      </c>
      <c r="AL66" s="1022"/>
      <c r="AM66" s="1022"/>
      <c r="AN66" s="1022"/>
      <c r="AO66" s="1023"/>
      <c r="AP66" s="1027" t="s">
        <v>380</v>
      </c>
      <c r="AQ66" s="1028"/>
      <c r="AR66" s="1028"/>
      <c r="AS66" s="1028"/>
      <c r="AT66" s="1029"/>
      <c r="AU66" s="1027" t="s">
        <v>400</v>
      </c>
      <c r="AV66" s="1028"/>
      <c r="AW66" s="1028"/>
      <c r="AX66" s="1028"/>
      <c r="AY66" s="1029"/>
      <c r="AZ66" s="1027" t="s">
        <v>357</v>
      </c>
      <c r="BA66" s="1028"/>
      <c r="BB66" s="1028"/>
      <c r="BC66" s="1028"/>
      <c r="BD66" s="1043"/>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1" t="s">
        <v>544</v>
      </c>
      <c r="C68" s="1012"/>
      <c r="D68" s="1012"/>
      <c r="E68" s="1012"/>
      <c r="F68" s="1012"/>
      <c r="G68" s="1012"/>
      <c r="H68" s="1012"/>
      <c r="I68" s="1012"/>
      <c r="J68" s="1012"/>
      <c r="K68" s="1012"/>
      <c r="L68" s="1012"/>
      <c r="M68" s="1012"/>
      <c r="N68" s="1012"/>
      <c r="O68" s="1012"/>
      <c r="P68" s="1013"/>
      <c r="Q68" s="1014">
        <v>5042</v>
      </c>
      <c r="R68" s="1008"/>
      <c r="S68" s="1008"/>
      <c r="T68" s="1008"/>
      <c r="U68" s="1008"/>
      <c r="V68" s="1008">
        <v>4895</v>
      </c>
      <c r="W68" s="1008"/>
      <c r="X68" s="1008"/>
      <c r="Y68" s="1008"/>
      <c r="Z68" s="1008"/>
      <c r="AA68" s="1008">
        <v>147</v>
      </c>
      <c r="AB68" s="1008"/>
      <c r="AC68" s="1008"/>
      <c r="AD68" s="1008"/>
      <c r="AE68" s="1008"/>
      <c r="AF68" s="1008">
        <v>147</v>
      </c>
      <c r="AG68" s="1008"/>
      <c r="AH68" s="1008"/>
      <c r="AI68" s="1008"/>
      <c r="AJ68" s="1008"/>
      <c r="AK68" s="1008">
        <v>67</v>
      </c>
      <c r="AL68" s="1008"/>
      <c r="AM68" s="1008"/>
      <c r="AN68" s="1008"/>
      <c r="AO68" s="1008"/>
      <c r="AP68" s="1008" t="s">
        <v>542</v>
      </c>
      <c r="AQ68" s="1008"/>
      <c r="AR68" s="1008"/>
      <c r="AS68" s="1008"/>
      <c r="AT68" s="1008"/>
      <c r="AU68" s="1008" t="s">
        <v>543</v>
      </c>
      <c r="AV68" s="1008"/>
      <c r="AW68" s="1008"/>
      <c r="AX68" s="1008"/>
      <c r="AY68" s="1008"/>
      <c r="AZ68" s="1009"/>
      <c r="BA68" s="1009"/>
      <c r="BB68" s="1009"/>
      <c r="BC68" s="1009"/>
      <c r="BD68" s="1010"/>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993" t="s">
        <v>545</v>
      </c>
      <c r="C69" s="994"/>
      <c r="D69" s="994"/>
      <c r="E69" s="994"/>
      <c r="F69" s="994"/>
      <c r="G69" s="994"/>
      <c r="H69" s="994"/>
      <c r="I69" s="994"/>
      <c r="J69" s="994"/>
      <c r="K69" s="994"/>
      <c r="L69" s="994"/>
      <c r="M69" s="994"/>
      <c r="N69" s="994"/>
      <c r="O69" s="994"/>
      <c r="P69" s="995"/>
      <c r="Q69" s="1003">
        <v>359</v>
      </c>
      <c r="R69" s="1000"/>
      <c r="S69" s="1000"/>
      <c r="T69" s="1000"/>
      <c r="U69" s="1000"/>
      <c r="V69" s="1000">
        <v>355</v>
      </c>
      <c r="W69" s="1000"/>
      <c r="X69" s="1000"/>
      <c r="Y69" s="1000"/>
      <c r="Z69" s="1000"/>
      <c r="AA69" s="1000">
        <v>5</v>
      </c>
      <c r="AB69" s="1000"/>
      <c r="AC69" s="1000"/>
      <c r="AD69" s="1000"/>
      <c r="AE69" s="1000"/>
      <c r="AF69" s="1000">
        <v>5</v>
      </c>
      <c r="AG69" s="1000"/>
      <c r="AH69" s="1000"/>
      <c r="AI69" s="1000"/>
      <c r="AJ69" s="1000"/>
      <c r="AK69" s="1000">
        <v>6</v>
      </c>
      <c r="AL69" s="1000"/>
      <c r="AM69" s="1000"/>
      <c r="AN69" s="1000"/>
      <c r="AO69" s="1000"/>
      <c r="AP69" s="1000" t="s">
        <v>542</v>
      </c>
      <c r="AQ69" s="1000"/>
      <c r="AR69" s="1000"/>
      <c r="AS69" s="1000"/>
      <c r="AT69" s="1000"/>
      <c r="AU69" s="1000" t="s">
        <v>542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993" t="s">
        <v>546</v>
      </c>
      <c r="C70" s="994"/>
      <c r="D70" s="994"/>
      <c r="E70" s="994"/>
      <c r="F70" s="994"/>
      <c r="G70" s="994"/>
      <c r="H70" s="994"/>
      <c r="I70" s="994"/>
      <c r="J70" s="994"/>
      <c r="K70" s="994"/>
      <c r="L70" s="994"/>
      <c r="M70" s="994"/>
      <c r="N70" s="994"/>
      <c r="O70" s="994"/>
      <c r="P70" s="995"/>
      <c r="Q70" s="1003">
        <v>1499</v>
      </c>
      <c r="R70" s="1000"/>
      <c r="S70" s="1000"/>
      <c r="T70" s="1000"/>
      <c r="U70" s="1000"/>
      <c r="V70" s="1000">
        <v>1219</v>
      </c>
      <c r="W70" s="1000"/>
      <c r="X70" s="1000"/>
      <c r="Y70" s="1000"/>
      <c r="Z70" s="1000"/>
      <c r="AA70" s="1000">
        <v>280</v>
      </c>
      <c r="AB70" s="1000"/>
      <c r="AC70" s="1000"/>
      <c r="AD70" s="1000"/>
      <c r="AE70" s="1000"/>
      <c r="AF70" s="1000">
        <v>98</v>
      </c>
      <c r="AG70" s="1000"/>
      <c r="AH70" s="1000"/>
      <c r="AI70" s="1000"/>
      <c r="AJ70" s="1000"/>
      <c r="AK70" s="1000" t="s">
        <v>542</v>
      </c>
      <c r="AL70" s="1000"/>
      <c r="AM70" s="1000"/>
      <c r="AN70" s="1000"/>
      <c r="AO70" s="1000"/>
      <c r="AP70" s="1000">
        <v>1862</v>
      </c>
      <c r="AQ70" s="1000"/>
      <c r="AR70" s="1000"/>
      <c r="AS70" s="1000"/>
      <c r="AT70" s="1000"/>
      <c r="AU70" s="1000">
        <v>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993" t="s">
        <v>563</v>
      </c>
      <c r="C71" s="994"/>
      <c r="D71" s="994"/>
      <c r="E71" s="994"/>
      <c r="F71" s="994"/>
      <c r="G71" s="994"/>
      <c r="H71" s="994"/>
      <c r="I71" s="994"/>
      <c r="J71" s="994"/>
      <c r="K71" s="994"/>
      <c r="L71" s="994"/>
      <c r="M71" s="994"/>
      <c r="N71" s="994"/>
      <c r="O71" s="994"/>
      <c r="P71" s="995"/>
      <c r="Q71" s="1003">
        <v>9</v>
      </c>
      <c r="R71" s="1000"/>
      <c r="S71" s="1000"/>
      <c r="T71" s="1000"/>
      <c r="U71" s="1000"/>
      <c r="V71" s="1000">
        <v>7</v>
      </c>
      <c r="W71" s="1000"/>
      <c r="X71" s="1000"/>
      <c r="Y71" s="1000"/>
      <c r="Z71" s="1000"/>
      <c r="AA71" s="1000">
        <v>2</v>
      </c>
      <c r="AB71" s="1000"/>
      <c r="AC71" s="1000"/>
      <c r="AD71" s="1000"/>
      <c r="AE71" s="1000"/>
      <c r="AF71" s="1000">
        <v>2</v>
      </c>
      <c r="AG71" s="1000"/>
      <c r="AH71" s="1000"/>
      <c r="AI71" s="1000"/>
      <c r="AJ71" s="1000"/>
      <c r="AK71" s="1000" t="s">
        <v>542</v>
      </c>
      <c r="AL71" s="1000"/>
      <c r="AM71" s="1000"/>
      <c r="AN71" s="1000"/>
      <c r="AO71" s="1000"/>
      <c r="AP71" s="1000" t="s">
        <v>542</v>
      </c>
      <c r="AQ71" s="1000"/>
      <c r="AR71" s="1000"/>
      <c r="AS71" s="1000"/>
      <c r="AT71" s="1000"/>
      <c r="AU71" s="1000" t="s">
        <v>542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993" t="s">
        <v>547</v>
      </c>
      <c r="C72" s="994"/>
      <c r="D72" s="994"/>
      <c r="E72" s="994"/>
      <c r="F72" s="994"/>
      <c r="G72" s="994"/>
      <c r="H72" s="994"/>
      <c r="I72" s="994"/>
      <c r="J72" s="994"/>
      <c r="K72" s="994"/>
      <c r="L72" s="994"/>
      <c r="M72" s="994"/>
      <c r="N72" s="994"/>
      <c r="O72" s="994"/>
      <c r="P72" s="995"/>
      <c r="Q72" s="1003">
        <v>71</v>
      </c>
      <c r="R72" s="1000"/>
      <c r="S72" s="1000"/>
      <c r="T72" s="1000"/>
      <c r="U72" s="1000"/>
      <c r="V72" s="1000">
        <v>70</v>
      </c>
      <c r="W72" s="1000"/>
      <c r="X72" s="1000"/>
      <c r="Y72" s="1000"/>
      <c r="Z72" s="1000"/>
      <c r="AA72" s="1000">
        <v>0</v>
      </c>
      <c r="AB72" s="1000"/>
      <c r="AC72" s="1000"/>
      <c r="AD72" s="1000"/>
      <c r="AE72" s="1000"/>
      <c r="AF72" s="1000">
        <v>0</v>
      </c>
      <c r="AG72" s="1000"/>
      <c r="AH72" s="1000"/>
      <c r="AI72" s="1000"/>
      <c r="AJ72" s="1000"/>
      <c r="AK72" s="1000" t="s">
        <v>542</v>
      </c>
      <c r="AL72" s="1000"/>
      <c r="AM72" s="1000"/>
      <c r="AN72" s="1000"/>
      <c r="AO72" s="1000"/>
      <c r="AP72" s="1000" t="s">
        <v>542</v>
      </c>
      <c r="AQ72" s="1000"/>
      <c r="AR72" s="1000"/>
      <c r="AS72" s="1000"/>
      <c r="AT72" s="1000"/>
      <c r="AU72" s="1000" t="s">
        <v>542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993" t="s">
        <v>548</v>
      </c>
      <c r="C73" s="994"/>
      <c r="D73" s="994"/>
      <c r="E73" s="994"/>
      <c r="F73" s="994"/>
      <c r="G73" s="994"/>
      <c r="H73" s="994"/>
      <c r="I73" s="994"/>
      <c r="J73" s="994"/>
      <c r="K73" s="994"/>
      <c r="L73" s="994"/>
      <c r="M73" s="994"/>
      <c r="N73" s="994"/>
      <c r="O73" s="994"/>
      <c r="P73" s="995"/>
      <c r="Q73" s="1003">
        <v>1759</v>
      </c>
      <c r="R73" s="1000"/>
      <c r="S73" s="1000"/>
      <c r="T73" s="1000"/>
      <c r="U73" s="1000"/>
      <c r="V73" s="1000">
        <v>1735</v>
      </c>
      <c r="W73" s="1000"/>
      <c r="X73" s="1000"/>
      <c r="Y73" s="1000"/>
      <c r="Z73" s="1000"/>
      <c r="AA73" s="1000">
        <v>24</v>
      </c>
      <c r="AB73" s="1000"/>
      <c r="AC73" s="1000"/>
      <c r="AD73" s="1000"/>
      <c r="AE73" s="1000"/>
      <c r="AF73" s="1000">
        <v>24</v>
      </c>
      <c r="AG73" s="1000"/>
      <c r="AH73" s="1000"/>
      <c r="AI73" s="1000"/>
      <c r="AJ73" s="1000"/>
      <c r="AK73" s="1000">
        <v>46</v>
      </c>
      <c r="AL73" s="1000"/>
      <c r="AM73" s="1000"/>
      <c r="AN73" s="1000"/>
      <c r="AO73" s="1000"/>
      <c r="AP73" s="1000">
        <v>326</v>
      </c>
      <c r="AQ73" s="1000"/>
      <c r="AR73" s="1000"/>
      <c r="AS73" s="1000"/>
      <c r="AT73" s="1000"/>
      <c r="AU73" s="1000">
        <v>83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993" t="s">
        <v>549</v>
      </c>
      <c r="C74" s="994"/>
      <c r="D74" s="994"/>
      <c r="E74" s="994"/>
      <c r="F74" s="994"/>
      <c r="G74" s="994"/>
      <c r="H74" s="994"/>
      <c r="I74" s="994"/>
      <c r="J74" s="994"/>
      <c r="K74" s="994"/>
      <c r="L74" s="994"/>
      <c r="M74" s="994"/>
      <c r="N74" s="994"/>
      <c r="O74" s="994"/>
      <c r="P74" s="995"/>
      <c r="Q74" s="1003">
        <v>14</v>
      </c>
      <c r="R74" s="1000"/>
      <c r="S74" s="1000"/>
      <c r="T74" s="1000"/>
      <c r="U74" s="1000"/>
      <c r="V74" s="1000">
        <v>14</v>
      </c>
      <c r="W74" s="1000"/>
      <c r="X74" s="1000"/>
      <c r="Y74" s="1000"/>
      <c r="Z74" s="1000"/>
      <c r="AA74" s="1000">
        <v>1</v>
      </c>
      <c r="AB74" s="1000"/>
      <c r="AC74" s="1000"/>
      <c r="AD74" s="1000"/>
      <c r="AE74" s="1000"/>
      <c r="AF74" s="1000">
        <v>1</v>
      </c>
      <c r="AG74" s="1000"/>
      <c r="AH74" s="1000"/>
      <c r="AI74" s="1000"/>
      <c r="AJ74" s="1000"/>
      <c r="AK74" s="1000">
        <v>10</v>
      </c>
      <c r="AL74" s="1000"/>
      <c r="AM74" s="1000"/>
      <c r="AN74" s="1000"/>
      <c r="AO74" s="1000"/>
      <c r="AP74" s="1000" t="s">
        <v>542</v>
      </c>
      <c r="AQ74" s="1000"/>
      <c r="AR74" s="1000"/>
      <c r="AS74" s="1000"/>
      <c r="AT74" s="1000"/>
      <c r="AU74" s="1000" t="s">
        <v>542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993" t="s">
        <v>550</v>
      </c>
      <c r="C75" s="994"/>
      <c r="D75" s="994"/>
      <c r="E75" s="994"/>
      <c r="F75" s="994"/>
      <c r="G75" s="994"/>
      <c r="H75" s="994"/>
      <c r="I75" s="994"/>
      <c r="J75" s="994"/>
      <c r="K75" s="994"/>
      <c r="L75" s="994"/>
      <c r="M75" s="994"/>
      <c r="N75" s="994"/>
      <c r="O75" s="994"/>
      <c r="P75" s="995"/>
      <c r="Q75" s="1004">
        <v>231</v>
      </c>
      <c r="R75" s="1005"/>
      <c r="S75" s="1005"/>
      <c r="T75" s="1005"/>
      <c r="U75" s="1006"/>
      <c r="V75" s="1007">
        <v>216</v>
      </c>
      <c r="W75" s="1005"/>
      <c r="X75" s="1005"/>
      <c r="Y75" s="1005"/>
      <c r="Z75" s="1006"/>
      <c r="AA75" s="1007">
        <v>15</v>
      </c>
      <c r="AB75" s="1005"/>
      <c r="AC75" s="1005"/>
      <c r="AD75" s="1005"/>
      <c r="AE75" s="1006"/>
      <c r="AF75" s="1007">
        <v>15</v>
      </c>
      <c r="AG75" s="1005"/>
      <c r="AH75" s="1005"/>
      <c r="AI75" s="1005"/>
      <c r="AJ75" s="1006"/>
      <c r="AK75" s="1007">
        <v>30</v>
      </c>
      <c r="AL75" s="1005"/>
      <c r="AM75" s="1005"/>
      <c r="AN75" s="1005"/>
      <c r="AO75" s="1006"/>
      <c r="AP75" s="1007" t="s">
        <v>542</v>
      </c>
      <c r="AQ75" s="1005"/>
      <c r="AR75" s="1005"/>
      <c r="AS75" s="1005"/>
      <c r="AT75" s="1006"/>
      <c r="AU75" s="1007" t="s">
        <v>542</v>
      </c>
      <c r="AV75" s="1005"/>
      <c r="AW75" s="1005"/>
      <c r="AX75" s="1005"/>
      <c r="AY75" s="1006"/>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993" t="s">
        <v>551</v>
      </c>
      <c r="C76" s="994"/>
      <c r="D76" s="994"/>
      <c r="E76" s="994"/>
      <c r="F76" s="994"/>
      <c r="G76" s="994"/>
      <c r="H76" s="994"/>
      <c r="I76" s="994"/>
      <c r="J76" s="994"/>
      <c r="K76" s="994"/>
      <c r="L76" s="994"/>
      <c r="M76" s="994"/>
      <c r="N76" s="994"/>
      <c r="O76" s="994"/>
      <c r="P76" s="995"/>
      <c r="Q76" s="1004">
        <v>21</v>
      </c>
      <c r="R76" s="1005"/>
      <c r="S76" s="1005"/>
      <c r="T76" s="1005"/>
      <c r="U76" s="1006"/>
      <c r="V76" s="1007">
        <v>17</v>
      </c>
      <c r="W76" s="1005"/>
      <c r="X76" s="1005"/>
      <c r="Y76" s="1005"/>
      <c r="Z76" s="1006"/>
      <c r="AA76" s="1007">
        <v>4</v>
      </c>
      <c r="AB76" s="1005"/>
      <c r="AC76" s="1005"/>
      <c r="AD76" s="1005"/>
      <c r="AE76" s="1006"/>
      <c r="AF76" s="1007">
        <v>4</v>
      </c>
      <c r="AG76" s="1005"/>
      <c r="AH76" s="1005"/>
      <c r="AI76" s="1005"/>
      <c r="AJ76" s="1006"/>
      <c r="AK76" s="1007" t="s">
        <v>542</v>
      </c>
      <c r="AL76" s="1005"/>
      <c r="AM76" s="1005"/>
      <c r="AN76" s="1005"/>
      <c r="AO76" s="1006"/>
      <c r="AP76" s="1007" t="s">
        <v>542</v>
      </c>
      <c r="AQ76" s="1005"/>
      <c r="AR76" s="1005"/>
      <c r="AS76" s="1005"/>
      <c r="AT76" s="1006"/>
      <c r="AU76" s="1007" t="s">
        <v>542</v>
      </c>
      <c r="AV76" s="1005"/>
      <c r="AW76" s="1005"/>
      <c r="AX76" s="1005"/>
      <c r="AY76" s="1006"/>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993" t="s">
        <v>552</v>
      </c>
      <c r="C77" s="994"/>
      <c r="D77" s="994"/>
      <c r="E77" s="994"/>
      <c r="F77" s="994"/>
      <c r="G77" s="994"/>
      <c r="H77" s="994"/>
      <c r="I77" s="994"/>
      <c r="J77" s="994"/>
      <c r="K77" s="994"/>
      <c r="L77" s="994"/>
      <c r="M77" s="994"/>
      <c r="N77" s="994"/>
      <c r="O77" s="994"/>
      <c r="P77" s="995"/>
      <c r="Q77" s="1004">
        <v>236</v>
      </c>
      <c r="R77" s="1005"/>
      <c r="S77" s="1005"/>
      <c r="T77" s="1005"/>
      <c r="U77" s="1006"/>
      <c r="V77" s="1007">
        <v>215</v>
      </c>
      <c r="W77" s="1005"/>
      <c r="X77" s="1005"/>
      <c r="Y77" s="1005"/>
      <c r="Z77" s="1006"/>
      <c r="AA77" s="1007">
        <v>21</v>
      </c>
      <c r="AB77" s="1005"/>
      <c r="AC77" s="1005"/>
      <c r="AD77" s="1005"/>
      <c r="AE77" s="1006"/>
      <c r="AF77" s="1007">
        <v>21</v>
      </c>
      <c r="AG77" s="1005"/>
      <c r="AH77" s="1005"/>
      <c r="AI77" s="1005"/>
      <c r="AJ77" s="1006"/>
      <c r="AK77" s="1007">
        <v>3</v>
      </c>
      <c r="AL77" s="1005"/>
      <c r="AM77" s="1005"/>
      <c r="AN77" s="1005"/>
      <c r="AO77" s="1006"/>
      <c r="AP77" s="1007" t="s">
        <v>542</v>
      </c>
      <c r="AQ77" s="1005"/>
      <c r="AR77" s="1005"/>
      <c r="AS77" s="1005"/>
      <c r="AT77" s="1006"/>
      <c r="AU77" s="1007" t="s">
        <v>542</v>
      </c>
      <c r="AV77" s="1005"/>
      <c r="AW77" s="1005"/>
      <c r="AX77" s="1005"/>
      <c r="AY77" s="1006"/>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993" t="s">
        <v>553</v>
      </c>
      <c r="C78" s="994"/>
      <c r="D78" s="994"/>
      <c r="E78" s="994"/>
      <c r="F78" s="994"/>
      <c r="G78" s="994"/>
      <c r="H78" s="994"/>
      <c r="I78" s="994"/>
      <c r="J78" s="994"/>
      <c r="K78" s="994"/>
      <c r="L78" s="994"/>
      <c r="M78" s="994"/>
      <c r="N78" s="994"/>
      <c r="O78" s="994"/>
      <c r="P78" s="995"/>
      <c r="Q78" s="1003">
        <v>192</v>
      </c>
      <c r="R78" s="1000"/>
      <c r="S78" s="1000"/>
      <c r="T78" s="1000"/>
      <c r="U78" s="1000"/>
      <c r="V78" s="1000">
        <v>179</v>
      </c>
      <c r="W78" s="1000"/>
      <c r="X78" s="1000"/>
      <c r="Y78" s="1000"/>
      <c r="Z78" s="1000"/>
      <c r="AA78" s="1000">
        <v>13</v>
      </c>
      <c r="AB78" s="1000"/>
      <c r="AC78" s="1000"/>
      <c r="AD78" s="1000"/>
      <c r="AE78" s="1000"/>
      <c r="AF78" s="1000">
        <v>13</v>
      </c>
      <c r="AG78" s="1000"/>
      <c r="AH78" s="1000"/>
      <c r="AI78" s="1000"/>
      <c r="AJ78" s="1000"/>
      <c r="AK78" s="1000" t="s">
        <v>542</v>
      </c>
      <c r="AL78" s="1000"/>
      <c r="AM78" s="1000"/>
      <c r="AN78" s="1000"/>
      <c r="AO78" s="1000"/>
      <c r="AP78" s="1000">
        <v>155</v>
      </c>
      <c r="AQ78" s="1000"/>
      <c r="AR78" s="1000"/>
      <c r="AS78" s="1000"/>
      <c r="AT78" s="1000"/>
      <c r="AU78" s="1000">
        <v>12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993" t="s">
        <v>554</v>
      </c>
      <c r="C79" s="994"/>
      <c r="D79" s="994"/>
      <c r="E79" s="994"/>
      <c r="F79" s="994"/>
      <c r="G79" s="994"/>
      <c r="H79" s="994"/>
      <c r="I79" s="994"/>
      <c r="J79" s="994"/>
      <c r="K79" s="994"/>
      <c r="L79" s="994"/>
      <c r="M79" s="994"/>
      <c r="N79" s="994"/>
      <c r="O79" s="994"/>
      <c r="P79" s="995"/>
      <c r="Q79" s="1003">
        <v>422</v>
      </c>
      <c r="R79" s="1000"/>
      <c r="S79" s="1000"/>
      <c r="T79" s="1000"/>
      <c r="U79" s="1000"/>
      <c r="V79" s="1000">
        <v>411</v>
      </c>
      <c r="W79" s="1000"/>
      <c r="X79" s="1000"/>
      <c r="Y79" s="1000"/>
      <c r="Z79" s="1000"/>
      <c r="AA79" s="1000">
        <v>11</v>
      </c>
      <c r="AB79" s="1000"/>
      <c r="AC79" s="1000"/>
      <c r="AD79" s="1000"/>
      <c r="AE79" s="1000"/>
      <c r="AF79" s="1000">
        <v>11</v>
      </c>
      <c r="AG79" s="1000"/>
      <c r="AH79" s="1000"/>
      <c r="AI79" s="1000"/>
      <c r="AJ79" s="1000"/>
      <c r="AK79" s="1000" t="s">
        <v>542</v>
      </c>
      <c r="AL79" s="1000"/>
      <c r="AM79" s="1000"/>
      <c r="AN79" s="1000"/>
      <c r="AO79" s="1000"/>
      <c r="AP79" s="1000" t="s">
        <v>542</v>
      </c>
      <c r="AQ79" s="1000"/>
      <c r="AR79" s="1000"/>
      <c r="AS79" s="1000"/>
      <c r="AT79" s="1000"/>
      <c r="AU79" s="1000" t="s">
        <v>542</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993" t="s">
        <v>555</v>
      </c>
      <c r="C80" s="994"/>
      <c r="D80" s="994"/>
      <c r="E80" s="994"/>
      <c r="F80" s="994"/>
      <c r="G80" s="994"/>
      <c r="H80" s="994"/>
      <c r="I80" s="994"/>
      <c r="J80" s="994"/>
      <c r="K80" s="994"/>
      <c r="L80" s="994"/>
      <c r="M80" s="994"/>
      <c r="N80" s="994"/>
      <c r="O80" s="994"/>
      <c r="P80" s="995"/>
      <c r="Q80" s="1003">
        <v>42</v>
      </c>
      <c r="R80" s="1000"/>
      <c r="S80" s="1000"/>
      <c r="T80" s="1000"/>
      <c r="U80" s="1000"/>
      <c r="V80" s="1000">
        <v>40</v>
      </c>
      <c r="W80" s="1000"/>
      <c r="X80" s="1000"/>
      <c r="Y80" s="1000"/>
      <c r="Z80" s="1000"/>
      <c r="AA80" s="1000">
        <v>2</v>
      </c>
      <c r="AB80" s="1000"/>
      <c r="AC80" s="1000"/>
      <c r="AD80" s="1000"/>
      <c r="AE80" s="1000"/>
      <c r="AF80" s="1000">
        <v>2</v>
      </c>
      <c r="AG80" s="1000"/>
      <c r="AH80" s="1000"/>
      <c r="AI80" s="1000"/>
      <c r="AJ80" s="1000"/>
      <c r="AK80" s="1000">
        <v>2</v>
      </c>
      <c r="AL80" s="1000"/>
      <c r="AM80" s="1000"/>
      <c r="AN80" s="1000"/>
      <c r="AO80" s="1000"/>
      <c r="AP80" s="1000" t="s">
        <v>542</v>
      </c>
      <c r="AQ80" s="1000"/>
      <c r="AR80" s="1000"/>
      <c r="AS80" s="1000"/>
      <c r="AT80" s="1000"/>
      <c r="AU80" s="1000" t="s">
        <v>542</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993" t="s">
        <v>556</v>
      </c>
      <c r="C81" s="994"/>
      <c r="D81" s="994"/>
      <c r="E81" s="994"/>
      <c r="F81" s="994"/>
      <c r="G81" s="994"/>
      <c r="H81" s="994"/>
      <c r="I81" s="994"/>
      <c r="J81" s="994"/>
      <c r="K81" s="994"/>
      <c r="L81" s="994"/>
      <c r="M81" s="994"/>
      <c r="N81" s="994"/>
      <c r="O81" s="994"/>
      <c r="P81" s="995"/>
      <c r="Q81" s="1003">
        <v>1262</v>
      </c>
      <c r="R81" s="1000"/>
      <c r="S81" s="1000"/>
      <c r="T81" s="1000"/>
      <c r="U81" s="1000"/>
      <c r="V81" s="1000">
        <v>1202</v>
      </c>
      <c r="W81" s="1000"/>
      <c r="X81" s="1000"/>
      <c r="Y81" s="1000"/>
      <c r="Z81" s="1000"/>
      <c r="AA81" s="1000">
        <v>61</v>
      </c>
      <c r="AB81" s="1000"/>
      <c r="AC81" s="1000"/>
      <c r="AD81" s="1000"/>
      <c r="AE81" s="1000"/>
      <c r="AF81" s="1000">
        <v>61</v>
      </c>
      <c r="AG81" s="1000"/>
      <c r="AH81" s="1000"/>
      <c r="AI81" s="1000"/>
      <c r="AJ81" s="1000"/>
      <c r="AK81" s="1000">
        <v>16</v>
      </c>
      <c r="AL81" s="1000"/>
      <c r="AM81" s="1000"/>
      <c r="AN81" s="1000"/>
      <c r="AO81" s="1000"/>
      <c r="AP81" s="1000">
        <v>2431</v>
      </c>
      <c r="AQ81" s="1000"/>
      <c r="AR81" s="1000"/>
      <c r="AS81" s="1000"/>
      <c r="AT81" s="1000"/>
      <c r="AU81" s="1000">
        <v>202</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993" t="s">
        <v>557</v>
      </c>
      <c r="C82" s="994"/>
      <c r="D82" s="994"/>
      <c r="E82" s="994"/>
      <c r="F82" s="994"/>
      <c r="G82" s="994"/>
      <c r="H82" s="994"/>
      <c r="I82" s="994"/>
      <c r="J82" s="994"/>
      <c r="K82" s="994"/>
      <c r="L82" s="994"/>
      <c r="M82" s="994"/>
      <c r="N82" s="994"/>
      <c r="O82" s="994"/>
      <c r="P82" s="995"/>
      <c r="Q82" s="1003">
        <v>10</v>
      </c>
      <c r="R82" s="1000"/>
      <c r="S82" s="1000"/>
      <c r="T82" s="1000"/>
      <c r="U82" s="1000"/>
      <c r="V82" s="1000">
        <v>8</v>
      </c>
      <c r="W82" s="1000"/>
      <c r="X82" s="1000"/>
      <c r="Y82" s="1000"/>
      <c r="Z82" s="1000"/>
      <c r="AA82" s="1000">
        <v>1</v>
      </c>
      <c r="AB82" s="1000"/>
      <c r="AC82" s="1000"/>
      <c r="AD82" s="1000"/>
      <c r="AE82" s="1000"/>
      <c r="AF82" s="1000">
        <v>1</v>
      </c>
      <c r="AG82" s="1000"/>
      <c r="AH82" s="1000"/>
      <c r="AI82" s="1000"/>
      <c r="AJ82" s="1000"/>
      <c r="AK82" s="1000" t="s">
        <v>542</v>
      </c>
      <c r="AL82" s="1000"/>
      <c r="AM82" s="1000"/>
      <c r="AN82" s="1000"/>
      <c r="AO82" s="1000"/>
      <c r="AP82" s="1000" t="s">
        <v>542</v>
      </c>
      <c r="AQ82" s="1000"/>
      <c r="AR82" s="1000"/>
      <c r="AS82" s="1000"/>
      <c r="AT82" s="1000"/>
      <c r="AU82" s="1000" t="s">
        <v>542</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993" t="s">
        <v>558</v>
      </c>
      <c r="C83" s="994"/>
      <c r="D83" s="994"/>
      <c r="E83" s="994"/>
      <c r="F83" s="994"/>
      <c r="G83" s="994"/>
      <c r="H83" s="994"/>
      <c r="I83" s="994"/>
      <c r="J83" s="994"/>
      <c r="K83" s="994"/>
      <c r="L83" s="994"/>
      <c r="M83" s="994"/>
      <c r="N83" s="994"/>
      <c r="O83" s="994"/>
      <c r="P83" s="995"/>
      <c r="Q83" s="1003">
        <v>39</v>
      </c>
      <c r="R83" s="1000"/>
      <c r="S83" s="1000"/>
      <c r="T83" s="1000"/>
      <c r="U83" s="1000"/>
      <c r="V83" s="1000">
        <v>37</v>
      </c>
      <c r="W83" s="1000"/>
      <c r="X83" s="1000"/>
      <c r="Y83" s="1000"/>
      <c r="Z83" s="1000"/>
      <c r="AA83" s="1000">
        <v>3</v>
      </c>
      <c r="AB83" s="1000"/>
      <c r="AC83" s="1000"/>
      <c r="AD83" s="1000"/>
      <c r="AE83" s="1000"/>
      <c r="AF83" s="1000">
        <v>3</v>
      </c>
      <c r="AG83" s="1000"/>
      <c r="AH83" s="1000"/>
      <c r="AI83" s="1000"/>
      <c r="AJ83" s="1000"/>
      <c r="AK83" s="1000">
        <v>0</v>
      </c>
      <c r="AL83" s="1000"/>
      <c r="AM83" s="1000"/>
      <c r="AN83" s="1000"/>
      <c r="AO83" s="1000"/>
      <c r="AP83" s="1000" t="s">
        <v>542</v>
      </c>
      <c r="AQ83" s="1000"/>
      <c r="AR83" s="1000"/>
      <c r="AS83" s="1000"/>
      <c r="AT83" s="1000"/>
      <c r="AU83" s="1000" t="s">
        <v>542</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993" t="s">
        <v>559</v>
      </c>
      <c r="C84" s="994"/>
      <c r="D84" s="994"/>
      <c r="E84" s="994"/>
      <c r="F84" s="994"/>
      <c r="G84" s="994"/>
      <c r="H84" s="994"/>
      <c r="I84" s="994"/>
      <c r="J84" s="994"/>
      <c r="K84" s="994"/>
      <c r="L84" s="994"/>
      <c r="M84" s="994"/>
      <c r="N84" s="994"/>
      <c r="O84" s="994"/>
      <c r="P84" s="995"/>
      <c r="Q84" s="1003">
        <v>54</v>
      </c>
      <c r="R84" s="1000"/>
      <c r="S84" s="1000"/>
      <c r="T84" s="1000"/>
      <c r="U84" s="1000"/>
      <c r="V84" s="1000">
        <v>52</v>
      </c>
      <c r="W84" s="1000"/>
      <c r="X84" s="1000"/>
      <c r="Y84" s="1000"/>
      <c r="Z84" s="1000"/>
      <c r="AA84" s="1000">
        <v>2</v>
      </c>
      <c r="AB84" s="1000"/>
      <c r="AC84" s="1000"/>
      <c r="AD84" s="1000"/>
      <c r="AE84" s="1000"/>
      <c r="AF84" s="1000">
        <v>2</v>
      </c>
      <c r="AG84" s="1000"/>
      <c r="AH84" s="1000"/>
      <c r="AI84" s="1000"/>
      <c r="AJ84" s="1000"/>
      <c r="AK84" s="1000">
        <v>1</v>
      </c>
      <c r="AL84" s="1000"/>
      <c r="AM84" s="1000"/>
      <c r="AN84" s="1000"/>
      <c r="AO84" s="1000"/>
      <c r="AP84" s="1000">
        <v>31</v>
      </c>
      <c r="AQ84" s="1000"/>
      <c r="AR84" s="1000"/>
      <c r="AS84" s="1000"/>
      <c r="AT84" s="1000"/>
      <c r="AU84" s="1000">
        <v>4</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993" t="s">
        <v>560</v>
      </c>
      <c r="C85" s="994"/>
      <c r="D85" s="994"/>
      <c r="E85" s="994"/>
      <c r="F85" s="994"/>
      <c r="G85" s="994"/>
      <c r="H85" s="994"/>
      <c r="I85" s="994"/>
      <c r="J85" s="994"/>
      <c r="K85" s="994"/>
      <c r="L85" s="994"/>
      <c r="M85" s="994"/>
      <c r="N85" s="994"/>
      <c r="O85" s="994"/>
      <c r="P85" s="995"/>
      <c r="Q85" s="1003">
        <v>236</v>
      </c>
      <c r="R85" s="1000"/>
      <c r="S85" s="1000"/>
      <c r="T85" s="1000"/>
      <c r="U85" s="1000"/>
      <c r="V85" s="1000">
        <v>225</v>
      </c>
      <c r="W85" s="1000"/>
      <c r="X85" s="1000"/>
      <c r="Y85" s="1000"/>
      <c r="Z85" s="1000"/>
      <c r="AA85" s="1000">
        <v>11</v>
      </c>
      <c r="AB85" s="1000"/>
      <c r="AC85" s="1000"/>
      <c r="AD85" s="1000"/>
      <c r="AE85" s="1000"/>
      <c r="AF85" s="1000">
        <v>11</v>
      </c>
      <c r="AG85" s="1000"/>
      <c r="AH85" s="1000"/>
      <c r="AI85" s="1000"/>
      <c r="AJ85" s="1000"/>
      <c r="AK85" s="1000">
        <v>0</v>
      </c>
      <c r="AL85" s="1000"/>
      <c r="AM85" s="1000"/>
      <c r="AN85" s="1000"/>
      <c r="AO85" s="1000"/>
      <c r="AP85" s="1000" t="s">
        <v>542</v>
      </c>
      <c r="AQ85" s="1000"/>
      <c r="AR85" s="1000"/>
      <c r="AS85" s="1000"/>
      <c r="AT85" s="1000"/>
      <c r="AU85" s="1000" t="s">
        <v>542</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993" t="s">
        <v>561</v>
      </c>
      <c r="C86" s="994"/>
      <c r="D86" s="994"/>
      <c r="E86" s="994"/>
      <c r="F86" s="994"/>
      <c r="G86" s="994"/>
      <c r="H86" s="994"/>
      <c r="I86" s="994"/>
      <c r="J86" s="994"/>
      <c r="K86" s="994"/>
      <c r="L86" s="994"/>
      <c r="M86" s="994"/>
      <c r="N86" s="994"/>
      <c r="O86" s="994"/>
      <c r="P86" s="995"/>
      <c r="Q86" s="1003">
        <v>99884</v>
      </c>
      <c r="R86" s="1000"/>
      <c r="S86" s="1000"/>
      <c r="T86" s="1000"/>
      <c r="U86" s="1000"/>
      <c r="V86" s="1000">
        <v>97351</v>
      </c>
      <c r="W86" s="1000"/>
      <c r="X86" s="1000"/>
      <c r="Y86" s="1000"/>
      <c r="Z86" s="1000"/>
      <c r="AA86" s="1000">
        <v>2533</v>
      </c>
      <c r="AB86" s="1000"/>
      <c r="AC86" s="1000"/>
      <c r="AD86" s="1000"/>
      <c r="AE86" s="1000"/>
      <c r="AF86" s="1000">
        <v>2533</v>
      </c>
      <c r="AG86" s="1000"/>
      <c r="AH86" s="1000"/>
      <c r="AI86" s="1000"/>
      <c r="AJ86" s="1000"/>
      <c r="AK86" s="1000">
        <v>282</v>
      </c>
      <c r="AL86" s="1000"/>
      <c r="AM86" s="1000"/>
      <c r="AN86" s="1000"/>
      <c r="AO86" s="1000"/>
      <c r="AP86" s="1000" t="s">
        <v>542</v>
      </c>
      <c r="AQ86" s="1000"/>
      <c r="AR86" s="1000"/>
      <c r="AS86" s="1000"/>
      <c r="AT86" s="1000"/>
      <c r="AU86" s="1000" t="s">
        <v>542</v>
      </c>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t="s">
        <v>562</v>
      </c>
      <c r="C87" s="994"/>
      <c r="D87" s="994"/>
      <c r="E87" s="994"/>
      <c r="F87" s="994"/>
      <c r="G87" s="994"/>
      <c r="H87" s="994"/>
      <c r="I87" s="994"/>
      <c r="J87" s="994"/>
      <c r="K87" s="994"/>
      <c r="L87" s="994"/>
      <c r="M87" s="994"/>
      <c r="N87" s="994"/>
      <c r="O87" s="994"/>
      <c r="P87" s="995"/>
      <c r="Q87" s="996">
        <v>4379</v>
      </c>
      <c r="R87" s="997"/>
      <c r="S87" s="997"/>
      <c r="T87" s="997"/>
      <c r="U87" s="997"/>
      <c r="V87" s="997">
        <v>4672</v>
      </c>
      <c r="W87" s="997"/>
      <c r="X87" s="997"/>
      <c r="Y87" s="997"/>
      <c r="Z87" s="997"/>
      <c r="AA87" s="997">
        <v>-293</v>
      </c>
      <c r="AB87" s="997"/>
      <c r="AC87" s="997"/>
      <c r="AD87" s="997"/>
      <c r="AE87" s="997"/>
      <c r="AF87" s="997">
        <v>-325</v>
      </c>
      <c r="AG87" s="997"/>
      <c r="AH87" s="997"/>
      <c r="AI87" s="997"/>
      <c r="AJ87" s="997"/>
      <c r="AK87" s="997">
        <v>383</v>
      </c>
      <c r="AL87" s="997"/>
      <c r="AM87" s="997"/>
      <c r="AN87" s="997"/>
      <c r="AO87" s="997"/>
      <c r="AP87" s="997">
        <v>1162</v>
      </c>
      <c r="AQ87" s="997"/>
      <c r="AR87" s="997"/>
      <c r="AS87" s="997"/>
      <c r="AT87" s="997"/>
      <c r="AU87" s="997">
        <v>958</v>
      </c>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401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2627</v>
      </c>
      <c r="AG88" s="988"/>
      <c r="AH88" s="988"/>
      <c r="AI88" s="988"/>
      <c r="AJ88" s="988"/>
      <c r="AK88" s="992"/>
      <c r="AL88" s="992"/>
      <c r="AM88" s="992"/>
      <c r="AN88" s="992"/>
      <c r="AO88" s="992"/>
      <c r="AP88" s="988">
        <v>5968</v>
      </c>
      <c r="AQ88" s="988"/>
      <c r="AR88" s="988"/>
      <c r="AS88" s="988"/>
      <c r="AT88" s="988"/>
      <c r="AU88" s="988">
        <v>1298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402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410</v>
      </c>
      <c r="AB109" s="923"/>
      <c r="AC109" s="923"/>
      <c r="AD109" s="923"/>
      <c r="AE109" s="924"/>
      <c r="AF109" s="925" t="s">
        <v>289</v>
      </c>
      <c r="AG109" s="923"/>
      <c r="AH109" s="923"/>
      <c r="AI109" s="923"/>
      <c r="AJ109" s="924"/>
      <c r="AK109" s="925" t="s">
        <v>288</v>
      </c>
      <c r="AL109" s="923"/>
      <c r="AM109" s="923"/>
      <c r="AN109" s="923"/>
      <c r="AO109" s="924"/>
      <c r="AP109" s="925" t="s">
        <v>411</v>
      </c>
      <c r="AQ109" s="923"/>
      <c r="AR109" s="923"/>
      <c r="AS109" s="923"/>
      <c r="AT109" s="954"/>
      <c r="AU109" s="922" t="s">
        <v>409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410</v>
      </c>
      <c r="BR109" s="923"/>
      <c r="BS109" s="923"/>
      <c r="BT109" s="923"/>
      <c r="BU109" s="924"/>
      <c r="BV109" s="925" t="s">
        <v>289</v>
      </c>
      <c r="BW109" s="923"/>
      <c r="BX109" s="923"/>
      <c r="BY109" s="923"/>
      <c r="BZ109" s="924"/>
      <c r="CA109" s="925" t="s">
        <v>288</v>
      </c>
      <c r="CB109" s="923"/>
      <c r="CC109" s="923"/>
      <c r="CD109" s="923"/>
      <c r="CE109" s="924"/>
      <c r="CF109" s="961" t="s">
        <v>411</v>
      </c>
      <c r="CG109" s="961"/>
      <c r="CH109" s="961"/>
      <c r="CI109" s="961"/>
      <c r="CJ109" s="961"/>
      <c r="CK109" s="925" t="s">
        <v>412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410</v>
      </c>
      <c r="DH109" s="923"/>
      <c r="DI109" s="923"/>
      <c r="DJ109" s="923"/>
      <c r="DK109" s="924"/>
      <c r="DL109" s="925" t="s">
        <v>289</v>
      </c>
      <c r="DM109" s="923"/>
      <c r="DN109" s="923"/>
      <c r="DO109" s="923"/>
      <c r="DP109" s="924"/>
      <c r="DQ109" s="925" t="s">
        <v>288</v>
      </c>
      <c r="DR109" s="923"/>
      <c r="DS109" s="923"/>
      <c r="DT109" s="923"/>
      <c r="DU109" s="924"/>
      <c r="DV109" s="925" t="s">
        <v>411</v>
      </c>
      <c r="DW109" s="923"/>
      <c r="DX109" s="923"/>
      <c r="DY109" s="923"/>
      <c r="DZ109" s="954"/>
    </row>
    <row r="110" spans="1:131" s="199" customFormat="1" ht="26.25" customHeight="1">
      <c r="A110" s="825" t="s">
        <v>413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936668</v>
      </c>
      <c r="AB110" s="916"/>
      <c r="AC110" s="916"/>
      <c r="AD110" s="916"/>
      <c r="AE110" s="917"/>
      <c r="AF110" s="918">
        <v>909335</v>
      </c>
      <c r="AG110" s="916"/>
      <c r="AH110" s="916"/>
      <c r="AI110" s="916"/>
      <c r="AJ110" s="917"/>
      <c r="AK110" s="918">
        <v>1004643</v>
      </c>
      <c r="AL110" s="916"/>
      <c r="AM110" s="916"/>
      <c r="AN110" s="916"/>
      <c r="AO110" s="917"/>
      <c r="AP110" s="919">
        <v>21</v>
      </c>
      <c r="AQ110" s="920"/>
      <c r="AR110" s="920"/>
      <c r="AS110" s="920"/>
      <c r="AT110" s="921"/>
      <c r="AU110" s="955" t="s">
        <v>62</v>
      </c>
      <c r="AV110" s="956"/>
      <c r="AW110" s="956"/>
      <c r="AX110" s="956"/>
      <c r="AY110" s="956"/>
      <c r="AZ110" s="881" t="s">
        <v>414</v>
      </c>
      <c r="BA110" s="826"/>
      <c r="BB110" s="826"/>
      <c r="BC110" s="826"/>
      <c r="BD110" s="826"/>
      <c r="BE110" s="826"/>
      <c r="BF110" s="826"/>
      <c r="BG110" s="826"/>
      <c r="BH110" s="826"/>
      <c r="BI110" s="826"/>
      <c r="BJ110" s="826"/>
      <c r="BK110" s="826"/>
      <c r="BL110" s="826"/>
      <c r="BM110" s="826"/>
      <c r="BN110" s="826"/>
      <c r="BO110" s="826"/>
      <c r="BP110" s="827"/>
      <c r="BQ110" s="882">
        <v>10531688</v>
      </c>
      <c r="BR110" s="863"/>
      <c r="BS110" s="863"/>
      <c r="BT110" s="863"/>
      <c r="BU110" s="863"/>
      <c r="BV110" s="863">
        <v>11153710</v>
      </c>
      <c r="BW110" s="863"/>
      <c r="BX110" s="863"/>
      <c r="BY110" s="863"/>
      <c r="BZ110" s="863"/>
      <c r="CA110" s="863">
        <v>11584089</v>
      </c>
      <c r="CB110" s="863"/>
      <c r="CC110" s="863"/>
      <c r="CD110" s="863"/>
      <c r="CE110" s="863"/>
      <c r="CF110" s="887">
        <v>242.5</v>
      </c>
      <c r="CG110" s="888"/>
      <c r="CH110" s="888"/>
      <c r="CI110" s="888"/>
      <c r="CJ110" s="888"/>
      <c r="CK110" s="951" t="s">
        <v>415</v>
      </c>
      <c r="CL110" s="837"/>
      <c r="CM110" s="912" t="s">
        <v>416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c r="A111" s="792" t="s">
        <v>417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418</v>
      </c>
      <c r="BA111" s="768"/>
      <c r="BB111" s="768"/>
      <c r="BC111" s="768"/>
      <c r="BD111" s="768"/>
      <c r="BE111" s="768"/>
      <c r="BF111" s="768"/>
      <c r="BG111" s="768"/>
      <c r="BH111" s="768"/>
      <c r="BI111" s="768"/>
      <c r="BJ111" s="768"/>
      <c r="BK111" s="768"/>
      <c r="BL111" s="768"/>
      <c r="BM111" s="768"/>
      <c r="BN111" s="768"/>
      <c r="BO111" s="768"/>
      <c r="BP111" s="769"/>
      <c r="BQ111" s="834">
        <v>137518</v>
      </c>
      <c r="BR111" s="835"/>
      <c r="BS111" s="835"/>
      <c r="BT111" s="835"/>
      <c r="BU111" s="835"/>
      <c r="BV111" s="835">
        <v>130105</v>
      </c>
      <c r="BW111" s="835"/>
      <c r="BX111" s="835"/>
      <c r="BY111" s="835"/>
      <c r="BZ111" s="835"/>
      <c r="CA111" s="835">
        <v>122528</v>
      </c>
      <c r="CB111" s="835"/>
      <c r="CC111" s="835"/>
      <c r="CD111" s="835"/>
      <c r="CE111" s="835"/>
      <c r="CF111" s="896">
        <v>2.6</v>
      </c>
      <c r="CG111" s="897"/>
      <c r="CH111" s="897"/>
      <c r="CI111" s="897"/>
      <c r="CJ111" s="897"/>
      <c r="CK111" s="952"/>
      <c r="CL111" s="839"/>
      <c r="CM111" s="842" t="s">
        <v>419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c r="A112" s="937" t="s">
        <v>420</v>
      </c>
      <c r="B112" s="938"/>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422</v>
      </c>
      <c r="BA112" s="768"/>
      <c r="BB112" s="768"/>
      <c r="BC112" s="768"/>
      <c r="BD112" s="768"/>
      <c r="BE112" s="768"/>
      <c r="BF112" s="768"/>
      <c r="BG112" s="768"/>
      <c r="BH112" s="768"/>
      <c r="BI112" s="768"/>
      <c r="BJ112" s="768"/>
      <c r="BK112" s="768"/>
      <c r="BL112" s="768"/>
      <c r="BM112" s="768"/>
      <c r="BN112" s="768"/>
      <c r="BO112" s="768"/>
      <c r="BP112" s="769"/>
      <c r="BQ112" s="834">
        <v>9141094</v>
      </c>
      <c r="BR112" s="835"/>
      <c r="BS112" s="835"/>
      <c r="BT112" s="835"/>
      <c r="BU112" s="835"/>
      <c r="BV112" s="835">
        <v>9026510</v>
      </c>
      <c r="BW112" s="835"/>
      <c r="BX112" s="835"/>
      <c r="BY112" s="835"/>
      <c r="BZ112" s="835"/>
      <c r="CA112" s="835">
        <v>8826246</v>
      </c>
      <c r="CB112" s="835"/>
      <c r="CC112" s="835"/>
      <c r="CD112" s="835"/>
      <c r="CE112" s="835"/>
      <c r="CF112" s="896">
        <v>184.8</v>
      </c>
      <c r="CG112" s="897"/>
      <c r="CH112" s="897"/>
      <c r="CI112" s="897"/>
      <c r="CJ112" s="897"/>
      <c r="CK112" s="952"/>
      <c r="CL112" s="839"/>
      <c r="CM112" s="842" t="s">
        <v>423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c r="A113" s="939"/>
      <c r="B113" s="940"/>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512103</v>
      </c>
      <c r="AB113" s="944"/>
      <c r="AC113" s="944"/>
      <c r="AD113" s="944"/>
      <c r="AE113" s="945"/>
      <c r="AF113" s="946">
        <v>512202</v>
      </c>
      <c r="AG113" s="944"/>
      <c r="AH113" s="944"/>
      <c r="AI113" s="944"/>
      <c r="AJ113" s="945"/>
      <c r="AK113" s="946">
        <v>515125</v>
      </c>
      <c r="AL113" s="944"/>
      <c r="AM113" s="944"/>
      <c r="AN113" s="944"/>
      <c r="AO113" s="945"/>
      <c r="AP113" s="947">
        <v>10.8</v>
      </c>
      <c r="AQ113" s="948"/>
      <c r="AR113" s="948"/>
      <c r="AS113" s="948"/>
      <c r="AT113" s="949"/>
      <c r="AU113" s="957"/>
      <c r="AV113" s="958"/>
      <c r="AW113" s="958"/>
      <c r="AX113" s="958"/>
      <c r="AY113" s="958"/>
      <c r="AZ113" s="833" t="s">
        <v>425</v>
      </c>
      <c r="BA113" s="768"/>
      <c r="BB113" s="768"/>
      <c r="BC113" s="768"/>
      <c r="BD113" s="768"/>
      <c r="BE113" s="768"/>
      <c r="BF113" s="768"/>
      <c r="BG113" s="768"/>
      <c r="BH113" s="768"/>
      <c r="BI113" s="768"/>
      <c r="BJ113" s="768"/>
      <c r="BK113" s="768"/>
      <c r="BL113" s="768"/>
      <c r="BM113" s="768"/>
      <c r="BN113" s="768"/>
      <c r="BO113" s="768"/>
      <c r="BP113" s="769"/>
      <c r="BQ113" s="834">
        <v>1362120</v>
      </c>
      <c r="BR113" s="835"/>
      <c r="BS113" s="835"/>
      <c r="BT113" s="835"/>
      <c r="BU113" s="835"/>
      <c r="BV113" s="835">
        <v>1346604</v>
      </c>
      <c r="BW113" s="835"/>
      <c r="BX113" s="835"/>
      <c r="BY113" s="835"/>
      <c r="BZ113" s="835"/>
      <c r="CA113" s="835">
        <v>1298219</v>
      </c>
      <c r="CB113" s="835"/>
      <c r="CC113" s="835"/>
      <c r="CD113" s="835"/>
      <c r="CE113" s="835"/>
      <c r="CF113" s="896">
        <v>27.2</v>
      </c>
      <c r="CG113" s="897"/>
      <c r="CH113" s="897"/>
      <c r="CI113" s="897"/>
      <c r="CJ113" s="897"/>
      <c r="CK113" s="952"/>
      <c r="CL113" s="839"/>
      <c r="CM113" s="842" t="s">
        <v>426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c r="A114" s="939"/>
      <c r="B114" s="940"/>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114563</v>
      </c>
      <c r="AB114" s="798"/>
      <c r="AC114" s="798"/>
      <c r="AD114" s="798"/>
      <c r="AE114" s="799"/>
      <c r="AF114" s="800">
        <v>101157</v>
      </c>
      <c r="AG114" s="798"/>
      <c r="AH114" s="798"/>
      <c r="AI114" s="798"/>
      <c r="AJ114" s="799"/>
      <c r="AK114" s="800">
        <v>93123</v>
      </c>
      <c r="AL114" s="798"/>
      <c r="AM114" s="798"/>
      <c r="AN114" s="798"/>
      <c r="AO114" s="799"/>
      <c r="AP114" s="845">
        <v>1.9</v>
      </c>
      <c r="AQ114" s="846"/>
      <c r="AR114" s="846"/>
      <c r="AS114" s="846"/>
      <c r="AT114" s="847"/>
      <c r="AU114" s="957"/>
      <c r="AV114" s="958"/>
      <c r="AW114" s="958"/>
      <c r="AX114" s="958"/>
      <c r="AY114" s="958"/>
      <c r="AZ114" s="833" t="s">
        <v>428</v>
      </c>
      <c r="BA114" s="768"/>
      <c r="BB114" s="768"/>
      <c r="BC114" s="768"/>
      <c r="BD114" s="768"/>
      <c r="BE114" s="768"/>
      <c r="BF114" s="768"/>
      <c r="BG114" s="768"/>
      <c r="BH114" s="768"/>
      <c r="BI114" s="768"/>
      <c r="BJ114" s="768"/>
      <c r="BK114" s="768"/>
      <c r="BL114" s="768"/>
      <c r="BM114" s="768"/>
      <c r="BN114" s="768"/>
      <c r="BO114" s="768"/>
      <c r="BP114" s="769"/>
      <c r="BQ114" s="834">
        <v>1517071</v>
      </c>
      <c r="BR114" s="835"/>
      <c r="BS114" s="835"/>
      <c r="BT114" s="835"/>
      <c r="BU114" s="835"/>
      <c r="BV114" s="835">
        <v>1571274</v>
      </c>
      <c r="BW114" s="835"/>
      <c r="BX114" s="835"/>
      <c r="BY114" s="835"/>
      <c r="BZ114" s="835"/>
      <c r="CA114" s="835">
        <v>1571854</v>
      </c>
      <c r="CB114" s="835"/>
      <c r="CC114" s="835"/>
      <c r="CD114" s="835"/>
      <c r="CE114" s="835"/>
      <c r="CF114" s="896">
        <v>32.9</v>
      </c>
      <c r="CG114" s="897"/>
      <c r="CH114" s="897"/>
      <c r="CI114" s="897"/>
      <c r="CJ114" s="897"/>
      <c r="CK114" s="952"/>
      <c r="CL114" s="839"/>
      <c r="CM114" s="842" t="s">
        <v>429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c r="A115" s="939"/>
      <c r="B115" s="940"/>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9396</v>
      </c>
      <c r="AB115" s="944"/>
      <c r="AC115" s="944"/>
      <c r="AD115" s="944"/>
      <c r="AE115" s="945"/>
      <c r="AF115" s="946">
        <v>9524</v>
      </c>
      <c r="AG115" s="944"/>
      <c r="AH115" s="944"/>
      <c r="AI115" s="944"/>
      <c r="AJ115" s="945"/>
      <c r="AK115" s="946">
        <v>9652</v>
      </c>
      <c r="AL115" s="944"/>
      <c r="AM115" s="944"/>
      <c r="AN115" s="944"/>
      <c r="AO115" s="945"/>
      <c r="AP115" s="947">
        <v>0.2</v>
      </c>
      <c r="AQ115" s="948"/>
      <c r="AR115" s="948"/>
      <c r="AS115" s="948"/>
      <c r="AT115" s="949"/>
      <c r="AU115" s="957"/>
      <c r="AV115" s="958"/>
      <c r="AW115" s="958"/>
      <c r="AX115" s="958"/>
      <c r="AY115" s="958"/>
      <c r="AZ115" s="833" t="s">
        <v>431</v>
      </c>
      <c r="BA115" s="768"/>
      <c r="BB115" s="768"/>
      <c r="BC115" s="768"/>
      <c r="BD115" s="768"/>
      <c r="BE115" s="768"/>
      <c r="BF115" s="768"/>
      <c r="BG115" s="768"/>
      <c r="BH115" s="768"/>
      <c r="BI115" s="768"/>
      <c r="BJ115" s="768"/>
      <c r="BK115" s="768"/>
      <c r="BL115" s="768"/>
      <c r="BM115" s="768"/>
      <c r="BN115" s="768"/>
      <c r="BO115" s="768"/>
      <c r="BP115" s="769"/>
      <c r="BQ115" s="834">
        <v>56</v>
      </c>
      <c r="BR115" s="835"/>
      <c r="BS115" s="835"/>
      <c r="BT115" s="835"/>
      <c r="BU115" s="835"/>
      <c r="BV115" s="835">
        <v>47</v>
      </c>
      <c r="BW115" s="835"/>
      <c r="BX115" s="835"/>
      <c r="BY115" s="835"/>
      <c r="BZ115" s="835"/>
      <c r="CA115" s="835">
        <v>38</v>
      </c>
      <c r="CB115" s="835"/>
      <c r="CC115" s="835"/>
      <c r="CD115" s="835"/>
      <c r="CE115" s="835"/>
      <c r="CF115" s="896">
        <v>0</v>
      </c>
      <c r="CG115" s="897"/>
      <c r="CH115" s="897"/>
      <c r="CI115" s="897"/>
      <c r="CJ115" s="897"/>
      <c r="CK115" s="952"/>
      <c r="CL115" s="839"/>
      <c r="CM115" s="833" t="s">
        <v>432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c r="A116" s="941"/>
      <c r="B116" s="942"/>
      <c r="C116" s="901" t="s">
        <v>433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114</v>
      </c>
      <c r="AB116" s="798"/>
      <c r="AC116" s="798"/>
      <c r="AD116" s="798"/>
      <c r="AE116" s="799"/>
      <c r="AF116" s="800" t="s">
        <v>114</v>
      </c>
      <c r="AG116" s="798"/>
      <c r="AH116" s="798"/>
      <c r="AI116" s="798"/>
      <c r="AJ116" s="799"/>
      <c r="AK116" s="800" t="s">
        <v>114</v>
      </c>
      <c r="AL116" s="798"/>
      <c r="AM116" s="798"/>
      <c r="AN116" s="798"/>
      <c r="AO116" s="799"/>
      <c r="AP116" s="845" t="s">
        <v>114</v>
      </c>
      <c r="AQ116" s="846"/>
      <c r="AR116" s="846"/>
      <c r="AS116" s="846"/>
      <c r="AT116" s="847"/>
      <c r="AU116" s="957"/>
      <c r="AV116" s="958"/>
      <c r="AW116" s="958"/>
      <c r="AX116" s="958"/>
      <c r="AY116" s="958"/>
      <c r="AZ116" s="884" t="s">
        <v>434</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435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436</v>
      </c>
      <c r="Z117" s="924"/>
      <c r="AA117" s="929">
        <v>1572730</v>
      </c>
      <c r="AB117" s="930"/>
      <c r="AC117" s="930"/>
      <c r="AD117" s="930"/>
      <c r="AE117" s="931"/>
      <c r="AF117" s="932">
        <v>1532218</v>
      </c>
      <c r="AG117" s="930"/>
      <c r="AH117" s="930"/>
      <c r="AI117" s="930"/>
      <c r="AJ117" s="931"/>
      <c r="AK117" s="932">
        <v>1622543</v>
      </c>
      <c r="AL117" s="930"/>
      <c r="AM117" s="930"/>
      <c r="AN117" s="930"/>
      <c r="AO117" s="931"/>
      <c r="AP117" s="933"/>
      <c r="AQ117" s="934"/>
      <c r="AR117" s="934"/>
      <c r="AS117" s="934"/>
      <c r="AT117" s="935"/>
      <c r="AU117" s="957"/>
      <c r="AV117" s="958"/>
      <c r="AW117" s="958"/>
      <c r="AX117" s="958"/>
      <c r="AY117" s="958"/>
      <c r="AZ117" s="884" t="s">
        <v>437</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438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c r="A118" s="922" t="s">
        <v>412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410</v>
      </c>
      <c r="AB118" s="923"/>
      <c r="AC118" s="923"/>
      <c r="AD118" s="923"/>
      <c r="AE118" s="924"/>
      <c r="AF118" s="925" t="s">
        <v>289</v>
      </c>
      <c r="AG118" s="923"/>
      <c r="AH118" s="923"/>
      <c r="AI118" s="923"/>
      <c r="AJ118" s="924"/>
      <c r="AK118" s="925" t="s">
        <v>288</v>
      </c>
      <c r="AL118" s="923"/>
      <c r="AM118" s="923"/>
      <c r="AN118" s="923"/>
      <c r="AO118" s="924"/>
      <c r="AP118" s="926" t="s">
        <v>411</v>
      </c>
      <c r="AQ118" s="927"/>
      <c r="AR118" s="927"/>
      <c r="AS118" s="927"/>
      <c r="AT118" s="928"/>
      <c r="AU118" s="957"/>
      <c r="AV118" s="958"/>
      <c r="AW118" s="958"/>
      <c r="AX118" s="958"/>
      <c r="AY118" s="958"/>
      <c r="AZ118" s="900" t="s">
        <v>439</v>
      </c>
      <c r="BA118" s="901"/>
      <c r="BB118" s="901"/>
      <c r="BC118" s="901"/>
      <c r="BD118" s="901"/>
      <c r="BE118" s="901"/>
      <c r="BF118" s="901"/>
      <c r="BG118" s="901"/>
      <c r="BH118" s="901"/>
      <c r="BI118" s="901"/>
      <c r="BJ118" s="901"/>
      <c r="BK118" s="901"/>
      <c r="BL118" s="901"/>
      <c r="BM118" s="901"/>
      <c r="BN118" s="901"/>
      <c r="BO118" s="901"/>
      <c r="BP118" s="902"/>
      <c r="BQ118" s="903">
        <v>158770</v>
      </c>
      <c r="BR118" s="866"/>
      <c r="BS118" s="866"/>
      <c r="BT118" s="866"/>
      <c r="BU118" s="866"/>
      <c r="BV118" s="866">
        <v>27929</v>
      </c>
      <c r="BW118" s="866"/>
      <c r="BX118" s="866"/>
      <c r="BY118" s="866"/>
      <c r="BZ118" s="866"/>
      <c r="CA118" s="866">
        <v>162741</v>
      </c>
      <c r="CB118" s="866"/>
      <c r="CC118" s="866"/>
      <c r="CD118" s="866"/>
      <c r="CE118" s="866"/>
      <c r="CF118" s="896">
        <v>3.4</v>
      </c>
      <c r="CG118" s="897"/>
      <c r="CH118" s="897"/>
      <c r="CI118" s="897"/>
      <c r="CJ118" s="897"/>
      <c r="CK118" s="952"/>
      <c r="CL118" s="839"/>
      <c r="CM118" s="842" t="s">
        <v>440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c r="A119" s="836" t="s">
        <v>415</v>
      </c>
      <c r="B119" s="837"/>
      <c r="C119" s="912" t="s">
        <v>416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441</v>
      </c>
      <c r="BP119" s="899"/>
      <c r="BQ119" s="903">
        <v>22848317</v>
      </c>
      <c r="BR119" s="866"/>
      <c r="BS119" s="866"/>
      <c r="BT119" s="866"/>
      <c r="BU119" s="866"/>
      <c r="BV119" s="866">
        <v>23256179</v>
      </c>
      <c r="BW119" s="866"/>
      <c r="BX119" s="866"/>
      <c r="BY119" s="866"/>
      <c r="BZ119" s="866"/>
      <c r="CA119" s="866">
        <v>23565715</v>
      </c>
      <c r="CB119" s="866"/>
      <c r="CC119" s="866"/>
      <c r="CD119" s="866"/>
      <c r="CE119" s="866"/>
      <c r="CF119" s="764"/>
      <c r="CG119" s="765"/>
      <c r="CH119" s="765"/>
      <c r="CI119" s="765"/>
      <c r="CJ119" s="855"/>
      <c r="CK119" s="953"/>
      <c r="CL119" s="841"/>
      <c r="CM119" s="859" t="s">
        <v>442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137518</v>
      </c>
      <c r="DH119" s="781"/>
      <c r="DI119" s="781"/>
      <c r="DJ119" s="781"/>
      <c r="DK119" s="782"/>
      <c r="DL119" s="783">
        <v>130105</v>
      </c>
      <c r="DM119" s="781"/>
      <c r="DN119" s="781"/>
      <c r="DO119" s="781"/>
      <c r="DP119" s="782"/>
      <c r="DQ119" s="783">
        <v>122528</v>
      </c>
      <c r="DR119" s="781"/>
      <c r="DS119" s="781"/>
      <c r="DT119" s="781"/>
      <c r="DU119" s="782"/>
      <c r="DV119" s="869">
        <v>2.6</v>
      </c>
      <c r="DW119" s="870"/>
      <c r="DX119" s="870"/>
      <c r="DY119" s="870"/>
      <c r="DZ119" s="871"/>
    </row>
    <row r="120" spans="1:130" s="199" customFormat="1" ht="26.25" customHeight="1">
      <c r="A120" s="838"/>
      <c r="B120" s="839"/>
      <c r="C120" s="842" t="s">
        <v>419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2531249</v>
      </c>
      <c r="BR120" s="863"/>
      <c r="BS120" s="863"/>
      <c r="BT120" s="863"/>
      <c r="BU120" s="863"/>
      <c r="BV120" s="863">
        <v>2620052</v>
      </c>
      <c r="BW120" s="863"/>
      <c r="BX120" s="863"/>
      <c r="BY120" s="863"/>
      <c r="BZ120" s="863"/>
      <c r="CA120" s="863">
        <v>3223113</v>
      </c>
      <c r="CB120" s="863"/>
      <c r="CC120" s="863"/>
      <c r="CD120" s="863"/>
      <c r="CE120" s="863"/>
      <c r="CF120" s="887">
        <v>67.5</v>
      </c>
      <c r="CG120" s="888"/>
      <c r="CH120" s="888"/>
      <c r="CI120" s="888"/>
      <c r="CJ120" s="888"/>
      <c r="CK120" s="889" t="s">
        <v>445</v>
      </c>
      <c r="CL120" s="873"/>
      <c r="CM120" s="873"/>
      <c r="CN120" s="873"/>
      <c r="CO120" s="874"/>
      <c r="CP120" s="893" t="s">
        <v>392</v>
      </c>
      <c r="CQ120" s="894"/>
      <c r="CR120" s="894"/>
      <c r="CS120" s="894"/>
      <c r="CT120" s="894"/>
      <c r="CU120" s="894"/>
      <c r="CV120" s="894"/>
      <c r="CW120" s="894"/>
      <c r="CX120" s="894"/>
      <c r="CY120" s="894"/>
      <c r="CZ120" s="894"/>
      <c r="DA120" s="894"/>
      <c r="DB120" s="894"/>
      <c r="DC120" s="894"/>
      <c r="DD120" s="894"/>
      <c r="DE120" s="894"/>
      <c r="DF120" s="895"/>
      <c r="DG120" s="882">
        <v>7451908</v>
      </c>
      <c r="DH120" s="863"/>
      <c r="DI120" s="863"/>
      <c r="DJ120" s="863"/>
      <c r="DK120" s="863"/>
      <c r="DL120" s="863">
        <v>7374739</v>
      </c>
      <c r="DM120" s="863"/>
      <c r="DN120" s="863"/>
      <c r="DO120" s="863"/>
      <c r="DP120" s="863"/>
      <c r="DQ120" s="863">
        <v>7154975</v>
      </c>
      <c r="DR120" s="863"/>
      <c r="DS120" s="863"/>
      <c r="DT120" s="863"/>
      <c r="DU120" s="863"/>
      <c r="DV120" s="864">
        <v>149.80000000000001</v>
      </c>
      <c r="DW120" s="864"/>
      <c r="DX120" s="864"/>
      <c r="DY120" s="864"/>
      <c r="DZ120" s="865"/>
    </row>
    <row r="121" spans="1:130" s="199" customFormat="1" ht="26.25" customHeight="1">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v>2063161</v>
      </c>
      <c r="BR121" s="835"/>
      <c r="BS121" s="835"/>
      <c r="BT121" s="835"/>
      <c r="BU121" s="835"/>
      <c r="BV121" s="835">
        <v>1951245</v>
      </c>
      <c r="BW121" s="835"/>
      <c r="BX121" s="835"/>
      <c r="BY121" s="835"/>
      <c r="BZ121" s="835"/>
      <c r="CA121" s="835">
        <v>1739379</v>
      </c>
      <c r="CB121" s="835"/>
      <c r="CC121" s="835"/>
      <c r="CD121" s="835"/>
      <c r="CE121" s="835"/>
      <c r="CF121" s="896">
        <v>36.4</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1066064</v>
      </c>
      <c r="DH121" s="835"/>
      <c r="DI121" s="835"/>
      <c r="DJ121" s="835"/>
      <c r="DK121" s="835"/>
      <c r="DL121" s="835">
        <v>1059212</v>
      </c>
      <c r="DM121" s="835"/>
      <c r="DN121" s="835"/>
      <c r="DO121" s="835"/>
      <c r="DP121" s="835"/>
      <c r="DQ121" s="835">
        <v>1119572</v>
      </c>
      <c r="DR121" s="835"/>
      <c r="DS121" s="835"/>
      <c r="DT121" s="835"/>
      <c r="DU121" s="835"/>
      <c r="DV121" s="812">
        <v>23.4</v>
      </c>
      <c r="DW121" s="812"/>
      <c r="DX121" s="812"/>
      <c r="DY121" s="812"/>
      <c r="DZ121" s="813"/>
    </row>
    <row r="122" spans="1:130" s="199" customFormat="1" ht="26.25" customHeight="1">
      <c r="A122" s="838"/>
      <c r="B122" s="839"/>
      <c r="C122" s="842" t="s">
        <v>429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13415230</v>
      </c>
      <c r="BR122" s="866"/>
      <c r="BS122" s="866"/>
      <c r="BT122" s="866"/>
      <c r="BU122" s="866"/>
      <c r="BV122" s="866">
        <v>13672570</v>
      </c>
      <c r="BW122" s="866"/>
      <c r="BX122" s="866"/>
      <c r="BY122" s="866"/>
      <c r="BZ122" s="866"/>
      <c r="CA122" s="866">
        <v>13744985</v>
      </c>
      <c r="CB122" s="866"/>
      <c r="CC122" s="866"/>
      <c r="CD122" s="866"/>
      <c r="CE122" s="866"/>
      <c r="CF122" s="867">
        <v>287.7</v>
      </c>
      <c r="CG122" s="868"/>
      <c r="CH122" s="868"/>
      <c r="CI122" s="868"/>
      <c r="CJ122" s="868"/>
      <c r="CK122" s="890"/>
      <c r="CL122" s="876"/>
      <c r="CM122" s="876"/>
      <c r="CN122" s="876"/>
      <c r="CO122" s="877"/>
      <c r="CP122" s="856" t="s">
        <v>393</v>
      </c>
      <c r="CQ122" s="857"/>
      <c r="CR122" s="857"/>
      <c r="CS122" s="857"/>
      <c r="CT122" s="857"/>
      <c r="CU122" s="857"/>
      <c r="CV122" s="857"/>
      <c r="CW122" s="857"/>
      <c r="CX122" s="857"/>
      <c r="CY122" s="857"/>
      <c r="CZ122" s="857"/>
      <c r="DA122" s="857"/>
      <c r="DB122" s="857"/>
      <c r="DC122" s="857"/>
      <c r="DD122" s="857"/>
      <c r="DE122" s="857"/>
      <c r="DF122" s="858"/>
      <c r="DG122" s="834">
        <v>291905</v>
      </c>
      <c r="DH122" s="835"/>
      <c r="DI122" s="835"/>
      <c r="DJ122" s="835"/>
      <c r="DK122" s="835"/>
      <c r="DL122" s="835">
        <v>281717</v>
      </c>
      <c r="DM122" s="835"/>
      <c r="DN122" s="835"/>
      <c r="DO122" s="835"/>
      <c r="DP122" s="835"/>
      <c r="DQ122" s="835">
        <v>275772</v>
      </c>
      <c r="DR122" s="835"/>
      <c r="DS122" s="835"/>
      <c r="DT122" s="835"/>
      <c r="DU122" s="835"/>
      <c r="DV122" s="812">
        <v>5.8</v>
      </c>
      <c r="DW122" s="812"/>
      <c r="DX122" s="812"/>
      <c r="DY122" s="812"/>
      <c r="DZ122" s="813"/>
    </row>
    <row r="123" spans="1:130" s="199" customFormat="1" ht="26.25" customHeight="1">
      <c r="A123" s="838"/>
      <c r="B123" s="839"/>
      <c r="C123" s="842" t="s">
        <v>435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449</v>
      </c>
      <c r="BP123" s="899"/>
      <c r="BQ123" s="853">
        <v>18009640</v>
      </c>
      <c r="BR123" s="854"/>
      <c r="BS123" s="854"/>
      <c r="BT123" s="854"/>
      <c r="BU123" s="854"/>
      <c r="BV123" s="854">
        <v>18243867</v>
      </c>
      <c r="BW123" s="854"/>
      <c r="BX123" s="854"/>
      <c r="BY123" s="854"/>
      <c r="BZ123" s="854"/>
      <c r="CA123" s="854">
        <v>18707477</v>
      </c>
      <c r="CB123" s="854"/>
      <c r="CC123" s="854"/>
      <c r="CD123" s="854"/>
      <c r="CE123" s="854"/>
      <c r="CF123" s="764"/>
      <c r="CG123" s="765"/>
      <c r="CH123" s="765"/>
      <c r="CI123" s="765"/>
      <c r="CJ123" s="855"/>
      <c r="CK123" s="890"/>
      <c r="CL123" s="876"/>
      <c r="CM123" s="876"/>
      <c r="CN123" s="876"/>
      <c r="CO123" s="877"/>
      <c r="CP123" s="856" t="s">
        <v>395</v>
      </c>
      <c r="CQ123" s="857"/>
      <c r="CR123" s="857"/>
      <c r="CS123" s="857"/>
      <c r="CT123" s="857"/>
      <c r="CU123" s="857"/>
      <c r="CV123" s="857"/>
      <c r="CW123" s="857"/>
      <c r="CX123" s="857"/>
      <c r="CY123" s="857"/>
      <c r="CZ123" s="857"/>
      <c r="DA123" s="857"/>
      <c r="DB123" s="857"/>
      <c r="DC123" s="857"/>
      <c r="DD123" s="857"/>
      <c r="DE123" s="857"/>
      <c r="DF123" s="858"/>
      <c r="DG123" s="797">
        <v>220815</v>
      </c>
      <c r="DH123" s="798"/>
      <c r="DI123" s="798"/>
      <c r="DJ123" s="798"/>
      <c r="DK123" s="799"/>
      <c r="DL123" s="800">
        <v>208209</v>
      </c>
      <c r="DM123" s="798"/>
      <c r="DN123" s="798"/>
      <c r="DO123" s="798"/>
      <c r="DP123" s="799"/>
      <c r="DQ123" s="800">
        <v>182557</v>
      </c>
      <c r="DR123" s="798"/>
      <c r="DS123" s="798"/>
      <c r="DT123" s="798"/>
      <c r="DU123" s="799"/>
      <c r="DV123" s="845">
        <v>3.8</v>
      </c>
      <c r="DW123" s="846"/>
      <c r="DX123" s="846"/>
      <c r="DY123" s="846"/>
      <c r="DZ123" s="847"/>
    </row>
    <row r="124" spans="1:130" s="199" customFormat="1" ht="26.25" customHeight="1" thickBot="1">
      <c r="A124" s="838"/>
      <c r="B124" s="839"/>
      <c r="C124" s="842" t="s">
        <v>438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99.1</v>
      </c>
      <c r="BR124" s="852"/>
      <c r="BS124" s="852"/>
      <c r="BT124" s="852"/>
      <c r="BU124" s="852"/>
      <c r="BV124" s="852">
        <v>100.6</v>
      </c>
      <c r="BW124" s="852"/>
      <c r="BX124" s="852"/>
      <c r="BY124" s="852"/>
      <c r="BZ124" s="852"/>
      <c r="CA124" s="852">
        <v>101.7</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v>110402</v>
      </c>
      <c r="DH124" s="781"/>
      <c r="DI124" s="781"/>
      <c r="DJ124" s="781"/>
      <c r="DK124" s="782"/>
      <c r="DL124" s="783">
        <v>102633</v>
      </c>
      <c r="DM124" s="781"/>
      <c r="DN124" s="781"/>
      <c r="DO124" s="781"/>
      <c r="DP124" s="782"/>
      <c r="DQ124" s="783">
        <v>93370</v>
      </c>
      <c r="DR124" s="781"/>
      <c r="DS124" s="781"/>
      <c r="DT124" s="781"/>
      <c r="DU124" s="782"/>
      <c r="DV124" s="869">
        <v>2</v>
      </c>
      <c r="DW124" s="870"/>
      <c r="DX124" s="870"/>
      <c r="DY124" s="870"/>
      <c r="DZ124" s="871"/>
    </row>
    <row r="125" spans="1:130" s="199" customFormat="1" ht="26.25" customHeight="1">
      <c r="A125" s="838"/>
      <c r="B125" s="839"/>
      <c r="C125" s="842" t="s">
        <v>440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c r="A126" s="838"/>
      <c r="B126" s="839"/>
      <c r="C126" s="842" t="s">
        <v>442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8962</v>
      </c>
      <c r="AB126" s="798"/>
      <c r="AC126" s="798"/>
      <c r="AD126" s="798"/>
      <c r="AE126" s="799"/>
      <c r="AF126" s="800">
        <v>9134</v>
      </c>
      <c r="AG126" s="798"/>
      <c r="AH126" s="798"/>
      <c r="AI126" s="798"/>
      <c r="AJ126" s="799"/>
      <c r="AK126" s="800">
        <v>9308</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114</v>
      </c>
      <c r="DH126" s="835"/>
      <c r="DI126" s="835"/>
      <c r="DJ126" s="835"/>
      <c r="DK126" s="835"/>
      <c r="DL126" s="835" t="s">
        <v>114</v>
      </c>
      <c r="DM126" s="835"/>
      <c r="DN126" s="835"/>
      <c r="DO126" s="835"/>
      <c r="DP126" s="835"/>
      <c r="DQ126" s="835" t="s">
        <v>114</v>
      </c>
      <c r="DR126" s="835"/>
      <c r="DS126" s="835"/>
      <c r="DT126" s="835"/>
      <c r="DU126" s="835"/>
      <c r="DV126" s="812" t="s">
        <v>114</v>
      </c>
      <c r="DW126" s="812"/>
      <c r="DX126" s="812"/>
      <c r="DY126" s="812"/>
      <c r="DZ126" s="813"/>
    </row>
    <row r="127" spans="1:130" s="199" customFormat="1" ht="26.25" customHeight="1">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434</v>
      </c>
      <c r="AB127" s="798"/>
      <c r="AC127" s="798"/>
      <c r="AD127" s="798"/>
      <c r="AE127" s="799"/>
      <c r="AF127" s="800">
        <v>390</v>
      </c>
      <c r="AG127" s="798"/>
      <c r="AH127" s="798"/>
      <c r="AI127" s="798"/>
      <c r="AJ127" s="799"/>
      <c r="AK127" s="800">
        <v>344</v>
      </c>
      <c r="AL127" s="798"/>
      <c r="AM127" s="798"/>
      <c r="AN127" s="798"/>
      <c r="AO127" s="799"/>
      <c r="AP127" s="845">
        <v>0</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v>129937</v>
      </c>
      <c r="AB128" s="819"/>
      <c r="AC128" s="819"/>
      <c r="AD128" s="819"/>
      <c r="AE128" s="820"/>
      <c r="AF128" s="821">
        <v>115929</v>
      </c>
      <c r="AG128" s="819"/>
      <c r="AH128" s="819"/>
      <c r="AI128" s="819"/>
      <c r="AJ128" s="820"/>
      <c r="AK128" s="821">
        <v>85983</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114</v>
      </c>
      <c r="BG128" s="805"/>
      <c r="BH128" s="805"/>
      <c r="BI128" s="805"/>
      <c r="BJ128" s="805"/>
      <c r="BK128" s="805"/>
      <c r="BL128" s="828"/>
      <c r="BM128" s="804">
        <v>14.48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v>56</v>
      </c>
      <c r="DH128" s="809"/>
      <c r="DI128" s="809"/>
      <c r="DJ128" s="809"/>
      <c r="DK128" s="809"/>
      <c r="DL128" s="809">
        <v>47</v>
      </c>
      <c r="DM128" s="809"/>
      <c r="DN128" s="809"/>
      <c r="DO128" s="809"/>
      <c r="DP128" s="809"/>
      <c r="DQ128" s="809">
        <v>38</v>
      </c>
      <c r="DR128" s="809"/>
      <c r="DS128" s="809"/>
      <c r="DT128" s="809"/>
      <c r="DU128" s="809"/>
      <c r="DV128" s="810">
        <v>0</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5999578</v>
      </c>
      <c r="AB129" s="798"/>
      <c r="AC129" s="798"/>
      <c r="AD129" s="798"/>
      <c r="AE129" s="799"/>
      <c r="AF129" s="800">
        <v>6066402</v>
      </c>
      <c r="AG129" s="798"/>
      <c r="AH129" s="798"/>
      <c r="AI129" s="798"/>
      <c r="AJ129" s="799"/>
      <c r="AK129" s="800">
        <v>5931119</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114</v>
      </c>
      <c r="BG129" s="788"/>
      <c r="BH129" s="788"/>
      <c r="BI129" s="788"/>
      <c r="BJ129" s="788"/>
      <c r="BK129" s="788"/>
      <c r="BL129" s="789"/>
      <c r="BM129" s="787">
        <v>19.48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1119210</v>
      </c>
      <c r="AB130" s="798"/>
      <c r="AC130" s="798"/>
      <c r="AD130" s="798"/>
      <c r="AE130" s="799"/>
      <c r="AF130" s="800">
        <v>1084992</v>
      </c>
      <c r="AG130" s="798"/>
      <c r="AH130" s="798"/>
      <c r="AI130" s="798"/>
      <c r="AJ130" s="799"/>
      <c r="AK130" s="800">
        <v>1154291</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4880368</v>
      </c>
      <c r="AB131" s="781"/>
      <c r="AC131" s="781"/>
      <c r="AD131" s="781"/>
      <c r="AE131" s="782"/>
      <c r="AF131" s="783">
        <v>4981410</v>
      </c>
      <c r="AG131" s="781"/>
      <c r="AH131" s="781"/>
      <c r="AI131" s="781"/>
      <c r="AJ131" s="782"/>
      <c r="AK131" s="783">
        <v>4776828</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v>101.7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6.6302991909999998</v>
      </c>
      <c r="AB132" s="761"/>
      <c r="AC132" s="761"/>
      <c r="AD132" s="761"/>
      <c r="AE132" s="762"/>
      <c r="AF132" s="763">
        <v>6.6506671810000002</v>
      </c>
      <c r="AG132" s="761"/>
      <c r="AH132" s="761"/>
      <c r="AI132" s="761"/>
      <c r="AJ132" s="762"/>
      <c r="AK132" s="763">
        <v>8.0025699059999997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8</v>
      </c>
      <c r="AB133" s="740"/>
      <c r="AC133" s="740"/>
      <c r="AD133" s="740"/>
      <c r="AE133" s="741"/>
      <c r="AF133" s="739">
        <v>6.8</v>
      </c>
      <c r="AG133" s="740"/>
      <c r="AH133" s="740"/>
      <c r="AI133" s="740"/>
      <c r="AJ133" s="741"/>
      <c r="AK133" s="739">
        <v>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110" zoomScaleNormal="85" zoomScaleSheetLayoutView="11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49" t="s">
        <v>477</v>
      </c>
      <c r="L7" s="256"/>
      <c r="M7" s="257" t="s">
        <v>478</v>
      </c>
      <c r="N7" s="258"/>
    </row>
    <row r="8" spans="1:16">
      <c r="A8" s="250"/>
      <c r="B8" s="246"/>
      <c r="C8" s="246"/>
      <c r="D8" s="246"/>
      <c r="E8" s="246"/>
      <c r="F8" s="246"/>
      <c r="G8" s="259"/>
      <c r="H8" s="260"/>
      <c r="I8" s="260"/>
      <c r="J8" s="261"/>
      <c r="K8" s="1150"/>
      <c r="L8" s="262" t="s">
        <v>479</v>
      </c>
      <c r="M8" s="263" t="s">
        <v>480</v>
      </c>
      <c r="N8" s="264" t="s">
        <v>481</v>
      </c>
    </row>
    <row r="9" spans="1:16">
      <c r="A9" s="250"/>
      <c r="B9" s="246"/>
      <c r="C9" s="246"/>
      <c r="D9" s="246"/>
      <c r="E9" s="246"/>
      <c r="F9" s="246"/>
      <c r="G9" s="1163" t="s">
        <v>482</v>
      </c>
      <c r="H9" s="1164"/>
      <c r="I9" s="1164"/>
      <c r="J9" s="1165"/>
      <c r="K9" s="265">
        <v>1166194</v>
      </c>
      <c r="L9" s="266">
        <v>71257</v>
      </c>
      <c r="M9" s="267">
        <v>79561</v>
      </c>
      <c r="N9" s="268">
        <v>-10.4</v>
      </c>
    </row>
    <row r="10" spans="1:16">
      <c r="A10" s="250"/>
      <c r="B10" s="246"/>
      <c r="C10" s="246"/>
      <c r="D10" s="246"/>
      <c r="E10" s="246"/>
      <c r="F10" s="246"/>
      <c r="G10" s="1163" t="s">
        <v>483</v>
      </c>
      <c r="H10" s="1164"/>
      <c r="I10" s="1164"/>
      <c r="J10" s="1165"/>
      <c r="K10" s="269">
        <v>276122</v>
      </c>
      <c r="L10" s="270">
        <v>16872</v>
      </c>
      <c r="M10" s="271">
        <v>7948</v>
      </c>
      <c r="N10" s="272">
        <v>112.3</v>
      </c>
    </row>
    <row r="11" spans="1:16" ht="13.5" customHeight="1">
      <c r="A11" s="250"/>
      <c r="B11" s="246"/>
      <c r="C11" s="246"/>
      <c r="D11" s="246"/>
      <c r="E11" s="246"/>
      <c r="F11" s="246"/>
      <c r="G11" s="1163" t="s">
        <v>484</v>
      </c>
      <c r="H11" s="1164"/>
      <c r="I11" s="1164"/>
      <c r="J11" s="1165"/>
      <c r="K11" s="269">
        <v>275466</v>
      </c>
      <c r="L11" s="270">
        <v>16832</v>
      </c>
      <c r="M11" s="271">
        <v>11971</v>
      </c>
      <c r="N11" s="272">
        <v>40.6</v>
      </c>
    </row>
    <row r="12" spans="1:16" ht="13.5" customHeight="1">
      <c r="A12" s="250"/>
      <c r="B12" s="246"/>
      <c r="C12" s="246"/>
      <c r="D12" s="246"/>
      <c r="E12" s="246"/>
      <c r="F12" s="246"/>
      <c r="G12" s="1163" t="s">
        <v>485</v>
      </c>
      <c r="H12" s="1164"/>
      <c r="I12" s="1164"/>
      <c r="J12" s="1165"/>
      <c r="K12" s="269">
        <v>24082</v>
      </c>
      <c r="L12" s="270">
        <v>1471</v>
      </c>
      <c r="M12" s="271">
        <v>484</v>
      </c>
      <c r="N12" s="272">
        <v>203.9</v>
      </c>
    </row>
    <row r="13" spans="1:16" ht="13.5" customHeight="1">
      <c r="A13" s="250"/>
      <c r="B13" s="246"/>
      <c r="C13" s="246"/>
      <c r="D13" s="246"/>
      <c r="E13" s="246"/>
      <c r="F13" s="246"/>
      <c r="G13" s="1163" t="s">
        <v>486</v>
      </c>
      <c r="H13" s="1164"/>
      <c r="I13" s="1164"/>
      <c r="J13" s="1165"/>
      <c r="K13" s="269" t="s">
        <v>487</v>
      </c>
      <c r="L13" s="270" t="s">
        <v>487</v>
      </c>
      <c r="M13" s="271">
        <v>5</v>
      </c>
      <c r="N13" s="272" t="s">
        <v>487</v>
      </c>
    </row>
    <row r="14" spans="1:16" ht="13.5" customHeight="1">
      <c r="A14" s="250"/>
      <c r="B14" s="246"/>
      <c r="C14" s="246"/>
      <c r="D14" s="246"/>
      <c r="E14" s="246"/>
      <c r="F14" s="246"/>
      <c r="G14" s="1163" t="s">
        <v>488</v>
      </c>
      <c r="H14" s="1164"/>
      <c r="I14" s="1164"/>
      <c r="J14" s="1165"/>
      <c r="K14" s="269">
        <v>35240</v>
      </c>
      <c r="L14" s="270">
        <v>2153</v>
      </c>
      <c r="M14" s="271">
        <v>3782</v>
      </c>
      <c r="N14" s="272">
        <v>-43.1</v>
      </c>
    </row>
    <row r="15" spans="1:16" ht="13.5" customHeight="1">
      <c r="A15" s="250"/>
      <c r="B15" s="246"/>
      <c r="C15" s="246"/>
      <c r="D15" s="246"/>
      <c r="E15" s="246"/>
      <c r="F15" s="246"/>
      <c r="G15" s="1163" t="s">
        <v>489</v>
      </c>
      <c r="H15" s="1164"/>
      <c r="I15" s="1164"/>
      <c r="J15" s="1165"/>
      <c r="K15" s="269">
        <v>28818</v>
      </c>
      <c r="L15" s="270">
        <v>1761</v>
      </c>
      <c r="M15" s="271">
        <v>1791</v>
      </c>
      <c r="N15" s="272">
        <v>-1.7</v>
      </c>
    </row>
    <row r="16" spans="1:16">
      <c r="A16" s="250"/>
      <c r="B16" s="246"/>
      <c r="C16" s="246"/>
      <c r="D16" s="246"/>
      <c r="E16" s="246"/>
      <c r="F16" s="246"/>
      <c r="G16" s="1166" t="s">
        <v>490</v>
      </c>
      <c r="H16" s="1167"/>
      <c r="I16" s="1167"/>
      <c r="J16" s="1168"/>
      <c r="K16" s="270">
        <v>-104616</v>
      </c>
      <c r="L16" s="270">
        <v>-6392</v>
      </c>
      <c r="M16" s="271">
        <v>-8307</v>
      </c>
      <c r="N16" s="272">
        <v>-23.1</v>
      </c>
    </row>
    <row r="17" spans="1:16">
      <c r="A17" s="250"/>
      <c r="B17" s="246"/>
      <c r="C17" s="246"/>
      <c r="D17" s="246"/>
      <c r="E17" s="246"/>
      <c r="F17" s="246"/>
      <c r="G17" s="1166" t="s">
        <v>172</v>
      </c>
      <c r="H17" s="1167"/>
      <c r="I17" s="1167"/>
      <c r="J17" s="1168"/>
      <c r="K17" s="270">
        <v>1701306</v>
      </c>
      <c r="L17" s="270">
        <v>103954</v>
      </c>
      <c r="M17" s="271">
        <v>97236</v>
      </c>
      <c r="N17" s="272">
        <v>6.9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60" t="s">
        <v>495</v>
      </c>
      <c r="H21" s="1161"/>
      <c r="I21" s="1161"/>
      <c r="J21" s="1162"/>
      <c r="K21" s="282">
        <v>10.199999999999999</v>
      </c>
      <c r="L21" s="283">
        <v>9.07</v>
      </c>
      <c r="M21" s="284">
        <v>1.1299999999999999</v>
      </c>
      <c r="N21" s="251"/>
      <c r="O21" s="285"/>
      <c r="P21" s="281"/>
    </row>
    <row r="22" spans="1:16" s="286" customFormat="1">
      <c r="A22" s="281"/>
      <c r="B22" s="251"/>
      <c r="C22" s="251"/>
      <c r="D22" s="251"/>
      <c r="E22" s="251"/>
      <c r="F22" s="251"/>
      <c r="G22" s="1160" t="s">
        <v>496</v>
      </c>
      <c r="H22" s="1161"/>
      <c r="I22" s="1161"/>
      <c r="J22" s="1162"/>
      <c r="K22" s="287">
        <v>96.4</v>
      </c>
      <c r="L22" s="288">
        <v>97.2</v>
      </c>
      <c r="M22" s="289">
        <v>-0.8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49" t="s">
        <v>477</v>
      </c>
      <c r="L30" s="256"/>
      <c r="M30" s="257" t="s">
        <v>478</v>
      </c>
      <c r="N30" s="258"/>
    </row>
    <row r="31" spans="1:16">
      <c r="A31" s="250"/>
      <c r="B31" s="246"/>
      <c r="C31" s="246"/>
      <c r="D31" s="246"/>
      <c r="E31" s="246"/>
      <c r="F31" s="246"/>
      <c r="G31" s="259"/>
      <c r="H31" s="260"/>
      <c r="I31" s="260"/>
      <c r="J31" s="261"/>
      <c r="K31" s="1150"/>
      <c r="L31" s="262" t="s">
        <v>479</v>
      </c>
      <c r="M31" s="263" t="s">
        <v>480</v>
      </c>
      <c r="N31" s="264" t="s">
        <v>481</v>
      </c>
    </row>
    <row r="32" spans="1:16" ht="27" customHeight="1">
      <c r="A32" s="250"/>
      <c r="B32" s="246"/>
      <c r="C32" s="246"/>
      <c r="D32" s="246"/>
      <c r="E32" s="246"/>
      <c r="F32" s="246"/>
      <c r="G32" s="1151" t="s">
        <v>500</v>
      </c>
      <c r="H32" s="1152"/>
      <c r="I32" s="1152"/>
      <c r="J32" s="1153"/>
      <c r="K32" s="296">
        <v>1004643</v>
      </c>
      <c r="L32" s="296">
        <v>61386</v>
      </c>
      <c r="M32" s="297">
        <v>47831</v>
      </c>
      <c r="N32" s="298">
        <v>28.3</v>
      </c>
    </row>
    <row r="33" spans="1:16" ht="13.5" customHeight="1">
      <c r="A33" s="250"/>
      <c r="B33" s="246"/>
      <c r="C33" s="246"/>
      <c r="D33" s="246"/>
      <c r="E33" s="246"/>
      <c r="F33" s="246"/>
      <c r="G33" s="1151" t="s">
        <v>501</v>
      </c>
      <c r="H33" s="1152"/>
      <c r="I33" s="1152"/>
      <c r="J33" s="1153"/>
      <c r="K33" s="296" t="s">
        <v>487</v>
      </c>
      <c r="L33" s="296" t="s">
        <v>487</v>
      </c>
      <c r="M33" s="297" t="s">
        <v>487</v>
      </c>
      <c r="N33" s="298" t="s">
        <v>487</v>
      </c>
    </row>
    <row r="34" spans="1:16" ht="27" customHeight="1">
      <c r="A34" s="250"/>
      <c r="B34" s="246"/>
      <c r="C34" s="246"/>
      <c r="D34" s="246"/>
      <c r="E34" s="246"/>
      <c r="F34" s="246"/>
      <c r="G34" s="1151" t="s">
        <v>502</v>
      </c>
      <c r="H34" s="1152"/>
      <c r="I34" s="1152"/>
      <c r="J34" s="1153"/>
      <c r="K34" s="296" t="s">
        <v>487</v>
      </c>
      <c r="L34" s="296" t="s">
        <v>487</v>
      </c>
      <c r="M34" s="297">
        <v>13</v>
      </c>
      <c r="N34" s="298" t="s">
        <v>487</v>
      </c>
    </row>
    <row r="35" spans="1:16" ht="27" customHeight="1">
      <c r="A35" s="250"/>
      <c r="B35" s="246"/>
      <c r="C35" s="246"/>
      <c r="D35" s="246"/>
      <c r="E35" s="246"/>
      <c r="F35" s="246"/>
      <c r="G35" s="1151" t="s">
        <v>503</v>
      </c>
      <c r="H35" s="1152"/>
      <c r="I35" s="1152"/>
      <c r="J35" s="1153"/>
      <c r="K35" s="296">
        <v>515125</v>
      </c>
      <c r="L35" s="296">
        <v>31475</v>
      </c>
      <c r="M35" s="297">
        <v>14490</v>
      </c>
      <c r="N35" s="298">
        <v>117.2</v>
      </c>
    </row>
    <row r="36" spans="1:16" ht="27" customHeight="1">
      <c r="A36" s="250"/>
      <c r="B36" s="246"/>
      <c r="C36" s="246"/>
      <c r="D36" s="246"/>
      <c r="E36" s="246"/>
      <c r="F36" s="246"/>
      <c r="G36" s="1151" t="s">
        <v>504</v>
      </c>
      <c r="H36" s="1152"/>
      <c r="I36" s="1152"/>
      <c r="J36" s="1153"/>
      <c r="K36" s="296">
        <v>93123</v>
      </c>
      <c r="L36" s="296">
        <v>5690</v>
      </c>
      <c r="M36" s="297">
        <v>3677</v>
      </c>
      <c r="N36" s="298">
        <v>54.7</v>
      </c>
    </row>
    <row r="37" spans="1:16" ht="13.5" customHeight="1">
      <c r="A37" s="250"/>
      <c r="B37" s="246"/>
      <c r="C37" s="246"/>
      <c r="D37" s="246"/>
      <c r="E37" s="246"/>
      <c r="F37" s="246"/>
      <c r="G37" s="1151" t="s">
        <v>505</v>
      </c>
      <c r="H37" s="1152"/>
      <c r="I37" s="1152"/>
      <c r="J37" s="1153"/>
      <c r="K37" s="296">
        <v>9652</v>
      </c>
      <c r="L37" s="296">
        <v>590</v>
      </c>
      <c r="M37" s="297">
        <v>1018</v>
      </c>
      <c r="N37" s="298">
        <v>-42</v>
      </c>
    </row>
    <row r="38" spans="1:16" ht="27" customHeight="1">
      <c r="A38" s="250"/>
      <c r="B38" s="246"/>
      <c r="C38" s="246"/>
      <c r="D38" s="246"/>
      <c r="E38" s="246"/>
      <c r="F38" s="246"/>
      <c r="G38" s="1154" t="s">
        <v>506</v>
      </c>
      <c r="H38" s="1155"/>
      <c r="I38" s="1155"/>
      <c r="J38" s="1156"/>
      <c r="K38" s="299" t="s">
        <v>487</v>
      </c>
      <c r="L38" s="299" t="s">
        <v>487</v>
      </c>
      <c r="M38" s="300">
        <v>7</v>
      </c>
      <c r="N38" s="301" t="s">
        <v>487</v>
      </c>
      <c r="O38" s="295"/>
    </row>
    <row r="39" spans="1:16">
      <c r="A39" s="250"/>
      <c r="B39" s="246"/>
      <c r="C39" s="246"/>
      <c r="D39" s="246"/>
      <c r="E39" s="246"/>
      <c r="F39" s="246"/>
      <c r="G39" s="1154" t="s">
        <v>507</v>
      </c>
      <c r="H39" s="1155"/>
      <c r="I39" s="1155"/>
      <c r="J39" s="1156"/>
      <c r="K39" s="302">
        <v>-85983</v>
      </c>
      <c r="L39" s="302">
        <v>-5254</v>
      </c>
      <c r="M39" s="303">
        <v>-3521</v>
      </c>
      <c r="N39" s="304">
        <v>49.2</v>
      </c>
      <c r="O39" s="295"/>
    </row>
    <row r="40" spans="1:16" ht="27" customHeight="1">
      <c r="A40" s="250"/>
      <c r="B40" s="246"/>
      <c r="C40" s="246"/>
      <c r="D40" s="246"/>
      <c r="E40" s="246"/>
      <c r="F40" s="246"/>
      <c r="G40" s="1151" t="s">
        <v>508</v>
      </c>
      <c r="H40" s="1152"/>
      <c r="I40" s="1152"/>
      <c r="J40" s="1153"/>
      <c r="K40" s="302">
        <v>-1154291</v>
      </c>
      <c r="L40" s="302">
        <v>-70530</v>
      </c>
      <c r="M40" s="303">
        <v>-43531</v>
      </c>
      <c r="N40" s="304">
        <v>62</v>
      </c>
      <c r="O40" s="295"/>
    </row>
    <row r="41" spans="1:16">
      <c r="A41" s="250"/>
      <c r="B41" s="246"/>
      <c r="C41" s="246"/>
      <c r="D41" s="246"/>
      <c r="E41" s="246"/>
      <c r="F41" s="246"/>
      <c r="G41" s="1157" t="s">
        <v>283</v>
      </c>
      <c r="H41" s="1158"/>
      <c r="I41" s="1158"/>
      <c r="J41" s="1159"/>
      <c r="K41" s="296">
        <v>382269</v>
      </c>
      <c r="L41" s="302">
        <v>23358</v>
      </c>
      <c r="M41" s="303">
        <v>19983</v>
      </c>
      <c r="N41" s="304">
        <v>16.899999999999999</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44" t="s">
        <v>477</v>
      </c>
      <c r="J49" s="1146" t="s">
        <v>512</v>
      </c>
      <c r="K49" s="1147"/>
      <c r="L49" s="1147"/>
      <c r="M49" s="1147"/>
      <c r="N49" s="1148"/>
    </row>
    <row r="50" spans="1:14">
      <c r="A50" s="250"/>
      <c r="B50" s="246"/>
      <c r="C50" s="246"/>
      <c r="D50" s="246"/>
      <c r="E50" s="246"/>
      <c r="F50" s="246"/>
      <c r="G50" s="314"/>
      <c r="H50" s="315"/>
      <c r="I50" s="1145"/>
      <c r="J50" s="316" t="s">
        <v>513</v>
      </c>
      <c r="K50" s="317" t="s">
        <v>514</v>
      </c>
      <c r="L50" s="318" t="s">
        <v>515</v>
      </c>
      <c r="M50" s="319" t="s">
        <v>516</v>
      </c>
      <c r="N50" s="320" t="s">
        <v>517</v>
      </c>
    </row>
    <row r="51" spans="1:14">
      <c r="A51" s="250"/>
      <c r="B51" s="246"/>
      <c r="C51" s="246"/>
      <c r="D51" s="246"/>
      <c r="E51" s="246"/>
      <c r="F51" s="246"/>
      <c r="G51" s="312" t="s">
        <v>518</v>
      </c>
      <c r="H51" s="313"/>
      <c r="I51" s="321">
        <v>919193</v>
      </c>
      <c r="J51" s="322">
        <v>52964</v>
      </c>
      <c r="K51" s="323">
        <v>4.5999999999999996</v>
      </c>
      <c r="L51" s="324">
        <v>69806</v>
      </c>
      <c r="M51" s="325">
        <v>13.4</v>
      </c>
      <c r="N51" s="326">
        <v>-8.8000000000000007</v>
      </c>
    </row>
    <row r="52" spans="1:14">
      <c r="A52" s="250"/>
      <c r="B52" s="246"/>
      <c r="C52" s="246"/>
      <c r="D52" s="246"/>
      <c r="E52" s="246"/>
      <c r="F52" s="246"/>
      <c r="G52" s="327"/>
      <c r="H52" s="328" t="s">
        <v>519</v>
      </c>
      <c r="I52" s="329">
        <v>698571</v>
      </c>
      <c r="J52" s="330">
        <v>40252</v>
      </c>
      <c r="K52" s="331">
        <v>97.4</v>
      </c>
      <c r="L52" s="332">
        <v>32823</v>
      </c>
      <c r="M52" s="333">
        <v>1</v>
      </c>
      <c r="N52" s="334">
        <v>96.4</v>
      </c>
    </row>
    <row r="53" spans="1:14">
      <c r="A53" s="250"/>
      <c r="B53" s="246"/>
      <c r="C53" s="246"/>
      <c r="D53" s="246"/>
      <c r="E53" s="246"/>
      <c r="F53" s="246"/>
      <c r="G53" s="312" t="s">
        <v>520</v>
      </c>
      <c r="H53" s="313"/>
      <c r="I53" s="321">
        <v>994009</v>
      </c>
      <c r="J53" s="322">
        <v>57811</v>
      </c>
      <c r="K53" s="323">
        <v>9.1999999999999993</v>
      </c>
      <c r="L53" s="324">
        <v>74444</v>
      </c>
      <c r="M53" s="325">
        <v>6.6</v>
      </c>
      <c r="N53" s="326">
        <v>2.6</v>
      </c>
    </row>
    <row r="54" spans="1:14">
      <c r="A54" s="250"/>
      <c r="B54" s="246"/>
      <c r="C54" s="246"/>
      <c r="D54" s="246"/>
      <c r="E54" s="246"/>
      <c r="F54" s="246"/>
      <c r="G54" s="327"/>
      <c r="H54" s="328" t="s">
        <v>519</v>
      </c>
      <c r="I54" s="329">
        <v>669185</v>
      </c>
      <c r="J54" s="330">
        <v>38920</v>
      </c>
      <c r="K54" s="331">
        <v>-3.3</v>
      </c>
      <c r="L54" s="332">
        <v>34175</v>
      </c>
      <c r="M54" s="333">
        <v>4.0999999999999996</v>
      </c>
      <c r="N54" s="334">
        <v>-7.4</v>
      </c>
    </row>
    <row r="55" spans="1:14">
      <c r="A55" s="250"/>
      <c r="B55" s="246"/>
      <c r="C55" s="246"/>
      <c r="D55" s="246"/>
      <c r="E55" s="246"/>
      <c r="F55" s="246"/>
      <c r="G55" s="312" t="s">
        <v>521</v>
      </c>
      <c r="H55" s="313"/>
      <c r="I55" s="321">
        <v>1034717</v>
      </c>
      <c r="J55" s="322">
        <v>61215</v>
      </c>
      <c r="K55" s="323">
        <v>5.9</v>
      </c>
      <c r="L55" s="324">
        <v>85205</v>
      </c>
      <c r="M55" s="325">
        <v>14.5</v>
      </c>
      <c r="N55" s="326">
        <v>-8.6</v>
      </c>
    </row>
    <row r="56" spans="1:14">
      <c r="A56" s="250"/>
      <c r="B56" s="246"/>
      <c r="C56" s="246"/>
      <c r="D56" s="246"/>
      <c r="E56" s="246"/>
      <c r="F56" s="246"/>
      <c r="G56" s="327"/>
      <c r="H56" s="328" t="s">
        <v>519</v>
      </c>
      <c r="I56" s="329">
        <v>654913</v>
      </c>
      <c r="J56" s="330">
        <v>38745</v>
      </c>
      <c r="K56" s="331">
        <v>-0.4</v>
      </c>
      <c r="L56" s="332">
        <v>38847</v>
      </c>
      <c r="M56" s="333">
        <v>13.7</v>
      </c>
      <c r="N56" s="334">
        <v>-14.1</v>
      </c>
    </row>
    <row r="57" spans="1:14">
      <c r="A57" s="250"/>
      <c r="B57" s="246"/>
      <c r="C57" s="246"/>
      <c r="D57" s="246"/>
      <c r="E57" s="246"/>
      <c r="F57" s="246"/>
      <c r="G57" s="312" t="s">
        <v>522</v>
      </c>
      <c r="H57" s="313"/>
      <c r="I57" s="321">
        <v>1491345</v>
      </c>
      <c r="J57" s="322">
        <v>89965</v>
      </c>
      <c r="K57" s="323">
        <v>47</v>
      </c>
      <c r="L57" s="324">
        <v>77577</v>
      </c>
      <c r="M57" s="325">
        <v>-9</v>
      </c>
      <c r="N57" s="326">
        <v>56</v>
      </c>
    </row>
    <row r="58" spans="1:14">
      <c r="A58" s="250"/>
      <c r="B58" s="246"/>
      <c r="C58" s="246"/>
      <c r="D58" s="246"/>
      <c r="E58" s="246"/>
      <c r="F58" s="246"/>
      <c r="G58" s="327"/>
      <c r="H58" s="328" t="s">
        <v>519</v>
      </c>
      <c r="I58" s="329">
        <v>663160</v>
      </c>
      <c r="J58" s="330">
        <v>40005</v>
      </c>
      <c r="K58" s="331">
        <v>3.3</v>
      </c>
      <c r="L58" s="332">
        <v>40870</v>
      </c>
      <c r="M58" s="333">
        <v>5.2</v>
      </c>
      <c r="N58" s="334">
        <v>-1.9</v>
      </c>
    </row>
    <row r="59" spans="1:14">
      <c r="A59" s="250"/>
      <c r="B59" s="246"/>
      <c r="C59" s="246"/>
      <c r="D59" s="246"/>
      <c r="E59" s="246"/>
      <c r="F59" s="246"/>
      <c r="G59" s="312" t="s">
        <v>523</v>
      </c>
      <c r="H59" s="313"/>
      <c r="I59" s="321">
        <v>1401121</v>
      </c>
      <c r="J59" s="322">
        <v>85612</v>
      </c>
      <c r="K59" s="323">
        <v>-4.8</v>
      </c>
      <c r="L59" s="324">
        <v>67293</v>
      </c>
      <c r="M59" s="325">
        <v>-13.3</v>
      </c>
      <c r="N59" s="326">
        <v>8.5</v>
      </c>
    </row>
    <row r="60" spans="1:14">
      <c r="A60" s="250"/>
      <c r="B60" s="246"/>
      <c r="C60" s="246"/>
      <c r="D60" s="246"/>
      <c r="E60" s="246"/>
      <c r="F60" s="246"/>
      <c r="G60" s="327"/>
      <c r="H60" s="328" t="s">
        <v>519</v>
      </c>
      <c r="I60" s="335">
        <v>1046936</v>
      </c>
      <c r="J60" s="330">
        <v>63970</v>
      </c>
      <c r="K60" s="331">
        <v>59.9</v>
      </c>
      <c r="L60" s="332">
        <v>35076</v>
      </c>
      <c r="M60" s="333">
        <v>-14.2</v>
      </c>
      <c r="N60" s="334">
        <v>74.099999999999994</v>
      </c>
    </row>
    <row r="61" spans="1:14">
      <c r="A61" s="250"/>
      <c r="B61" s="246"/>
      <c r="C61" s="246"/>
      <c r="D61" s="246"/>
      <c r="E61" s="246"/>
      <c r="F61" s="246"/>
      <c r="G61" s="312" t="s">
        <v>524</v>
      </c>
      <c r="H61" s="336"/>
      <c r="I61" s="337">
        <v>1168077</v>
      </c>
      <c r="J61" s="338">
        <v>69513</v>
      </c>
      <c r="K61" s="339">
        <v>12.4</v>
      </c>
      <c r="L61" s="340">
        <v>74865</v>
      </c>
      <c r="M61" s="341">
        <v>2.4</v>
      </c>
      <c r="N61" s="326">
        <v>10</v>
      </c>
    </row>
    <row r="62" spans="1:14">
      <c r="A62" s="250"/>
      <c r="B62" s="246"/>
      <c r="C62" s="246"/>
      <c r="D62" s="246"/>
      <c r="E62" s="246"/>
      <c r="F62" s="246"/>
      <c r="G62" s="327"/>
      <c r="H62" s="328" t="s">
        <v>519</v>
      </c>
      <c r="I62" s="329">
        <v>746553</v>
      </c>
      <c r="J62" s="330">
        <v>44378</v>
      </c>
      <c r="K62" s="331">
        <v>31.4</v>
      </c>
      <c r="L62" s="332">
        <v>36358</v>
      </c>
      <c r="M62" s="333">
        <v>2</v>
      </c>
      <c r="N62" s="334">
        <v>29.4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19.7</v>
      </c>
      <c r="G47" s="12">
        <v>19.72</v>
      </c>
      <c r="H47" s="12">
        <v>25.09</v>
      </c>
      <c r="I47" s="12">
        <v>26.5</v>
      </c>
      <c r="J47" s="13">
        <v>37.24</v>
      </c>
    </row>
    <row r="48" spans="2:10" ht="57.75" customHeight="1">
      <c r="B48" s="14"/>
      <c r="C48" s="1171" t="s">
        <v>4</v>
      </c>
      <c r="D48" s="1171"/>
      <c r="E48" s="1172"/>
      <c r="F48" s="15">
        <v>12.02</v>
      </c>
      <c r="G48" s="16">
        <v>8.42</v>
      </c>
      <c r="H48" s="16">
        <v>11.79</v>
      </c>
      <c r="I48" s="16">
        <v>18.190000000000001</v>
      </c>
      <c r="J48" s="17">
        <v>11.88</v>
      </c>
    </row>
    <row r="49" spans="2:10" ht="57.75" customHeight="1" thickBot="1">
      <c r="B49" s="18"/>
      <c r="C49" s="1173" t="s">
        <v>5</v>
      </c>
      <c r="D49" s="1173"/>
      <c r="E49" s="1174"/>
      <c r="F49" s="19">
        <v>3.34</v>
      </c>
      <c r="G49" s="20">
        <v>2.0099999999999998</v>
      </c>
      <c r="H49" s="20">
        <v>8.74</v>
      </c>
      <c r="I49" s="20">
        <v>8.2200000000000006</v>
      </c>
      <c r="J49" s="21">
        <v>3.42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2018-11-15T04:17:02Z</cp:lastPrinted>
  <dcterms:created xsi:type="dcterms:W3CDTF">2018-01-24T04:51:41Z</dcterms:created>
  <dcterms:modified xsi:type="dcterms:W3CDTF">2018-11-15T04:18:01Z</dcterms:modified>
  <cp:category/>
</cp:coreProperties>
</file>