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90" yWindow="465" windowWidth="20250" windowHeight="5490" tabRatio="8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45621" concurrentManualCount="2"/>
</workbook>
</file>

<file path=xl/calcChain.xml><?xml version="1.0" encoding="utf-8"?>
<calcChain xmlns="http://schemas.openxmlformats.org/spreadsheetml/2006/main">
  <c r="AA84" i="11" l="1"/>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O35" i="9"/>
  <c r="AM35" i="9"/>
  <c r="CO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s="1"/>
  <c r="BE36" i="9" s="1"/>
  <c r="BE37" i="9" s="1"/>
  <c r="BE38"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<sst xmlns="http://schemas.openxmlformats.org/spreadsheetml/2006/main" count="1078" uniqueCount="579">
  <si>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</si>
  <si>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</si>
  <si>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</si>
  <si>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</si>
  <si>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</si>
  <si>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</si>
  <si>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</si>
  <si>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</si>
  <si>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</si>
  <si>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</si>
  <si>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</si>
  <si>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</si>
  <si>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</si>
  <si>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</si>
  <si>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</si>
  <si>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</si>
  <si>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</si>
  <si>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</si>
  <si>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</si>
  <si>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</si>
  <si>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</si>
  <si>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</si>
  <si>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</si>
  <si>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</si>
  <si>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</si>
  <si>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</si>
  <si>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</si>
  <si>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</si>
  <si>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</si>
  <si>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</si>
  <si>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</si>
  <si>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</si>
  <si>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</si>
  <si>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</si>
  <si>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</si>
  <si>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</si>
  <si>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</si>
  <si>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</si>
  <si>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</si>
  <si>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</si>
  <si>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</si>
  <si>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</si>
  <si>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</si>
  <si>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</si>
  <si>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</si>
  <si>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</si>
  <si>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</si>
  <si>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</si>
  <si>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</si>
  <si>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</si>
  <si>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</si>
  <si>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</si>
  <si>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</si>
  <si>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</si>
  <si>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</si>
  <si>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</si>
  <si>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</si>
  <si>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</si>
  <si>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</si>
  <si>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</si>
  <si>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</si>
  <si>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</si>
  <si>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</si>
  <si>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</si>
  <si>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</si>
  <si>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</si>
  <si>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</si>
  <si>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</si>
  <si>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</si>
  <si>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</si>
  <si>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</si>
  <si>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</si>
  <si>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</si>
  <si>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</si>
  <si>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</si>
  <si>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</si>
  <si>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</si>
  <si>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</si>
  <si>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</si>
  <si>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</si>
  <si>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</si>
  <si>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</si>
  <si>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</si>
  <si>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</si>
  <si>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</si>
  <si>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</si>
  <si>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</si>
  <si>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</si>
  <si>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</si>
  <si>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</si>
  <si>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</si>
  <si>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</si>
  <si>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</si>
  <si>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</si>
  <si>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</si>
  <si>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</si>
  <si>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</si>
  <si>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</si>
  <si>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</si>
  <si>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</si>
  <si>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</si>
  <si>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</si>
  <si>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</si>
  <si>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</si>
  <si>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</si>
  <si>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</si>
  <si>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</si>
  <si>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</si>
  <si>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</si>
  <si>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</si>
  <si>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</si>
  <si>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</si>
  <si>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</si>
  <si>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</si>
  <si>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</si>
  <si>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</si>
  <si>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</si>
  <si>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</si>
  <si>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</si>
  <si>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</si>
  <si>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</si>
  <si>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</si>
  <si>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</si>
  <si>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</si>
  <si>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</si>
  <si>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</si>
  <si>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</si>
  <si>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</si>
  <si>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</si>
  <si>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</si>
  <si>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</si>
  <si>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</si>
  <si>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</si>
  <si>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</si>
  <si>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</si>
  <si>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</si>
  <si>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</si>
  <si>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</si>
  <si>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</si>
  <si>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</si>
  <si>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</si>
  <si>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</si>
  <si>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</si>
  <si>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</si>
  <si>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</si>
  <si>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</si>
  <si>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</si>
  <si>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</si>
  <si>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</si>
  <si>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</si>
  <si>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</si>
  <si>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</si>
  <si>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</si>
  <si>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</si>
  <si>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</si>
  <si>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</si>
  <si>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</si>
  <si>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</si>
  <si>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</si>
  <si>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</si>
  <si>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</si>
  <si>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</si>
  <si>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</si>
  <si>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</si>
  <si>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</si>
  <si>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</si>
  <si>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</si>
  <si>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</si>
  <si>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</si>
  <si>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</si>
  <si>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</si>
  <si>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</si>
  <si>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</si>
  <si>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</si>
  <si>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</si>
  <si>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</si>
  <si>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</si>
  <si>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</si>
  <si>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</si>
  <si>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</si>
  <si>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</si>
  <si>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</si>
  <si>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</si>
  <si>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</si>
  <si>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</si>
  <si>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</si>
  <si>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</si>
  <si>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</si>
  <si>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</si>
  <si>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</si>
  <si>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</si>
  <si>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</si>
  <si>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</si>
  <si>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</si>
  <si>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</si>
  <si>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山梨県甲斐市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</si>
  <si>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</si>
  <si>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</si>
  <si>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</si>
  <si>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</si>
  <si>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</si>
  <si>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</si>
  <si>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</si>
  <si>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</si>
  <si>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</si>
  <si>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</si>
  <si>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</si>
  <si>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</si>
  <si>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</si>
  <si>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</si>
  <si>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</si>
  <si>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</si>
  <si>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</si>
  <si>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</si>
  <si>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</si>
  <si>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</si>
  <si>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</si>
  <si>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</si>
  <si>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</si>
  <si>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</si>
  <si>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</si>
  <si>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</si>
  <si>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</si>
  <si>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</si>
  <si>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</si>
  <si>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</si>
  <si>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</si>
  <si>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</si>
  <si>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</si>
  <si>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</si>
  <si>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</si>
  <si>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</si>
  <si>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</si>
  <si>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</si>
  <si>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</si>
  <si>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</si>
  <si>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</si>
  <si>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</si>
  <si>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</si>
  <si>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</si>
  <si>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</si>
  <si>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</si>
  <si>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</si>
  <si>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</si>
  <si>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</si>
  <si>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</si>
  <si>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</si>
  <si>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</si>
  <si>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</si>
  <si>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</si>
  <si>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</si>
  <si>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</si>
  <si>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</si>
  <si>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</si>
  <si>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</si>
  <si>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</si>
  <si>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</si>
  <si>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</si>
  <si>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</si>
  <si>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</si>
  <si>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</si>
  <si>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</si>
  <si>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</si>
  <si>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</si>
  <si>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</si>
  <si>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</si>
  <si>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</si>
  <si>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</si>
  <si>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</si>
  <si>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</si>
  <si>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</si>
  <si>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</si>
  <si>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</si>
  <si>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</si>
  <si>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</si>
  <si>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</si>
  <si>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</si>
  <si>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</si>
  <si>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</si>
  <si>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</si>
  <si>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</si>
  <si>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</si>
  <si>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</si>
  <si>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</si>
  <si>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</si>
  <si>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</si>
  <si>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</si>
  <si>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</si>
  <si>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</si>
  <si>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</si>
  <si>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</si>
  <si>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</si>
  <si>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</si>
  <si>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</si>
  <si>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</si>
  <si>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</si>
  <si>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</si>
  <si>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</si>
  <si>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</si>
  <si>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</si>
  <si>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</si>
  <si>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</si>
  <si>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</si>
  <si>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</si>
  <si>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</si>
  <si>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</si>
  <si>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</si>
  <si>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</si>
  <si>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</si>
  <si>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</si>
  <si>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</si>
  <si>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</si>
  <si>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</si>
  <si>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</si>
  <si>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</si>
  <si>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</si>
  <si>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</si>
  <si>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</si>
  <si>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</si>
  <si>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</si>
  <si>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</si>
  <si>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</si>
  <si>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</si>
  <si>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</si>
  <si>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</si>
  <si>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</si>
  <si>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</si>
  <si>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</si>
  <si>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</si>
  <si>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</si>
  <si>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</si>
  <si>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</si>
  <si>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</si>
  <si>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</si>
  <si>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</si>
  <si>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</si>
  <si>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</si>
  <si>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</si>
  <si>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</si>
  <si>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</si>
  <si>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</si>
  <si>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</si>
  <si>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</si>
  <si>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</si>
  <si>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山梨県甲斐市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</si>
  <si>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</si>
  <si>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</si>
  <si>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</si>
  <si>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</si>
  <si>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</si>
  <si>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</si>
  <si>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</si>
  <si>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</si>
  <si>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</si>
  <si>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</si>
  <si>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</si>
  <si>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</si>
  <si>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</si>
  <si>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</si>
  <si>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</si>
  <si>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</si>
  <si>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</si>
  <si>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</si>
  <si>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</si>
  <si>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</si>
  <si>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</si>
  <si>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地域し尿処理施設特別会計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</si>
  <si>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</si>
  <si>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</si>
  <si>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</si>
  <si>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</si>
  <si>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</si>
  <si>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</si>
  <si>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</si>
  <si>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</si>
  <si>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</si>
  <si>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</si>
  <si>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</si>
  <si>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</si>
  <si>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</si>
  <si>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</si>
  <si>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</si>
  <si>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</si>
  <si>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</si>
  <si>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</si>
  <si>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</si>
  <si>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</si>
  <si>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</si>
  <si>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</si>
  <si>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</si>
  <si>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合併浄化槽事業特別会計</t>
    <phoneticPr fontId="5"/>
  </si>
  <si>
    <t>宅地開発事業特別会計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</si>
  <si>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</si>
  <si>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</si>
  <si>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</si>
  <si>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</si>
  <si>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</si>
  <si>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</si>
  <si>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</si>
  <si>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</si>
  <si>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</si>
  <si>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</si>
  <si>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</si>
  <si>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</si>
  <si>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</si>
  <si>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</si>
  <si>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</si>
  <si>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</si>
  <si>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</si>
  <si>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</si>
  <si>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</si>
  <si>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</si>
  <si>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</si>
  <si>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</si>
  <si>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</si>
  <si>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</si>
  <si>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</si>
  <si>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</si>
  <si>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</si>
  <si>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</si>
  <si>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</si>
  <si>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</si>
  <si>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</si>
  <si>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</si>
  <si>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</si>
  <si>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</si>
  <si>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</si>
  <si>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</si>
  <si>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</si>
  <si>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</si>
  <si>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</si>
  <si>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</si>
  <si>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</si>
  <si>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</si>
  <si>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</si>
  <si>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</si>
  <si>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</si>
  <si>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</si>
  <si>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</si>
  <si>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</si>
  <si>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</si>
  <si>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</si>
  <si>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</si>
  <si>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</si>
  <si>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</si>
  <si>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</si>
  <si>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</si>
  <si>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</si>
  <si>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</si>
  <si>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</si>
  <si>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</si>
  <si>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</si>
  <si>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</si>
  <si>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</si>
  <si>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</si>
  <si>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</si>
  <si>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</si>
  <si>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</si>
  <si>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</si>
  <si>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</si>
  <si>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</si>
  <si>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</si>
  <si>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</si>
  <si>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</si>
  <si>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</si>
  <si>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</si>
  <si>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</si>
  <si>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</si>
  <si>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</si>
  <si>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</si>
  <si>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</si>
  <si>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</si>
  <si>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</si>
  <si>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</si>
  <si>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</si>
  <si>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</si>
  <si>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</si>
  <si>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</si>
  <si>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</si>
  <si>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</si>
  <si>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</si>
  <si>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</si>
  <si>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</si>
  <si>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</si>
  <si>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</si>
  <si>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</si>
  <si>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</si>
  <si>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</si>
  <si>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</si>
  <si>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</si>
  <si>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</si>
  <si>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</si>
  <si>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</si>
  <si>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</si>
  <si>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</si>
  <si>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</si>
  <si>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</si>
  <si>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</si>
  <si>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</si>
  <si>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</si>
  <si>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</si>
  <si>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</si>
  <si>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</si>
  <si>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</si>
  <si>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</si>
  <si>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</si>
  <si>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</si>
  <si>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</si>
  <si>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</si>
  <si>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</si>
  <si>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</si>
  <si>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</si>
  <si>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</si>
  <si>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</si>
  <si>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</si>
  <si>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</si>
  <si>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</si>
  <si>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</si>
  <si>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</si>
  <si>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</si>
  <si>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</si>
  <si>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</si>
  <si>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</si>
  <si>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</si>
  <si>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</si>
  <si>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</si>
  <si>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</si>
  <si>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</si>
  <si>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0.21</t>
  </si>
  <si>
    <t>▲ 1.08</t>
  </si>
  <si>
    <t>一般会計</t>
  </si>
  <si>
    <t>水道事業会計</t>
  </si>
  <si>
    <t>国民健康保険特別会計</t>
  </si>
  <si>
    <t>介護保険特別会計</t>
  </si>
  <si>
    <t>下水道事業特別会計</t>
  </si>
  <si>
    <t>介護サービス特別会計</t>
  </si>
  <si>
    <t>後期高齢者医療特別会計</t>
  </si>
  <si>
    <t>地域し尿処理施設特別会計</t>
  </si>
  <si>
    <t>その他会計（赤字）</t>
  </si>
  <si>
    <t>その他会計（黒字）</t>
  </si>
  <si>
    <t>-</t>
    <phoneticPr fontId="2"/>
  </si>
  <si>
    <t>甲府地区広域行政事務組合一般会計</t>
    <rPh sb="0" eb="2">
      <t>コウフ</t>
    </rPh>
    <rPh sb="2" eb="4">
      <t>チク</t>
    </rPh>
    <rPh sb="4" eb="6">
      <t>コウイキ</t>
    </rPh>
    <rPh sb="6" eb="8">
      <t>ギョウセイ</t>
    </rPh>
    <rPh sb="8" eb="10">
      <t>ジム</t>
    </rPh>
    <rPh sb="10" eb="12">
      <t>クミアイ</t>
    </rPh>
    <rPh sb="12" eb="14">
      <t>イッパン</t>
    </rPh>
    <rPh sb="14" eb="16">
      <t>カイケイ</t>
    </rPh>
    <phoneticPr fontId="2"/>
  </si>
  <si>
    <t>甲府地区広域行政事務組合ふるさと市町村圏事業特別会計</t>
    <rPh sb="0" eb="2">
      <t>コウフ</t>
    </rPh>
    <rPh sb="2" eb="4">
      <t>チク</t>
    </rPh>
    <rPh sb="4" eb="6">
      <t>コウイキ</t>
    </rPh>
    <rPh sb="6" eb="8">
      <t>ギョウセイ</t>
    </rPh>
    <rPh sb="8" eb="10">
      <t>ジム</t>
    </rPh>
    <rPh sb="10" eb="12">
      <t>クミアイ</t>
    </rPh>
    <rPh sb="16" eb="19">
      <t>シチョウソン</t>
    </rPh>
    <rPh sb="19" eb="20">
      <t>ケン</t>
    </rPh>
    <rPh sb="20" eb="22">
      <t>ジギョウ</t>
    </rPh>
    <rPh sb="22" eb="24">
      <t>トクベツ</t>
    </rPh>
    <rPh sb="24" eb="26">
      <t>カイケイ</t>
    </rPh>
    <phoneticPr fontId="2"/>
  </si>
  <si>
    <t>甲府地区広域行政事務組合消防事業特別会計</t>
    <rPh sb="0" eb="2">
      <t>コウフ</t>
    </rPh>
    <rPh sb="2" eb="4">
      <t>チク</t>
    </rPh>
    <rPh sb="4" eb="6">
      <t>コウイキ</t>
    </rPh>
    <rPh sb="6" eb="8">
      <t>ギョウセイ</t>
    </rPh>
    <rPh sb="8" eb="10">
      <t>ジム</t>
    </rPh>
    <rPh sb="10" eb="12">
      <t>クミアイ</t>
    </rPh>
    <rPh sb="12" eb="14">
      <t>ショウボウ</t>
    </rPh>
    <rPh sb="14" eb="16">
      <t>ジギョウ</t>
    </rPh>
    <rPh sb="16" eb="18">
      <t>トクベツ</t>
    </rPh>
    <rPh sb="18" eb="20">
      <t>カイケイ</t>
    </rPh>
    <phoneticPr fontId="2"/>
  </si>
  <si>
    <t>甲府地区広域行政事務組合視聴覚ライブラリー事業特別会計</t>
    <rPh sb="0" eb="2">
      <t>コウフ</t>
    </rPh>
    <rPh sb="2" eb="4">
      <t>チク</t>
    </rPh>
    <rPh sb="4" eb="6">
      <t>コウイキ</t>
    </rPh>
    <rPh sb="6" eb="8">
      <t>ギョウセイ</t>
    </rPh>
    <rPh sb="8" eb="10">
      <t>ジム</t>
    </rPh>
    <rPh sb="10" eb="12">
      <t>クミアイ</t>
    </rPh>
    <rPh sb="12" eb="15">
      <t>シチョウカク</t>
    </rPh>
    <rPh sb="21" eb="23">
      <t>ジギョウ</t>
    </rPh>
    <rPh sb="23" eb="25">
      <t>トクベツ</t>
    </rPh>
    <rPh sb="25" eb="27">
      <t>カイケイ</t>
    </rPh>
    <phoneticPr fontId="2"/>
  </si>
  <si>
    <t>甲府地区広域行政事務組合国母公園管理事業特別会計</t>
    <rPh sb="0" eb="2">
      <t>コウフ</t>
    </rPh>
    <rPh sb="2" eb="4">
      <t>チク</t>
    </rPh>
    <rPh sb="4" eb="6">
      <t>コウイキ</t>
    </rPh>
    <rPh sb="6" eb="8">
      <t>ギョウセイ</t>
    </rPh>
    <rPh sb="8" eb="10">
      <t>ジム</t>
    </rPh>
    <rPh sb="10" eb="12">
      <t>クミアイ</t>
    </rPh>
    <rPh sb="12" eb="14">
      <t>コクボ</t>
    </rPh>
    <rPh sb="14" eb="16">
      <t>コウエン</t>
    </rPh>
    <rPh sb="16" eb="18">
      <t>カンリ</t>
    </rPh>
    <rPh sb="18" eb="20">
      <t>ジギョウ</t>
    </rPh>
    <rPh sb="20" eb="22">
      <t>トクベツ</t>
    </rPh>
    <rPh sb="22" eb="24">
      <t>カイケイ</t>
    </rPh>
    <phoneticPr fontId="2"/>
  </si>
  <si>
    <t>峡北広域行政事務組合一般会計</t>
    <rPh sb="0" eb="2">
      <t>キョウホク</t>
    </rPh>
    <rPh sb="2" eb="4">
      <t>コウイキ</t>
    </rPh>
    <rPh sb="4" eb="6">
      <t>ギョウセイ</t>
    </rPh>
    <rPh sb="6" eb="8">
      <t>ジム</t>
    </rPh>
    <rPh sb="8" eb="10">
      <t>クミアイ</t>
    </rPh>
    <rPh sb="10" eb="12">
      <t>イッパン</t>
    </rPh>
    <rPh sb="12" eb="14">
      <t>カイケイ</t>
    </rPh>
    <phoneticPr fontId="2"/>
  </si>
  <si>
    <t>峡北広域行政事務組合常備消防特別会計</t>
    <rPh sb="0" eb="2">
      <t>キョウホク</t>
    </rPh>
    <rPh sb="2" eb="4">
      <t>コウイキ</t>
    </rPh>
    <rPh sb="4" eb="6">
      <t>ギョウセイ</t>
    </rPh>
    <rPh sb="6" eb="8">
      <t>ジム</t>
    </rPh>
    <rPh sb="8" eb="10">
      <t>クミアイ</t>
    </rPh>
    <rPh sb="10" eb="12">
      <t>ジョウビ</t>
    </rPh>
    <rPh sb="12" eb="14">
      <t>ショウボウ</t>
    </rPh>
    <rPh sb="14" eb="16">
      <t>トクベツ</t>
    </rPh>
    <rPh sb="16" eb="18">
      <t>カイケイ</t>
    </rPh>
    <phoneticPr fontId="2"/>
  </si>
  <si>
    <t>峡北広域行政事務組合ごみ処理特別会計</t>
    <rPh sb="0" eb="2">
      <t>キョウホク</t>
    </rPh>
    <rPh sb="2" eb="4">
      <t>コウイキ</t>
    </rPh>
    <rPh sb="4" eb="6">
      <t>ギョウセイ</t>
    </rPh>
    <rPh sb="6" eb="8">
      <t>ジム</t>
    </rPh>
    <rPh sb="8" eb="10">
      <t>クミアイ</t>
    </rPh>
    <rPh sb="12" eb="14">
      <t>ショリ</t>
    </rPh>
    <rPh sb="14" eb="16">
      <t>トクベツ</t>
    </rPh>
    <rPh sb="16" eb="18">
      <t>カイケイ</t>
    </rPh>
    <phoneticPr fontId="2"/>
  </si>
  <si>
    <t>峡北広域行政事務組合し尿処理特別会計</t>
    <rPh sb="0" eb="2">
      <t>キョウホク</t>
    </rPh>
    <rPh sb="2" eb="4">
      <t>コウイキ</t>
    </rPh>
    <rPh sb="4" eb="6">
      <t>ギョウセイ</t>
    </rPh>
    <rPh sb="6" eb="8">
      <t>ジム</t>
    </rPh>
    <rPh sb="8" eb="10">
      <t>クミアイ</t>
    </rPh>
    <rPh sb="11" eb="12">
      <t>ニョウ</t>
    </rPh>
    <rPh sb="12" eb="14">
      <t>ショリ</t>
    </rPh>
    <rPh sb="14" eb="16">
      <t>トクベツ</t>
    </rPh>
    <rPh sb="16" eb="18">
      <t>カイケイ</t>
    </rPh>
    <phoneticPr fontId="2"/>
  </si>
  <si>
    <t>中巨摩地区広域事務組合一般会計</t>
    <rPh sb="0" eb="3">
      <t>ナカコマ</t>
    </rPh>
    <rPh sb="3" eb="5">
      <t>チク</t>
    </rPh>
    <rPh sb="5" eb="7">
      <t>コウイキ</t>
    </rPh>
    <rPh sb="7" eb="9">
      <t>ジム</t>
    </rPh>
    <rPh sb="9" eb="11">
      <t>クミアイ</t>
    </rPh>
    <rPh sb="11" eb="13">
      <t>イッパン</t>
    </rPh>
    <rPh sb="13" eb="15">
      <t>カイケイ</t>
    </rPh>
    <phoneticPr fontId="2"/>
  </si>
  <si>
    <t>中巨摩地区広域事務組合ごみ処理事業特別会計</t>
    <rPh sb="0" eb="3">
      <t>ナカコマ</t>
    </rPh>
    <rPh sb="3" eb="5">
      <t>チク</t>
    </rPh>
    <rPh sb="5" eb="7">
      <t>コウイキ</t>
    </rPh>
    <rPh sb="7" eb="9">
      <t>ジム</t>
    </rPh>
    <rPh sb="9" eb="11">
      <t>クミアイ</t>
    </rPh>
    <rPh sb="13" eb="15">
      <t>ショリ</t>
    </rPh>
    <rPh sb="15" eb="17">
      <t>ジギョウ</t>
    </rPh>
    <rPh sb="17" eb="19">
      <t>トクベツ</t>
    </rPh>
    <rPh sb="19" eb="21">
      <t>カイケイ</t>
    </rPh>
    <phoneticPr fontId="2"/>
  </si>
  <si>
    <t>中巨摩地区広域事務組合地区公園事業特別会計</t>
    <rPh sb="0" eb="3">
      <t>ナカコマ</t>
    </rPh>
    <rPh sb="3" eb="5">
      <t>チク</t>
    </rPh>
    <rPh sb="5" eb="7">
      <t>コウイキ</t>
    </rPh>
    <rPh sb="7" eb="9">
      <t>ジム</t>
    </rPh>
    <rPh sb="9" eb="11">
      <t>クミアイ</t>
    </rPh>
    <rPh sb="11" eb="13">
      <t>チク</t>
    </rPh>
    <rPh sb="13" eb="15">
      <t>コウエン</t>
    </rPh>
    <rPh sb="15" eb="17">
      <t>ジギョウ</t>
    </rPh>
    <rPh sb="17" eb="19">
      <t>トクベツ</t>
    </rPh>
    <rPh sb="19" eb="21">
      <t>カイケイ</t>
    </rPh>
    <phoneticPr fontId="2"/>
  </si>
  <si>
    <t>中巨摩地区広域事務組合老人福祉事業特別会計</t>
    <rPh sb="0" eb="3">
      <t>ナカコマ</t>
    </rPh>
    <rPh sb="3" eb="5">
      <t>チク</t>
    </rPh>
    <rPh sb="5" eb="7">
      <t>コウイキ</t>
    </rPh>
    <rPh sb="7" eb="9">
      <t>ジム</t>
    </rPh>
    <rPh sb="9" eb="11">
      <t>クミアイ</t>
    </rPh>
    <rPh sb="11" eb="13">
      <t>ロウジン</t>
    </rPh>
    <rPh sb="13" eb="15">
      <t>フクシ</t>
    </rPh>
    <rPh sb="15" eb="17">
      <t>ジギョウ</t>
    </rPh>
    <rPh sb="17" eb="19">
      <t>トクベツ</t>
    </rPh>
    <rPh sb="19" eb="21">
      <t>カイケイ</t>
    </rPh>
    <phoneticPr fontId="2"/>
  </si>
  <si>
    <t>中巨摩地区広域事務組合勤労青年センター事業特別会計</t>
    <rPh sb="0" eb="3">
      <t>ナカコマ</t>
    </rPh>
    <rPh sb="3" eb="5">
      <t>チク</t>
    </rPh>
    <rPh sb="5" eb="7">
      <t>コウイキ</t>
    </rPh>
    <rPh sb="7" eb="9">
      <t>ジム</t>
    </rPh>
    <rPh sb="9" eb="11">
      <t>クミアイ</t>
    </rPh>
    <rPh sb="11" eb="13">
      <t>キンロウ</t>
    </rPh>
    <rPh sb="13" eb="15">
      <t>セイネン</t>
    </rPh>
    <rPh sb="19" eb="21">
      <t>ジギョウ</t>
    </rPh>
    <rPh sb="21" eb="23">
      <t>トクベツ</t>
    </rPh>
    <rPh sb="23" eb="25">
      <t>カイケイ</t>
    </rPh>
    <phoneticPr fontId="2"/>
  </si>
  <si>
    <t>中巨摩地区広域事務組合し尿処理事業特別会計</t>
    <rPh sb="0" eb="3">
      <t>ナカコマ</t>
    </rPh>
    <rPh sb="3" eb="5">
      <t>チク</t>
    </rPh>
    <rPh sb="5" eb="7">
      <t>コウイキ</t>
    </rPh>
    <rPh sb="7" eb="9">
      <t>ジム</t>
    </rPh>
    <rPh sb="9" eb="11">
      <t>クミアイ</t>
    </rPh>
    <rPh sb="12" eb="13">
      <t>ニョウ</t>
    </rPh>
    <rPh sb="13" eb="15">
      <t>ショリ</t>
    </rPh>
    <rPh sb="15" eb="17">
      <t>ジギョウ</t>
    </rPh>
    <rPh sb="17" eb="19">
      <t>トクベツ</t>
    </rPh>
    <rPh sb="19" eb="21">
      <t>カイケイ</t>
    </rPh>
    <phoneticPr fontId="2"/>
  </si>
  <si>
    <t>山梨県市町村総合事務組合一般会計他4会計</t>
    <rPh sb="0" eb="3">
      <t>ヤマナシケン</t>
    </rPh>
    <rPh sb="3" eb="6">
      <t>シチョウソン</t>
    </rPh>
    <rPh sb="6" eb="8">
      <t>ソウゴウ</t>
    </rPh>
    <rPh sb="8" eb="10">
      <t>ジム</t>
    </rPh>
    <rPh sb="10" eb="12">
      <t>クミアイ</t>
    </rPh>
    <rPh sb="12" eb="14">
      <t>イッパン</t>
    </rPh>
    <rPh sb="14" eb="16">
      <t>カイケイ</t>
    </rPh>
    <rPh sb="16" eb="17">
      <t>ホカ</t>
    </rPh>
    <rPh sb="18" eb="20">
      <t>カイケイ</t>
    </rPh>
    <phoneticPr fontId="2"/>
  </si>
  <si>
    <t>山梨県後期高齢者医療広域連合一般会計他1会計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20" eb="22">
      <t>カイケイ</t>
    </rPh>
    <phoneticPr fontId="2"/>
  </si>
  <si>
    <t>峡北地区広域水道企業団水道用水供給事業</t>
    <rPh sb="0" eb="2">
      <t>キョウホク</t>
    </rPh>
    <rPh sb="2" eb="4">
      <t>チク</t>
    </rPh>
    <rPh sb="4" eb="6">
      <t>コウイキ</t>
    </rPh>
    <rPh sb="6" eb="8">
      <t>スイドウ</t>
    </rPh>
    <rPh sb="8" eb="10">
      <t>キギョウ</t>
    </rPh>
    <rPh sb="10" eb="11">
      <t>ダン</t>
    </rPh>
    <rPh sb="11" eb="13">
      <t>スイドウ</t>
    </rPh>
    <rPh sb="13" eb="15">
      <t>ヨウスイ</t>
    </rPh>
    <rPh sb="15" eb="17">
      <t>キョウキュウ</t>
    </rPh>
    <rPh sb="17" eb="19">
      <t>ジギョウ</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</si>
  <si>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</si>
  <si>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</si>
  <si>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</si>
  <si>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</si>
  <si>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</si>
  <si>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</si>
  <si>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</si>
  <si>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</si>
  <si>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</si>
  <si>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</si>
  <si>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</si>
  <si>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</si>
  <si>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</si>
  <si>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</si>
  <si>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</si>
  <si>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</si>
  <si>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</si>
  <si>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</si>
  <si>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</si>
  <si>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財政調整基金の増額及び地方債残高の減に伴い、平成２８年度の将来負担比率は10.7ポイント改善している。また、合併特例債等の償還額の増額があったものの、基準財政需要額に算入する公債費等の増額により　実質公債費比率も0.1ポイント改善している。今後は、現時点で大型の普通建設事業を予定していないため、新たな起債は縮小していき、また償還が終了する起債も出てくるため、「地方債現在高」は減少し、「将来負担比率」及び「実質公債費比率」ともに減少していく見込み。ただし、公共施設等総合管理計画において、平成32年度までに整備する個別計画の内容によっては将来負担比率、実質公債費比率に大きく影響するため、今後も事業の必要性を慎重に判断することはもとより、財源となる国庫支出金等の確保や延長となった合併特例債を効果的に活用し事業を推進していくことが必要である。</t>
    <rPh sb="209" eb="210">
      <t>ヒ</t>
    </rPh>
    <rPh sb="281" eb="282">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</si>
</sst>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31" fillId="0" borderId="41" xfId="34" applyFont="1" applyFill="1" applyBorder="1" applyAlignment="1" applyProtection="1">
      <alignment horizontal="left" vertical="top" wrapText="1"/>
      <protection locked="0"/>
    </xf>
    <xf numFmtId="0" fontId="31" fillId="0" borderId="12" xfId="34" applyFont="1" applyFill="1" applyBorder="1" applyAlignment="1" applyProtection="1">
      <alignment horizontal="left" vertical="top" wrapText="1"/>
      <protection locked="0"/>
    </xf>
    <xf numFmtId="0" fontId="31" fillId="0" borderId="46" xfId="34" applyFont="1" applyFill="1" applyBorder="1" applyAlignment="1" applyProtection="1">
      <alignment horizontal="left" vertical="top" wrapText="1"/>
      <protection locked="0"/>
    </xf>
    <xf numFmtId="0" fontId="31" fillId="0" borderId="60" xfId="34" applyFont="1" applyFill="1" applyBorder="1" applyAlignment="1" applyProtection="1">
      <alignment horizontal="left" vertical="top" wrapText="1"/>
      <protection locked="0"/>
    </xf>
    <xf numFmtId="0" fontId="31" fillId="0" borderId="0" xfId="34" applyFont="1" applyFill="1" applyBorder="1" applyAlignment="1" applyProtection="1">
      <alignment horizontal="left" vertical="top" wrapText="1"/>
      <protection locked="0"/>
    </xf>
    <xf numFmtId="0" fontId="31" fillId="0" borderId="38" xfId="34" applyFont="1" applyFill="1" applyBorder="1" applyAlignment="1" applyProtection="1">
      <alignment horizontal="left" vertical="top" wrapText="1"/>
      <protection locked="0"/>
    </xf>
    <xf numFmtId="0" fontId="31" fillId="0" borderId="37" xfId="34" applyFont="1" applyFill="1" applyBorder="1" applyAlignment="1" applyProtection="1">
      <alignment horizontal="left" vertical="top" wrapText="1"/>
      <protection locked="0"/>
    </xf>
    <xf numFmtId="0" fontId="31" fillId="0" borderId="49" xfId="34" applyFont="1" applyFill="1" applyBorder="1" applyAlignment="1" applyProtection="1">
      <alignment horizontal="left" vertical="top" wrapText="1"/>
      <protection locked="0"/>
    </xf>
    <xf numFmtId="0" fontId="31" fillId="0" borderId="40"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41238</c:v>
                </c:pt>
                <c:pt idx="1">
                  <c:v>47877</c:v>
                </c:pt>
                <c:pt idx="2">
                  <c:v>37107</c:v>
                </c:pt>
                <c:pt idx="3">
                  <c:v>30403</c:v>
                </c:pt>
                <c:pt idx="4">
                  <c:v>17880</c:v>
                </c:pt>
              </c:numCache>
            </c:numRef>
          </c:val>
          <c:smooth val="0"/>
        </c:ser>
        <c:dLbls>
          <c:showLegendKey val="0"/>
          <c:showVal val="0"/>
          <c:showCatName val="0"/>
          <c:showSerName val="0"/>
          <c:showPercent val="0"/>
          <c:showBubbleSize val="0"/>
        </c:dLbls>
        <c:marker val="1"/>
        <c:smooth val="0"/>
        <c:axId val="112555136"/>
        <c:axId val="112557056"/>
      </c:lineChart>
      <c:catAx>
        <c:axId val="11255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57056"/>
        <c:crosses val="autoZero"/>
        <c:auto val="1"/>
        <c:lblAlgn val="ctr"/>
        <c:lblOffset val="100"/>
        <c:tickLblSkip val="1"/>
        <c:tickMarkSkip val="1"/>
        <c:noMultiLvlLbl val="0"/>
      </c:catAx>
      <c:valAx>
        <c:axId val="1125570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5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c:v>
                </c:pt>
                <c:pt idx="1">
                  <c:v>6.9</c:v>
                </c:pt>
                <c:pt idx="2">
                  <c:v>8.08</c:v>
                </c:pt>
                <c:pt idx="3">
                  <c:v>8.84</c:v>
                </c:pt>
                <c:pt idx="4">
                  <c:v>7.79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21.89</c:v>
                </c:pt>
                <c:pt idx="1">
                  <c:v>22.14</c:v>
                </c:pt>
                <c:pt idx="2">
                  <c:v>19.62</c:v>
                </c:pt>
                <c:pt idx="3">
                  <c:v>22.2</c:v>
                </c:pt>
                <c:pt idx="4">
                  <c:v>24.23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6010624"/>
        <c:axId val="9601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c:v>
                </c:pt>
                <c:pt idx="1">
                  <c:v>-0.21</c:v>
                </c:pt>
                <c:pt idx="2">
                  <c:v>-1.08</c:v>
                </c:pt>
                <c:pt idx="3">
                  <c:v>3.81</c:v>
                </c:pt>
                <c:pt idx="4">
                  <c:v>1.17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6010624"/>
        <c:axId val="96012544"/>
      </c:lineChart>
      <c:catAx>
        <c:axId val="960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012544"/>
        <c:crosses val="autoZero"/>
        <c:auto val="1"/>
        <c:lblAlgn val="ctr"/>
        <c:lblOffset val="100"/>
        <c:tickLblSkip val="1"/>
        <c:tickMarkSkip val="1"/>
        <c:noMultiLvlLbl val="0"/>
      </c:catAx>
      <c:valAx>
        <c:axId val="9601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1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0.27</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地域し尿処理施設特別会計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0.06</c:v>
                </c:pt>
                <c:pt idx="4">
                  <c:v>#N/A</c:v>
                </c:pt>
                <c:pt idx="5">
                  <c:v>0.02</c:v>
                </c:pt>
                <c:pt idx="6">
                  <c:v>#N/A</c:v>
                </c:pt>
                <c:pt idx="7">
                  <c:v>0.18</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0.62</c:v>
                </c:pt>
                <c:pt idx="2">
                  <c:v>#N/A</c:v>
                </c:pt>
                <c:pt idx="3">
                  <c:v>0.62</c:v>
                </c:pt>
                <c:pt idx="4">
                  <c:v>#N/A</c:v>
                </c:pt>
                <c:pt idx="5">
                  <c:v>0.41</c:v>
                </c:pt>
                <c:pt idx="6">
                  <c:v>#N/A</c:v>
                </c:pt>
                <c:pt idx="7">
                  <c:v>0.87</c:v>
                </c:pt>
                <c:pt idx="8">
                  <c:v>#N/A</c:v>
                </c:pt>
                <c:pt idx="9">
                  <c:v>0.49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2.44</c:v>
                </c:pt>
                <c:pt idx="2">
                  <c:v>#N/A</c:v>
                </c:pt>
                <c:pt idx="3">
                  <c:v>2.27</c:v>
                </c:pt>
                <c:pt idx="4">
                  <c:v>#N/A</c:v>
                </c:pt>
                <c:pt idx="5">
                  <c:v>1.85</c:v>
                </c:pt>
                <c:pt idx="6">
                  <c:v>#N/A</c:v>
                </c:pt>
                <c:pt idx="7">
                  <c:v>1.91</c:v>
                </c:pt>
                <c:pt idx="8">
                  <c:v>#N/A</c:v>
                </c:pt>
                <c:pt idx="9">
                  <c:v>2.34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7.91</c:v>
                </c:pt>
                <c:pt idx="2">
                  <c:v>#N/A</c:v>
                </c:pt>
                <c:pt idx="3">
                  <c:v>7.9</c:v>
                </c:pt>
                <c:pt idx="4">
                  <c:v>#N/A</c:v>
                </c:pt>
                <c:pt idx="5">
                  <c:v>5.08</c:v>
                </c:pt>
                <c:pt idx="6">
                  <c:v>#N/A</c:v>
                </c:pt>
                <c:pt idx="7">
                  <c:v>4.13</c:v>
                </c:pt>
                <c:pt idx="8">
                  <c:v>#N/A</c:v>
                </c:pt>
                <c:pt idx="9">
                  <c:v>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7.79</c:v>
                </c:pt>
                <c:pt idx="2">
                  <c:v>#N/A</c:v>
                </c:pt>
                <c:pt idx="3">
                  <c:v>6.89</c:v>
                </c:pt>
                <c:pt idx="4">
                  <c:v>#N/A</c:v>
                </c:pt>
                <c:pt idx="5">
                  <c:v>8.07</c:v>
                </c:pt>
                <c:pt idx="6">
                  <c:v>#N/A</c:v>
                </c:pt>
                <c:pt idx="7">
                  <c:v>8.83</c:v>
                </c:pt>
                <c:pt idx="8">
                  <c:v>#N/A</c:v>
                </c:pt>
                <c:pt idx="9">
                  <c:v>7.78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140864"/>
        <c:axId val="115142656"/>
      </c:barChart>
      <c:catAx>
        <c:axId val="11514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42656"/>
        <c:crosses val="autoZero"/>
        <c:auto val="1"/>
        <c:lblAlgn val="ctr"/>
        <c:lblOffset val="100"/>
        <c:tickLblSkip val="1"/>
        <c:tickMarkSkip val="1"/>
        <c:noMultiLvlLbl val="0"/>
      </c:catAx>
      <c:valAx>
        <c:axId val="11514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4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2496</c:v>
                </c:pt>
                <c:pt idx="5">
                  <c:v>2635</c:v>
                </c:pt>
                <c:pt idx="8">
                  <c:v>2847</c:v>
                </c:pt>
                <c:pt idx="11">
                  <c:v>2866</c:v>
                </c:pt>
                <c:pt idx="14">
                  <c:v>2993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18</c:v>
                </c:pt>
                <c:pt idx="6">
                  <c:v>13</c:v>
                </c:pt>
                <c:pt idx="9">
                  <c:v>12</c:v>
                </c:pt>
                <c:pt idx="12">
                  <c:v>12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116</c:v>
                </c:pt>
                <c:pt idx="3">
                  <c:v>117</c:v>
                </c:pt>
                <c:pt idx="6">
                  <c:v>134</c:v>
                </c:pt>
                <c:pt idx="9">
                  <c:v>123</c:v>
                </c:pt>
                <c:pt idx="12">
                  <c:v>135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836</c:v>
                </c:pt>
                <c:pt idx="3">
                  <c:v>873</c:v>
                </c:pt>
                <c:pt idx="6">
                  <c:v>915</c:v>
                </c:pt>
                <c:pt idx="9">
                  <c:v>942</c:v>
                </c:pt>
                <c:pt idx="12">
                  <c:v>928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2602</c:v>
                </c:pt>
                <c:pt idx="3">
                  <c:v>2672</c:v>
                </c:pt>
                <c:pt idx="6">
                  <c:v>2745</c:v>
                </c:pt>
                <c:pt idx="9">
                  <c:v>2792</c:v>
                </c:pt>
                <c:pt idx="12">
                  <c:v>2920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963968"/>
        <c:axId val="11496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1076</c:v>
                </c:pt>
                <c:pt idx="2">
                  <c:v>#N/A</c:v>
                </c:pt>
                <c:pt idx="3">
                  <c:v>#N/A</c:v>
                </c:pt>
                <c:pt idx="4">
                  <c:v>1045</c:v>
                </c:pt>
                <c:pt idx="5">
                  <c:v>#N/A</c:v>
                </c:pt>
                <c:pt idx="6">
                  <c:v>#N/A</c:v>
                </c:pt>
                <c:pt idx="7">
                  <c:v>960</c:v>
                </c:pt>
                <c:pt idx="8">
                  <c:v>#N/A</c:v>
                </c:pt>
                <c:pt idx="9">
                  <c:v>#N/A</c:v>
                </c:pt>
                <c:pt idx="10">
                  <c:v>1003</c:v>
                </c:pt>
                <c:pt idx="11">
                  <c:v>#N/A</c:v>
                </c:pt>
                <c:pt idx="12">
                  <c:v>#N/A</c:v>
                </c:pt>
                <c:pt idx="13">
                  <c:v>1002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963968"/>
        <c:axId val="114965888"/>
      </c:lineChart>
      <c:catAx>
        <c:axId val="1149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65888"/>
        <c:crosses val="autoZero"/>
        <c:auto val="1"/>
        <c:lblAlgn val="ctr"/>
        <c:lblOffset val="100"/>
        <c:tickLblSkip val="1"/>
        <c:tickMarkSkip val="1"/>
        <c:noMultiLvlLbl val="0"/>
      </c:catAx>
      <c:valAx>
        <c:axId val="11496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6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31818</c:v>
                </c:pt>
                <c:pt idx="5">
                  <c:v>31962</c:v>
                </c:pt>
                <c:pt idx="8">
                  <c:v>32135</c:v>
                </c:pt>
                <c:pt idx="11">
                  <c:v>31952</c:v>
                </c:pt>
                <c:pt idx="14">
                  <c:v>31080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329</c:v>
                </c:pt>
                <c:pt idx="5">
                  <c:v>294</c:v>
                </c:pt>
                <c:pt idx="8">
                  <c:v>162</c:v>
                </c:pt>
                <c:pt idx="11">
                  <c:v>149</c:v>
                </c:pt>
                <c:pt idx="14">
                  <c:v>132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6481</c:v>
                </c:pt>
                <c:pt idx="5">
                  <c:v>7073</c:v>
                </c:pt>
                <c:pt idx="8">
                  <c:v>6315</c:v>
                </c:pt>
                <c:pt idx="11">
                  <c:v>6835</c:v>
                </c:pt>
                <c:pt idx="14">
                  <c:v>7538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1453</c:v>
                </c:pt>
                <c:pt idx="3">
                  <c:v>1163</c:v>
                </c:pt>
                <c:pt idx="6">
                  <c:v>1194</c:v>
                </c:pt>
                <c:pt idx="9">
                  <c:v>1391</c:v>
                </c:pt>
                <c:pt idx="12">
                  <c:v>1378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572</c:v>
                </c:pt>
                <c:pt idx="3">
                  <c:v>763</c:v>
                </c:pt>
                <c:pt idx="6">
                  <c:v>1005</c:v>
                </c:pt>
                <c:pt idx="9">
                  <c:v>1030</c:v>
                </c:pt>
                <c:pt idx="12">
                  <c:v>1103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13204</c:v>
                </c:pt>
                <c:pt idx="3">
                  <c:v>12839</c:v>
                </c:pt>
                <c:pt idx="6">
                  <c:v>12740</c:v>
                </c:pt>
                <c:pt idx="9">
                  <c:v>12472</c:v>
                </c:pt>
                <c:pt idx="12">
                  <c:v>12063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27802</c:v>
                </c:pt>
                <c:pt idx="3">
                  <c:v>27340</c:v>
                </c:pt>
                <c:pt idx="6">
                  <c:v>26882</c:v>
                </c:pt>
                <c:pt idx="9">
                  <c:v>26192</c:v>
                </c:pt>
                <c:pt idx="12">
                  <c:v>24945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053312"/>
        <c:axId val="11505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4404</c:v>
                </c:pt>
                <c:pt idx="2">
                  <c:v>#N/A</c:v>
                </c:pt>
                <c:pt idx="3">
                  <c:v>#N/A</c:v>
                </c:pt>
                <c:pt idx="4">
                  <c:v>2774</c:v>
                </c:pt>
                <c:pt idx="5">
                  <c:v>#N/A</c:v>
                </c:pt>
                <c:pt idx="6">
                  <c:v>#N/A</c:v>
                </c:pt>
                <c:pt idx="7">
                  <c:v>3209</c:v>
                </c:pt>
                <c:pt idx="8">
                  <c:v>#N/A</c:v>
                </c:pt>
                <c:pt idx="9">
                  <c:v>#N/A</c:v>
                </c:pt>
                <c:pt idx="10">
                  <c:v>2149</c:v>
                </c:pt>
                <c:pt idx="11">
                  <c:v>#N/A</c:v>
                </c:pt>
                <c:pt idx="12">
                  <c:v>#N/A</c:v>
                </c:pt>
                <c:pt idx="13">
                  <c:v>739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053312"/>
        <c:axId val="115055232"/>
      </c:lineChart>
      <c:catAx>
        <c:axId val="11505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055232"/>
        <c:crosses val="autoZero"/>
        <c:auto val="1"/>
        <c:lblAlgn val="ctr"/>
        <c:lblOffset val="100"/>
        <c:tickLblSkip val="1"/>
        <c:tickMarkSkip val="1"/>
        <c:noMultiLvlLbl val="0"/>
      </c:catAx>
      <c:valAx>
        <c:axId val="11505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5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{01A3BEAC-0B41-40A3-B354-9ED021A6CEE1}</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{640467D5-388B-4F51-A4C1-EB4879D4CEFC}</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{BFE02BDE-12AF-45B1-B0D6-81BC22A255F7}</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{8034D354-72C7-40AE-A890-F8F584FB3280}</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{9DA41094-B212-4C03-AB6F-BE913F045127}</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{EE67894E-F1BF-4B57-9F1D-40D7D253CC1C}</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{05E5C9D5-6067-43D4-9027-234C50493718}</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{304BE57A-DA9C-47AE-918F-CB07031BE651}</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{9FB39C80-0B4F-432F-B5B0-FC984D48C69E}</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{48EB7803-8657-4D4A-A1C4-CF14ABEF3370}</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296256"/>
        <c:axId val="21298176"/>
      </c:scatterChart>
      <c:valAx>
        <c:axId val="21296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98176"/>
        <c:crosses val="autoZero"/>
        <c:crossBetween val="midCat"/>
      </c:valAx>
      <c:valAx>
        <c:axId val="21298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96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{01209260-CA4E-43E3-BEB3-6E3C81F77EAC}</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{31FB1EB9-23FE-4EF0-B113-36ABAB7A7650}</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{BC4C85D5-7C4D-4FAC-B605-0E5939A525AA}</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{570BD7DA-CBA7-4DB8-AF1A-D39C50A7A9BE}</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{83656C51-2E65-4172-A7B3-D90E8413EA70}</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9.6999999999999993</c:v>
                </c:pt>
                <c:pt idx="1">
                  <c:v>8.4</c:v>
                </c:pt>
                <c:pt idx="2">
                  <c:v>7.9</c:v>
                </c:pt>
                <c:pt idx="3">
                  <c:v>7.6</c:v>
                </c:pt>
                <c:pt idx="4">
                  <c:v>7.5</c:v>
                </c:pt>
              </c:numCache>
            </c:numRef>
          </c:xVal>
          <c:yVal>
            <c:numRef>
              <c:f>'公会計指標分析・財政指標組合せ分析表 '!$K$73:$O$73</c:f>
              <c:numCache>
                <c:formatCode>#,##0.0;"▲ "#,##0.0</c:formatCode>
                <c:ptCount val="5"/>
                <c:pt idx="0">
                  <c:v>33.9</c:v>
                </c:pt>
                <c:pt idx="1">
                  <c:v>21.2</c:v>
                </c:pt>
                <c:pt idx="2">
                  <c:v>24.7</c:v>
                </c:pt>
                <c:pt idx="3">
                  <c:v>16.2</c:v>
                </c:pt>
                <c:pt idx="4">
                  <c:v>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{BFAB6D57-FA15-4AE9-AFA2-A5F38E613555}</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{A5DACBC2-403A-4DED-8867-2C4056BDBCF5}</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{942DB0F3-DFA6-43EF-AD61-4B2C05E529C2}</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{207CEA87-939F-42FA-A8BA-96C95869CB84}</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{B8A075CF-B40A-4BB1-9A8E-362381F6186F}</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10.3</c:v>
                </c:pt>
                <c:pt idx="1">
                  <c:v>9.6</c:v>
                </c:pt>
                <c:pt idx="2">
                  <c:v>8.8000000000000007</c:v>
                </c:pt>
                <c:pt idx="3">
                  <c:v>7.8</c:v>
                </c:pt>
                <c:pt idx="4">
                  <c:v>6.9</c:v>
                </c:pt>
              </c:numCache>
            </c:numRef>
          </c:xVal>
          <c:yVal>
            <c:numRef>
              <c:f>'公会計指標分析・財政指標組合せ分析表 '!$K$77:$O$77</c:f>
              <c:numCache>
                <c:formatCode>#,##0.0;"▲ "#,##0.0</c:formatCode>
                <c:ptCount val="5"/>
                <c:pt idx="0">
                  <c:v>58.2</c:v>
                </c:pt>
                <c:pt idx="1">
                  <c:v>50.3</c:v>
                </c:pt>
                <c:pt idx="2">
                  <c:v>45.9</c:v>
                </c:pt>
                <c:pt idx="3">
                  <c:v>37.299999999999997</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979328"/>
        <c:axId val="44981248"/>
      </c:scatterChart>
      <c:valAx>
        <c:axId val="44979328"/>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81248"/>
        <c:crosses val="autoZero"/>
        <c:crossBetween val="midCat"/>
      </c:valAx>
      <c:valAx>
        <c:axId val="44981248"/>
        <c:scaling>
          <c:orientation val="minMax"/>
          <c:max val="6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79328"/>
        <c:crosses val="autoZero"/>
        <c:crossBetween val="midCat"/>
        <c:majorUnit val="8.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合併特例債等の償還額の増額により、「元利償還金等」は昨年度より増額したが、「算入公債費等」も増額となったため、実質公債費比率の分子は昨年度と比べ横ばいとなった。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今後、分母となる</a:t>
          </a:r>
          <a:r>
            <a:rPr kumimoji="1" lang="ja-JP" altLang="ja-JP" sz="1100">
              <a:solidFill>
                <a:schemeClr val="dk1"/>
              </a:solidFill>
              <a:effectLst/>
              <a:latin typeface="ＭＳ ゴシック" pitchFamily="49" charset="-128"/>
              <a:ea typeface="ＭＳ ゴシック" pitchFamily="49" charset="-128"/>
              <a:cs typeface="+mn-cs"/>
            </a:rPr>
            <a:t>標準財政規模は</a:t>
          </a:r>
          <a:r>
            <a:rPr kumimoji="1" lang="ja-JP" altLang="en-US" sz="1100">
              <a:solidFill>
                <a:schemeClr val="dk1"/>
              </a:solidFill>
              <a:effectLst/>
              <a:latin typeface="ＭＳ ゴシック" pitchFamily="49" charset="-128"/>
              <a:ea typeface="ＭＳ ゴシック" pitchFamily="49" charset="-128"/>
              <a:cs typeface="+mn-cs"/>
            </a:rPr>
            <a:t>、合併算定替の縮減による</a:t>
          </a:r>
          <a:r>
            <a:rPr kumimoji="1" lang="ja-JP" altLang="ja-JP" sz="1100">
              <a:solidFill>
                <a:schemeClr val="dk1"/>
              </a:solidFill>
              <a:effectLst/>
              <a:latin typeface="ＭＳ ゴシック" pitchFamily="49" charset="-128"/>
              <a:ea typeface="ＭＳ ゴシック" pitchFamily="49" charset="-128"/>
              <a:cs typeface="+mn-cs"/>
            </a:rPr>
            <a:t>普通交付税</a:t>
          </a:r>
          <a:r>
            <a:rPr kumimoji="1" lang="ja-JP" altLang="en-US" sz="1100">
              <a:solidFill>
                <a:schemeClr val="dk1"/>
              </a:solidFill>
              <a:effectLst/>
              <a:latin typeface="ＭＳ ゴシック" pitchFamily="49" charset="-128"/>
              <a:ea typeface="ＭＳ ゴシック" pitchFamily="49" charset="-128"/>
              <a:cs typeface="+mn-cs"/>
            </a:rPr>
            <a:t>の減額、臨時財政対策債発行可能額の減額</a:t>
          </a:r>
          <a:r>
            <a:rPr kumimoji="1" lang="ja-JP" altLang="ja-JP" sz="1100">
              <a:solidFill>
                <a:schemeClr val="dk1"/>
              </a:solidFill>
              <a:effectLst/>
              <a:latin typeface="ＭＳ ゴシック" pitchFamily="49" charset="-128"/>
              <a:ea typeface="ＭＳ ゴシック" pitchFamily="49" charset="-128"/>
              <a:cs typeface="+mn-cs"/>
            </a:rPr>
            <a:t>の</a:t>
          </a:r>
          <a:r>
            <a:rPr kumimoji="1" lang="ja-JP" altLang="en-US" sz="1100">
              <a:solidFill>
                <a:schemeClr val="dk1"/>
              </a:solidFill>
              <a:effectLst/>
              <a:latin typeface="ＭＳ ゴシック" pitchFamily="49" charset="-128"/>
              <a:ea typeface="ＭＳ ゴシック" pitchFamily="49" charset="-128"/>
              <a:cs typeface="+mn-cs"/>
            </a:rPr>
            <a:t>影響で</a:t>
          </a:r>
          <a:r>
            <a:rPr kumimoji="1" lang="ja-JP" altLang="ja-JP" sz="1100">
              <a:solidFill>
                <a:schemeClr val="dk1"/>
              </a:solidFill>
              <a:effectLst/>
              <a:latin typeface="ＭＳ ゴシック" pitchFamily="49" charset="-128"/>
              <a:ea typeface="ＭＳ ゴシック" pitchFamily="49" charset="-128"/>
              <a:cs typeface="+mn-cs"/>
            </a:rPr>
            <a:t>減少が見込まれるが、</a:t>
          </a:r>
          <a:r>
            <a:rPr kumimoji="1" lang="ja-JP" altLang="en-US" sz="1100">
              <a:latin typeface="ＭＳ ゴシック" pitchFamily="49" charset="-128"/>
              <a:ea typeface="ＭＳ ゴシック" pitchFamily="49" charset="-128"/>
            </a:rPr>
            <a:t>現時点で大型の普通建設事業は予定していないため、新たな起債は縮小していき、また元利償還が終了する起債も出てくるため、「元利償還金等」は減少し、「実質公債費率」も減少していく見込み。</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ただし、公共施設等総合管理計画において、平成</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年度までに整備する個別施設計画の内容によっては実質公債比率に大きく影響するため、</a:t>
          </a:r>
          <a:r>
            <a:rPr lang="ja-JP" altLang="ja-JP" sz="1100">
              <a:solidFill>
                <a:schemeClr val="dk1"/>
              </a:solidFill>
              <a:effectLst/>
              <a:latin typeface="ＭＳ ゴシック" pitchFamily="49" charset="-128"/>
              <a:ea typeface="ＭＳ ゴシック" pitchFamily="49" charset="-128"/>
              <a:cs typeface="+mn-cs"/>
            </a:rPr>
            <a:t>今後も事業の必要性を慎重に判断することはもとより、財源となる国庫支出金等を確保したうえで事業を行うこと</a:t>
          </a:r>
          <a:r>
            <a:rPr lang="ja-JP" altLang="en-US" sz="1100">
              <a:solidFill>
                <a:schemeClr val="dk1"/>
              </a:solidFill>
              <a:effectLst/>
              <a:latin typeface="ＭＳ ゴシック" pitchFamily="49" charset="-128"/>
              <a:ea typeface="ＭＳ ゴシック" pitchFamily="49" charset="-128"/>
              <a:cs typeface="+mn-cs"/>
            </a:rPr>
            <a:t>が</a:t>
          </a:r>
          <a:r>
            <a:rPr lang="ja-JP" altLang="ja-JP" sz="1100">
              <a:solidFill>
                <a:schemeClr val="dk1"/>
              </a:solidFill>
              <a:effectLst/>
              <a:latin typeface="ＭＳ ゴシック" pitchFamily="49" charset="-128"/>
              <a:ea typeface="ＭＳ ゴシック" pitchFamily="49" charset="-128"/>
              <a:cs typeface="+mn-cs"/>
            </a:rPr>
            <a:t>必要</a:t>
          </a:r>
          <a:r>
            <a:rPr lang="ja-JP" altLang="en-US" sz="1100">
              <a:solidFill>
                <a:schemeClr val="dk1"/>
              </a:solidFill>
              <a:effectLst/>
              <a:latin typeface="ＭＳ ゴシック" pitchFamily="49" charset="-128"/>
              <a:ea typeface="ＭＳ ゴシック" pitchFamily="49" charset="-128"/>
              <a:cs typeface="+mn-cs"/>
            </a:rPr>
            <a:t>である。</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itchFamily="49" charset="-128"/>
              <a:ea typeface="ＭＳ ゴシック" pitchFamily="49" charset="-128"/>
              <a:cs typeface="+mn-cs"/>
            </a:rPr>
            <a:t>「地方債現在高」及び「公営企業債等繰入見込額」が減少し、また充当可能基金のうち</a:t>
          </a:r>
          <a:r>
            <a:rPr kumimoji="1" lang="ja-JP" altLang="ja-JP" sz="1100">
              <a:solidFill>
                <a:schemeClr val="dk1"/>
              </a:solidFill>
              <a:effectLst/>
              <a:latin typeface="ＭＳ ゴシック" pitchFamily="49" charset="-128"/>
              <a:ea typeface="ＭＳ ゴシック" pitchFamily="49" charset="-128"/>
              <a:cs typeface="+mn-cs"/>
            </a:rPr>
            <a:t>財政調整基金</a:t>
          </a:r>
          <a:r>
            <a:rPr kumimoji="1" lang="ja-JP" altLang="en-US" sz="1100">
              <a:solidFill>
                <a:schemeClr val="dk1"/>
              </a:solidFill>
              <a:effectLst/>
              <a:latin typeface="ＭＳ ゴシック" pitchFamily="49" charset="-128"/>
              <a:ea typeface="ＭＳ ゴシック" pitchFamily="49" charset="-128"/>
              <a:cs typeface="+mn-cs"/>
            </a:rPr>
            <a:t>の現在高の増額により、将来負担比率の分子は</a:t>
          </a:r>
          <a:r>
            <a:rPr kumimoji="1" lang="en-US" altLang="ja-JP" sz="1100">
              <a:solidFill>
                <a:schemeClr val="dk1"/>
              </a:solidFill>
              <a:effectLst/>
              <a:latin typeface="ＭＳ ゴシック" pitchFamily="49" charset="-128"/>
              <a:ea typeface="ＭＳ ゴシック" pitchFamily="49" charset="-128"/>
              <a:cs typeface="+mn-cs"/>
            </a:rPr>
            <a:t>1,410</a:t>
          </a:r>
          <a:r>
            <a:rPr kumimoji="1" lang="ja-JP" altLang="en-US" sz="1100">
              <a:solidFill>
                <a:schemeClr val="dk1"/>
              </a:solidFill>
              <a:effectLst/>
              <a:latin typeface="ＭＳ ゴシック" pitchFamily="49" charset="-128"/>
              <a:ea typeface="ＭＳ ゴシック" pitchFamily="49" charset="-128"/>
              <a:cs typeface="+mn-cs"/>
            </a:rPr>
            <a:t>百万円の減額となった。</a:t>
          </a:r>
          <a:endParaRPr kumimoji="1" lang="en-US" altLang="ja-JP" sz="1100">
            <a:solidFill>
              <a:schemeClr val="dk1"/>
            </a:solidFill>
            <a:effectLst/>
            <a:latin typeface="ＭＳ ゴシック" pitchFamily="49" charset="-128"/>
            <a:ea typeface="ＭＳ ゴシック" pitchFamily="49" charset="-128"/>
            <a:cs typeface="+mn-cs"/>
          </a:endParaRPr>
        </a:p>
        <a:p>
          <a:pPr>
            <a:lnSpc>
              <a:spcPct val="100000"/>
            </a:lnSpc>
          </a:pPr>
          <a:r>
            <a:rPr kumimoji="1" lang="ja-JP" altLang="en-US" sz="11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ＭＳ ゴシック" pitchFamily="49" charset="-128"/>
              <a:ea typeface="ＭＳ ゴシック" pitchFamily="49" charset="-128"/>
              <a:cs typeface="+mn-cs"/>
            </a:rPr>
            <a:t>今後</a:t>
          </a:r>
          <a:r>
            <a:rPr kumimoji="1" lang="ja-JP" altLang="en-US" sz="1100">
              <a:solidFill>
                <a:schemeClr val="dk1"/>
              </a:solidFill>
              <a:effectLst/>
              <a:latin typeface="ＭＳ ゴシック" pitchFamily="49" charset="-128"/>
              <a:ea typeface="ＭＳ ゴシック" pitchFamily="49" charset="-128"/>
              <a:cs typeface="+mn-cs"/>
            </a:rPr>
            <a:t>、分母となる</a:t>
          </a:r>
          <a:r>
            <a:rPr kumimoji="1" lang="ja-JP" altLang="ja-JP" sz="1100">
              <a:solidFill>
                <a:schemeClr val="dk1"/>
              </a:solidFill>
              <a:effectLst/>
              <a:latin typeface="ＭＳ ゴシック" pitchFamily="49" charset="-128"/>
              <a:ea typeface="ＭＳ ゴシック" pitchFamily="49" charset="-128"/>
              <a:cs typeface="+mn-cs"/>
            </a:rPr>
            <a:t>標準財政規模は、臨時財政対策債発行可能額の減額の影響で減少が見込まれるが、現時点で大型の普通建設事業は予定していないため、新たな起債</a:t>
          </a:r>
          <a:r>
            <a:rPr kumimoji="1" lang="ja-JP" altLang="en-US" sz="1100">
              <a:solidFill>
                <a:schemeClr val="dk1"/>
              </a:solidFill>
              <a:effectLst/>
              <a:latin typeface="ＭＳ ゴシック" pitchFamily="49" charset="-128"/>
              <a:ea typeface="ＭＳ ゴシック" pitchFamily="49" charset="-128"/>
              <a:cs typeface="+mn-cs"/>
            </a:rPr>
            <a:t>は</a:t>
          </a:r>
          <a:r>
            <a:rPr kumimoji="1" lang="ja-JP" altLang="ja-JP" sz="1100">
              <a:solidFill>
                <a:schemeClr val="dk1"/>
              </a:solidFill>
              <a:effectLst/>
              <a:latin typeface="ＭＳ ゴシック" pitchFamily="49" charset="-128"/>
              <a:ea typeface="ＭＳ ゴシック" pitchFamily="49" charset="-128"/>
              <a:cs typeface="+mn-cs"/>
            </a:rPr>
            <a:t>縮小していき、また元利償還が終了する起債も出てくるため、「</a:t>
          </a:r>
          <a:r>
            <a:rPr kumimoji="1" lang="ja-JP" altLang="en-US" sz="1100">
              <a:solidFill>
                <a:schemeClr val="dk1"/>
              </a:solidFill>
              <a:effectLst/>
              <a:latin typeface="ＭＳ ゴシック" pitchFamily="49" charset="-128"/>
              <a:ea typeface="ＭＳ ゴシック" pitchFamily="49" charset="-128"/>
              <a:cs typeface="+mn-cs"/>
            </a:rPr>
            <a:t>地方債現在高</a:t>
          </a:r>
          <a:r>
            <a:rPr kumimoji="1" lang="ja-JP" altLang="ja-JP" sz="1100">
              <a:solidFill>
                <a:schemeClr val="dk1"/>
              </a:solidFill>
              <a:effectLst/>
              <a:latin typeface="ＭＳ ゴシック" pitchFamily="49" charset="-128"/>
              <a:ea typeface="ＭＳ ゴシック" pitchFamily="49" charset="-128"/>
              <a:cs typeface="+mn-cs"/>
            </a:rPr>
            <a:t>」は減少し、</a:t>
          </a:r>
          <a:r>
            <a:rPr kumimoji="1" lang="ja-JP" altLang="en-US" sz="1100">
              <a:solidFill>
                <a:schemeClr val="dk1"/>
              </a:solidFill>
              <a:effectLst/>
              <a:latin typeface="ＭＳ ゴシック" pitchFamily="49" charset="-128"/>
              <a:ea typeface="ＭＳ ゴシック" pitchFamily="49" charset="-128"/>
              <a:cs typeface="+mn-cs"/>
            </a:rPr>
            <a:t>「将来負担比率」も減少していく見込み。</a:t>
          </a:r>
          <a:endParaRPr kumimoji="1" lang="en-US" altLang="ja-JP" sz="11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ＭＳ ゴシック" pitchFamily="49" charset="-128"/>
              <a:ea typeface="ＭＳ ゴシック" pitchFamily="49" charset="-128"/>
              <a:cs typeface="+mn-cs"/>
            </a:rPr>
            <a:t>ただし、公共施設等総合管理計画において、平成</a:t>
          </a:r>
          <a:r>
            <a:rPr kumimoji="1" lang="en-US" altLang="ja-JP" sz="1100">
              <a:solidFill>
                <a:schemeClr val="dk1"/>
              </a:solidFill>
              <a:effectLst/>
              <a:latin typeface="ＭＳ ゴシック" pitchFamily="49" charset="-128"/>
              <a:ea typeface="ＭＳ ゴシック" pitchFamily="49" charset="-128"/>
              <a:cs typeface="+mn-cs"/>
            </a:rPr>
            <a:t>32</a:t>
          </a:r>
          <a:r>
            <a:rPr kumimoji="1" lang="ja-JP" altLang="ja-JP" sz="1100">
              <a:solidFill>
                <a:schemeClr val="dk1"/>
              </a:solidFill>
              <a:effectLst/>
              <a:latin typeface="ＭＳ ゴシック" pitchFamily="49" charset="-128"/>
              <a:ea typeface="ＭＳ ゴシック" pitchFamily="49" charset="-128"/>
              <a:cs typeface="+mn-cs"/>
            </a:rPr>
            <a:t>年度までに整備する個別計画の内容によっては</a:t>
          </a:r>
          <a:r>
            <a:rPr kumimoji="1" lang="ja-JP" altLang="en-US" sz="1100">
              <a:solidFill>
                <a:schemeClr val="dk1"/>
              </a:solidFill>
              <a:effectLst/>
              <a:latin typeface="ＭＳ ゴシック" pitchFamily="49" charset="-128"/>
              <a:ea typeface="ＭＳ ゴシック" pitchFamily="49" charset="-128"/>
              <a:cs typeface="+mn-cs"/>
            </a:rPr>
            <a:t>将来負担</a:t>
          </a:r>
          <a:r>
            <a:rPr kumimoji="1" lang="ja-JP" altLang="ja-JP" sz="1100">
              <a:solidFill>
                <a:schemeClr val="dk1"/>
              </a:solidFill>
              <a:effectLst/>
              <a:latin typeface="ＭＳ ゴシック" pitchFamily="49" charset="-128"/>
              <a:ea typeface="ＭＳ ゴシック" pitchFamily="49" charset="-128"/>
              <a:cs typeface="+mn-cs"/>
            </a:rPr>
            <a:t>比率に大きく影響するため、</a:t>
          </a:r>
          <a:r>
            <a:rPr lang="ja-JP" altLang="ja-JP" sz="1100">
              <a:solidFill>
                <a:schemeClr val="dk1"/>
              </a:solidFill>
              <a:effectLst/>
              <a:latin typeface="ＭＳ ゴシック" pitchFamily="49" charset="-128"/>
              <a:ea typeface="ＭＳ ゴシック" pitchFamily="49" charset="-128"/>
              <a:cs typeface="+mn-cs"/>
            </a:rPr>
            <a:t>今後も事業の必要性を慎重に判断することはもとより、財源となる国庫支出金等を確保したうえで事業を行うことが必要である。</a:t>
          </a:r>
          <a:endParaRPr lang="ja-JP" altLang="ja-JP" sz="11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75,373
74,365
71.95
26,584,154
25,195,704
1,259,718
16,174,822
24,945,243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75,373
74,365
71.95
26,584,154
25,195,704
1,259,718
16,174,822
24,945,243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75,373
74,365
71.95
26,584,154
25,195,704
1,259,718
16,174,822
24,945,243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75,373
74,365
71.95
26,584,154
25,195,704
1,259,718
16,174,822
24,945,243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前年度より</a:t>
          </a:r>
          <a:r>
            <a:rPr kumimoji="1" lang="en-US" altLang="ja-JP" sz="1300">
              <a:latin typeface="ＭＳ ゴシック" pitchFamily="49" charset="-128"/>
              <a:ea typeface="ＭＳ ゴシック" pitchFamily="49" charset="-128"/>
            </a:rPr>
            <a:t>0.01</a:t>
          </a:r>
          <a:r>
            <a:rPr kumimoji="1" lang="ja-JP" altLang="en-US" sz="1300">
              <a:latin typeface="ＭＳ ゴシック" pitchFamily="49" charset="-128"/>
              <a:ea typeface="ＭＳ ゴシック" pitchFamily="49" charset="-128"/>
            </a:rPr>
            <a:t>ポイント悪化し、</a:t>
          </a:r>
          <a:r>
            <a:rPr kumimoji="1" lang="ja-JP" altLang="ja-JP" sz="1300">
              <a:solidFill>
                <a:schemeClr val="dk1"/>
              </a:solidFill>
              <a:effectLst/>
              <a:latin typeface="ＭＳ ゴシック" pitchFamily="49" charset="-128"/>
              <a:ea typeface="ＭＳ ゴシック" pitchFamily="49" charset="-128"/>
              <a:cs typeface="+mn-cs"/>
            </a:rPr>
            <a:t>比率が悪化傾向にある。</a:t>
          </a:r>
          <a:endParaRPr lang="ja-JP" altLang="ja-JP" sz="1300">
            <a:effectLst/>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年度から類似団体平均を下回っている状況のため、今後も市税等の収納率向上など、安定的な歳入確保に努める。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27940</xdr:rowOff>
    </xdr:from>
    <xdr:to>
      <xdr:col>7</xdr:col>
      <xdr:colOff>152400</xdr:colOff>
      <xdr:row>41</xdr:row>
      <xdr:rowOff>52070</xdr:rowOff>
    </xdr:to>
    <xdr:cxnSp macro="">
      <xdr:nvCxnSpPr>
        <xdr:cNvPr id="66" name="直線コネクタ 65"/>
        <xdr:cNvCxnSpPr/>
      </xdr:nvCxnSpPr>
      <xdr:spPr>
        <a:xfrm>
          <a:off x="4114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3810</xdr:rowOff>
    </xdr:from>
    <xdr:to>
      <xdr:col>6</xdr:col>
      <xdr:colOff>0</xdr:colOff>
      <xdr:row>41</xdr:row>
      <xdr:rowOff>27940</xdr:rowOff>
    </xdr:to>
    <xdr:cxnSp macro="">
      <xdr:nvCxnSpPr>
        <xdr:cNvPr id="69" name="直線コネクタ 68"/>
        <xdr:cNvCxnSpPr/>
      </xdr:nvCxnSpPr>
      <xdr:spPr>
        <a:xfrm>
          <a:off x="3225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3810</xdr:rowOff>
    </xdr:from>
    <xdr:to>
      <xdr:col>6</xdr:col>
      <xdr:colOff>50800</xdr:colOff>
      <xdr:row>40</xdr:row>
      <xdr:rowOff>105410</xdr:rowOff>
    </xdr:to>
    <xdr:sp macro="" textlink="">
      <xdr:nvSpPr>
        <xdr:cNvPr id="70" name="フローチャート : 判断 69"/>
        <xdr:cNvSpPr/>
      </xdr:nvSpPr>
      <xdr:spPr>
        <a:xfrm>
          <a:off x="4064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115587</xdr:rowOff>
    </xdr:from>
    <xdr:ext cx="736600" cy="259045"/>
    <xdr:sp macro="" textlink="">
      <xdr:nvSpPr>
        <xdr:cNvPr id="71" name="テキスト ボックス 70"/>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151130</xdr:rowOff>
    </xdr:from>
    <xdr:to>
      <xdr:col>4</xdr:col>
      <xdr:colOff>482600</xdr:colOff>
      <xdr:row>41</xdr:row>
      <xdr:rowOff>3810</xdr:rowOff>
    </xdr:to>
    <xdr:cxnSp macro="">
      <xdr:nvCxnSpPr>
        <xdr:cNvPr id="72" name="直線コネクタ 71"/>
        <xdr:cNvCxnSpPr/>
      </xdr:nvCxnSpPr>
      <xdr:spPr>
        <a:xfrm>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151130</xdr:rowOff>
    </xdr:to>
    <xdr:cxnSp macro="">
      <xdr:nvCxnSpPr>
        <xdr:cNvPr id="75" name="直線コネクタ 74"/>
        <xdr:cNvCxnSpPr/>
      </xdr:nvCxnSpPr>
      <xdr:spPr>
        <a:xfrm>
          <a:off x="1447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1270</xdr:rowOff>
    </xdr:from>
    <xdr:to>
      <xdr:col>7</xdr:col>
      <xdr:colOff>203200</xdr:colOff>
      <xdr:row>41</xdr:row>
      <xdr:rowOff>102870</xdr:rowOff>
    </xdr:to>
    <xdr:sp macro="" textlink="">
      <xdr:nvSpPr>
        <xdr:cNvPr id="85" name="円/楕円 84"/>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144797</xdr:rowOff>
    </xdr:from>
    <xdr:ext cx="762000" cy="259045"/>
    <xdr:sp macro="" textlink="">
      <xdr:nvSpPr>
        <xdr:cNvPr id="86" name="財政力該当値テキスト"/>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148590</xdr:rowOff>
    </xdr:from>
    <xdr:to>
      <xdr:col>6</xdr:col>
      <xdr:colOff>50800</xdr:colOff>
      <xdr:row>41</xdr:row>
      <xdr:rowOff>78740</xdr:rowOff>
    </xdr:to>
    <xdr:sp macro="" textlink="">
      <xdr:nvSpPr>
        <xdr:cNvPr id="87" name="円/楕円 86"/>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63517</xdr:rowOff>
    </xdr:from>
    <xdr:ext cx="736600" cy="259045"/>
    <xdr:sp macro="" textlink="">
      <xdr:nvSpPr>
        <xdr:cNvPr id="88" name="テキスト ボックス 87"/>
        <xdr:cNvSpPr txBox="1"/>
      </xdr:nvSpPr>
      <xdr:spPr>
        <a:xfrm>
          <a:off x="3733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124460</xdr:rowOff>
    </xdr:from>
    <xdr:to>
      <xdr:col>4</xdr:col>
      <xdr:colOff>533400</xdr:colOff>
      <xdr:row>41</xdr:row>
      <xdr:rowOff>54610</xdr:rowOff>
    </xdr:to>
    <xdr:sp macro="" textlink="">
      <xdr:nvSpPr>
        <xdr:cNvPr id="89" name="円/楕円 88"/>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90" name="テキスト ボックス 89"/>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ＭＳ ゴシック" pitchFamily="49" charset="-128"/>
              <a:ea typeface="ＭＳ ゴシック" pitchFamily="49" charset="-128"/>
              <a:cs typeface="+mn-cs"/>
            </a:rPr>
            <a:t>平成</a:t>
          </a:r>
          <a:r>
            <a:rPr lang="en-US" altLang="ja-JP" sz="1300">
              <a:solidFill>
                <a:schemeClr val="dk1"/>
              </a:solidFill>
              <a:effectLst/>
              <a:latin typeface="ＭＳ ゴシック" pitchFamily="49" charset="-128"/>
              <a:ea typeface="ＭＳ ゴシック" pitchFamily="49" charset="-128"/>
              <a:cs typeface="+mn-cs"/>
            </a:rPr>
            <a:t>28</a:t>
          </a:r>
          <a:r>
            <a:rPr lang="ja-JP" altLang="ja-JP" sz="1300">
              <a:solidFill>
                <a:schemeClr val="dk1"/>
              </a:solidFill>
              <a:effectLst/>
              <a:latin typeface="ＭＳ ゴシック" pitchFamily="49" charset="-128"/>
              <a:ea typeface="ＭＳ ゴシック" pitchFamily="49" charset="-128"/>
              <a:cs typeface="+mn-cs"/>
            </a:rPr>
            <a:t>年度の経常収支比率は</a:t>
          </a:r>
          <a:r>
            <a:rPr lang="ja-JP" altLang="en-US" sz="1300">
              <a:solidFill>
                <a:schemeClr val="dk1"/>
              </a:solidFill>
              <a:effectLst/>
              <a:latin typeface="ＭＳ ゴシック" pitchFamily="49" charset="-128"/>
              <a:ea typeface="ＭＳ ゴシック" pitchFamily="49" charset="-128"/>
              <a:cs typeface="+mn-cs"/>
            </a:rPr>
            <a:t>前年度より</a:t>
          </a:r>
          <a:r>
            <a:rPr lang="en-US" altLang="ja-JP" sz="1300">
              <a:solidFill>
                <a:schemeClr val="dk1"/>
              </a:solidFill>
              <a:effectLst/>
              <a:latin typeface="ＭＳ ゴシック" pitchFamily="49" charset="-128"/>
              <a:ea typeface="ＭＳ ゴシック" pitchFamily="49" charset="-128"/>
              <a:cs typeface="+mn-cs"/>
            </a:rPr>
            <a:t>1.7</a:t>
          </a:r>
          <a:r>
            <a:rPr lang="ja-JP" altLang="ja-JP" sz="1300">
              <a:solidFill>
                <a:schemeClr val="dk1"/>
              </a:solidFill>
              <a:effectLst/>
              <a:latin typeface="ＭＳ ゴシック" pitchFamily="49" charset="-128"/>
              <a:ea typeface="ＭＳ ゴシック" pitchFamily="49" charset="-128"/>
              <a:cs typeface="+mn-cs"/>
            </a:rPr>
            <a:t>％悪化している。</a:t>
          </a:r>
          <a:endParaRPr lang="en-US" altLang="ja-JP" sz="1300">
            <a:solidFill>
              <a:schemeClr val="dk1"/>
            </a:solidFill>
            <a:effectLst/>
            <a:latin typeface="ＭＳ ゴシック" pitchFamily="49" charset="-128"/>
            <a:ea typeface="ＭＳ ゴシック" pitchFamily="49" charset="-128"/>
            <a:cs typeface="+mn-cs"/>
          </a:endParaRPr>
        </a:p>
        <a:p>
          <a:r>
            <a:rPr lang="ja-JP" altLang="en-US" sz="1300">
              <a:solidFill>
                <a:schemeClr val="dk1"/>
              </a:solidFill>
              <a:effectLst/>
              <a:latin typeface="ＭＳ ゴシック" pitchFamily="49" charset="-128"/>
              <a:ea typeface="ＭＳ ゴシック" pitchFamily="49" charset="-128"/>
              <a:cs typeface="+mn-cs"/>
            </a:rPr>
            <a:t>　</a:t>
          </a:r>
          <a:r>
            <a:rPr lang="ja-JP" altLang="ja-JP" sz="1300">
              <a:solidFill>
                <a:schemeClr val="dk1"/>
              </a:solidFill>
              <a:effectLst/>
              <a:latin typeface="ＭＳ ゴシック" pitchFamily="49" charset="-128"/>
              <a:ea typeface="ＭＳ ゴシック" pitchFamily="49" charset="-128"/>
              <a:cs typeface="+mn-cs"/>
            </a:rPr>
            <a:t>経常的収入においては、地方消費税交付金、株式等譲渡所得割交付金などの減収による影響が大きく、</a:t>
          </a:r>
          <a:r>
            <a:rPr lang="ja-JP" altLang="en-US" sz="1300">
              <a:solidFill>
                <a:schemeClr val="dk1"/>
              </a:solidFill>
              <a:effectLst/>
              <a:latin typeface="ＭＳ ゴシック" pitchFamily="49" charset="-128"/>
              <a:ea typeface="ＭＳ ゴシック" pitchFamily="49" charset="-128"/>
              <a:cs typeface="+mn-cs"/>
            </a:rPr>
            <a:t>また</a:t>
          </a:r>
          <a:r>
            <a:rPr lang="ja-JP" altLang="ja-JP" sz="1300">
              <a:solidFill>
                <a:schemeClr val="dk1"/>
              </a:solidFill>
              <a:effectLst/>
              <a:latin typeface="ＭＳ ゴシック" pitchFamily="49" charset="-128"/>
              <a:ea typeface="ＭＳ ゴシック" pitchFamily="49" charset="-128"/>
              <a:cs typeface="+mn-cs"/>
            </a:rPr>
            <a:t>経常的支出においては、維持補修費、扶助費、補助費等、公債費</a:t>
          </a:r>
          <a:r>
            <a:rPr lang="ja-JP" altLang="en-US" sz="1300">
              <a:solidFill>
                <a:schemeClr val="dk1"/>
              </a:solidFill>
              <a:effectLst/>
              <a:latin typeface="ＭＳ ゴシック" pitchFamily="49" charset="-128"/>
              <a:ea typeface="ＭＳ ゴシック" pitchFamily="49" charset="-128"/>
              <a:cs typeface="+mn-cs"/>
            </a:rPr>
            <a:t>が増加しており、特に扶助費における</a:t>
          </a:r>
          <a:r>
            <a:rPr kumimoji="1" lang="ja-JP" altLang="ja-JP" sz="1300">
              <a:solidFill>
                <a:schemeClr val="dk1"/>
              </a:solidFill>
              <a:effectLst/>
              <a:latin typeface="ＭＳ ゴシック" pitchFamily="49" charset="-128"/>
              <a:ea typeface="ＭＳ ゴシック" pitchFamily="49" charset="-128"/>
              <a:cs typeface="+mn-cs"/>
            </a:rPr>
            <a:t>認定こども園事業、市内保育所事業、自立支援給付費などの増額</a:t>
          </a:r>
          <a:r>
            <a:rPr kumimoji="1" lang="ja-JP" altLang="en-US" sz="1300">
              <a:solidFill>
                <a:schemeClr val="dk1"/>
              </a:solidFill>
              <a:effectLst/>
              <a:latin typeface="ＭＳ ゴシック" pitchFamily="49" charset="-128"/>
              <a:ea typeface="ＭＳ ゴシック" pitchFamily="49" charset="-128"/>
              <a:cs typeface="+mn-cs"/>
            </a:rPr>
            <a:t>が顕著で経常収支比率の悪化につながっているが、類似団体平均</a:t>
          </a:r>
          <a:r>
            <a:rPr kumimoji="1" lang="ja-JP" altLang="en-US" sz="1300" b="0">
              <a:solidFill>
                <a:schemeClr val="tx1"/>
              </a:solidFill>
              <a:effectLst/>
              <a:latin typeface="ＭＳ ゴシック" pitchFamily="49" charset="-128"/>
              <a:ea typeface="ＭＳ ゴシック" pitchFamily="49" charset="-128"/>
              <a:cs typeface="+mn-cs"/>
            </a:rPr>
            <a:t>を</a:t>
          </a:r>
          <a:r>
            <a:rPr kumimoji="1" lang="ja-JP" altLang="ja-JP" sz="1300" b="0">
              <a:solidFill>
                <a:schemeClr val="tx1"/>
              </a:solidFill>
              <a:effectLst/>
              <a:latin typeface="+mn-lt"/>
              <a:ea typeface="+mn-ea"/>
              <a:cs typeface="+mn-cs"/>
            </a:rPr>
            <a:t>上回っている</a:t>
          </a:r>
          <a:r>
            <a:rPr kumimoji="1" lang="ja-JP" altLang="ja-JP" sz="1100" b="0">
              <a:solidFill>
                <a:schemeClr val="tx1"/>
              </a:solidFill>
              <a:effectLst/>
              <a:latin typeface="+mn-lt"/>
              <a:ea typeface="+mn-ea"/>
              <a:cs typeface="+mn-cs"/>
            </a:rPr>
            <a:t>。</a:t>
          </a:r>
          <a:endParaRPr kumimoji="1" lang="en-US" altLang="ja-JP" sz="1300" b="0">
            <a:solidFill>
              <a:schemeClr val="tx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今後、更なる財源確保と経常経費の削減に努める。</a:t>
          </a:r>
          <a:endParaRPr lang="ja-JP" altLang="ja-JP" sz="1300">
            <a:solidFill>
              <a:schemeClr val="dk1"/>
            </a:solidFill>
            <a:effectLst/>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15748</xdr:rowOff>
    </xdr:from>
    <xdr:to>
      <xdr:col>7</xdr:col>
      <xdr:colOff>152400</xdr:colOff>
      <xdr:row>60</xdr:row>
      <xdr:rowOff>97790</xdr:rowOff>
    </xdr:to>
    <xdr:cxnSp macro="">
      <xdr:nvCxnSpPr>
        <xdr:cNvPr id="127" name="直線コネクタ 126"/>
        <xdr:cNvCxnSpPr/>
      </xdr:nvCxnSpPr>
      <xdr:spPr>
        <a:xfrm>
          <a:off x="4114800" y="1030274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15748</xdr:rowOff>
    </xdr:from>
    <xdr:to>
      <xdr:col>6</xdr:col>
      <xdr:colOff>0</xdr:colOff>
      <xdr:row>60</xdr:row>
      <xdr:rowOff>20574</xdr:rowOff>
    </xdr:to>
    <xdr:cxnSp macro="">
      <xdr:nvCxnSpPr>
        <xdr:cNvPr id="130" name="直線コネクタ 129"/>
        <xdr:cNvCxnSpPr/>
      </xdr:nvCxnSpPr>
      <xdr:spPr>
        <a:xfrm flipV="1">
          <a:off x="3225800" y="103027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32" name="テキスト ボックス 131"/>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109982</xdr:rowOff>
    </xdr:from>
    <xdr:to>
      <xdr:col>4</xdr:col>
      <xdr:colOff>482600</xdr:colOff>
      <xdr:row>60</xdr:row>
      <xdr:rowOff>20574</xdr:rowOff>
    </xdr:to>
    <xdr:cxnSp macro="">
      <xdr:nvCxnSpPr>
        <xdr:cNvPr id="133" name="直線コネクタ 132"/>
        <xdr:cNvCxnSpPr/>
      </xdr:nvCxnSpPr>
      <xdr:spPr>
        <a:xfrm>
          <a:off x="2336800" y="102255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109982</xdr:rowOff>
    </xdr:from>
    <xdr:to>
      <xdr:col>3</xdr:col>
      <xdr:colOff>279400</xdr:colOff>
      <xdr:row>59</xdr:row>
      <xdr:rowOff>138938</xdr:rowOff>
    </xdr:to>
    <xdr:cxnSp macro="">
      <xdr:nvCxnSpPr>
        <xdr:cNvPr id="136" name="直線コネクタ 135"/>
        <xdr:cNvCxnSpPr/>
      </xdr:nvCxnSpPr>
      <xdr:spPr>
        <a:xfrm flipV="1">
          <a:off x="1447800" y="102255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6" name="円/楕円 145"/>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47"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136398</xdr:rowOff>
    </xdr:from>
    <xdr:to>
      <xdr:col>6</xdr:col>
      <xdr:colOff>50800</xdr:colOff>
      <xdr:row>60</xdr:row>
      <xdr:rowOff>66548</xdr:rowOff>
    </xdr:to>
    <xdr:sp macro="" textlink="">
      <xdr:nvSpPr>
        <xdr:cNvPr id="148" name="円/楕円 147"/>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76725</xdr:rowOff>
    </xdr:from>
    <xdr:ext cx="736600" cy="259045"/>
    <xdr:sp macro="" textlink="">
      <xdr:nvSpPr>
        <xdr:cNvPr id="149" name="テキスト ボックス 148"/>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141224</xdr:rowOff>
    </xdr:from>
    <xdr:to>
      <xdr:col>4</xdr:col>
      <xdr:colOff>533400</xdr:colOff>
      <xdr:row>60</xdr:row>
      <xdr:rowOff>71374</xdr:rowOff>
    </xdr:to>
    <xdr:sp macro="" textlink="">
      <xdr:nvSpPr>
        <xdr:cNvPr id="150" name="円/楕円 149"/>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81551</xdr:rowOff>
    </xdr:from>
    <xdr:ext cx="762000" cy="259045"/>
    <xdr:sp macro="" textlink="">
      <xdr:nvSpPr>
        <xdr:cNvPr id="151" name="テキスト ボックス 150"/>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59182</xdr:rowOff>
    </xdr:from>
    <xdr:to>
      <xdr:col>3</xdr:col>
      <xdr:colOff>330200</xdr:colOff>
      <xdr:row>59</xdr:row>
      <xdr:rowOff>160782</xdr:rowOff>
    </xdr:to>
    <xdr:sp macro="" textlink="">
      <xdr:nvSpPr>
        <xdr:cNvPr id="152" name="円/楕円 151"/>
        <xdr:cNvSpPr/>
      </xdr:nvSpPr>
      <xdr:spPr>
        <a:xfrm>
          <a:off x="2286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170959</xdr:rowOff>
    </xdr:from>
    <xdr:ext cx="762000" cy="259045"/>
    <xdr:sp macro="" textlink="">
      <xdr:nvSpPr>
        <xdr:cNvPr id="153" name="テキスト ボックス 152"/>
        <xdr:cNvSpPr txBox="1"/>
      </xdr:nvSpPr>
      <xdr:spPr>
        <a:xfrm>
          <a:off x="1955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88138</xdr:rowOff>
    </xdr:from>
    <xdr:to>
      <xdr:col>2</xdr:col>
      <xdr:colOff>127000</xdr:colOff>
      <xdr:row>60</xdr:row>
      <xdr:rowOff>18288</xdr:rowOff>
    </xdr:to>
    <xdr:sp macro="" textlink="">
      <xdr:nvSpPr>
        <xdr:cNvPr id="154" name="円/楕円 153"/>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28465</xdr:rowOff>
    </xdr:from>
    <xdr:ext cx="762000" cy="259045"/>
    <xdr:sp macro="" textlink="">
      <xdr:nvSpPr>
        <xdr:cNvPr id="155" name="テキスト ボックス 154"/>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人権費、物件費ともに前年度より減額しており、類似団体平均を上回っている。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今後も市民サービスの向上を目指しつつ、更なる経費削減に努める。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12204</xdr:rowOff>
    </xdr:from>
    <xdr:to>
      <xdr:col>7</xdr:col>
      <xdr:colOff>152400</xdr:colOff>
      <xdr:row>83</xdr:row>
      <xdr:rowOff>21346</xdr:rowOff>
    </xdr:to>
    <xdr:cxnSp macro="">
      <xdr:nvCxnSpPr>
        <xdr:cNvPr id="190" name="直線コネクタ 189"/>
        <xdr:cNvCxnSpPr/>
      </xdr:nvCxnSpPr>
      <xdr:spPr>
        <a:xfrm flipV="1">
          <a:off x="4114800" y="14242554"/>
          <a:ext cx="838200" cy="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1949</xdr:rowOff>
    </xdr:from>
    <xdr:to>
      <xdr:col>6</xdr:col>
      <xdr:colOff>0</xdr:colOff>
      <xdr:row>83</xdr:row>
      <xdr:rowOff>21346</xdr:rowOff>
    </xdr:to>
    <xdr:cxnSp macro="">
      <xdr:nvCxnSpPr>
        <xdr:cNvPr id="193" name="直線コネクタ 192"/>
        <xdr:cNvCxnSpPr/>
      </xdr:nvCxnSpPr>
      <xdr:spPr>
        <a:xfrm>
          <a:off x="3225800" y="14232299"/>
          <a:ext cx="889000" cy="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132587</xdr:rowOff>
    </xdr:from>
    <xdr:to>
      <xdr:col>6</xdr:col>
      <xdr:colOff>50800</xdr:colOff>
      <xdr:row>85</xdr:row>
      <xdr:rowOff>62737</xdr:rowOff>
    </xdr:to>
    <xdr:sp macro="" textlink="">
      <xdr:nvSpPr>
        <xdr:cNvPr id="194" name="フローチャート : 判断 193"/>
        <xdr:cNvSpPr/>
      </xdr:nvSpPr>
      <xdr:spPr>
        <a:xfrm>
          <a:off x="4064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47514</xdr:rowOff>
    </xdr:from>
    <xdr:ext cx="736600" cy="259045"/>
    <xdr:sp macro="" textlink="">
      <xdr:nvSpPr>
        <xdr:cNvPr id="195" name="テキスト ボックス 194"/>
        <xdr:cNvSpPr txBox="1"/>
      </xdr:nvSpPr>
      <xdr:spPr>
        <a:xfrm>
          <a:off x="3733800" y="1462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128008</xdr:rowOff>
    </xdr:from>
    <xdr:to>
      <xdr:col>4</xdr:col>
      <xdr:colOff>482600</xdr:colOff>
      <xdr:row>83</xdr:row>
      <xdr:rowOff>1949</xdr:rowOff>
    </xdr:to>
    <xdr:cxnSp macro="">
      <xdr:nvCxnSpPr>
        <xdr:cNvPr id="196" name="直線コネクタ 195"/>
        <xdr:cNvCxnSpPr/>
      </xdr:nvCxnSpPr>
      <xdr:spPr>
        <a:xfrm>
          <a:off x="2336800" y="14186908"/>
          <a:ext cx="889000" cy="4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121479</xdr:rowOff>
    </xdr:from>
    <xdr:to>
      <xdr:col>3</xdr:col>
      <xdr:colOff>279400</xdr:colOff>
      <xdr:row>82</xdr:row>
      <xdr:rowOff>128008</xdr:rowOff>
    </xdr:to>
    <xdr:cxnSp macro="">
      <xdr:nvCxnSpPr>
        <xdr:cNvPr id="199" name="直線コネクタ 198"/>
        <xdr:cNvCxnSpPr/>
      </xdr:nvCxnSpPr>
      <xdr:spPr>
        <a:xfrm>
          <a:off x="1447800" y="14180379"/>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132854</xdr:rowOff>
    </xdr:from>
    <xdr:to>
      <xdr:col>7</xdr:col>
      <xdr:colOff>203200</xdr:colOff>
      <xdr:row>83</xdr:row>
      <xdr:rowOff>63004</xdr:rowOff>
    </xdr:to>
    <xdr:sp macro="" textlink="">
      <xdr:nvSpPr>
        <xdr:cNvPr id="209" name="円/楕円 208"/>
        <xdr:cNvSpPr/>
      </xdr:nvSpPr>
      <xdr:spPr>
        <a:xfrm>
          <a:off x="4902200" y="141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149381</xdr:rowOff>
    </xdr:from>
    <xdr:ext cx="762000" cy="259045"/>
    <xdr:sp macro="" textlink="">
      <xdr:nvSpPr>
        <xdr:cNvPr id="210" name="人件費・物件費等の状況該当値テキスト"/>
        <xdr:cNvSpPr txBox="1"/>
      </xdr:nvSpPr>
      <xdr:spPr>
        <a:xfrm>
          <a:off x="5041900" y="1403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92,963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141996</xdr:rowOff>
    </xdr:from>
    <xdr:to>
      <xdr:col>6</xdr:col>
      <xdr:colOff>50800</xdr:colOff>
      <xdr:row>83</xdr:row>
      <xdr:rowOff>72146</xdr:rowOff>
    </xdr:to>
    <xdr:sp macro="" textlink="">
      <xdr:nvSpPr>
        <xdr:cNvPr id="211" name="円/楕円 210"/>
        <xdr:cNvSpPr/>
      </xdr:nvSpPr>
      <xdr:spPr>
        <a:xfrm>
          <a:off x="4064000" y="142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82323</xdr:rowOff>
    </xdr:from>
    <xdr:ext cx="736600" cy="259045"/>
    <xdr:sp macro="" textlink="">
      <xdr:nvSpPr>
        <xdr:cNvPr id="212" name="テキスト ボックス 211"/>
        <xdr:cNvSpPr txBox="1"/>
      </xdr:nvSpPr>
      <xdr:spPr>
        <a:xfrm>
          <a:off x="3733800" y="1396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93,645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122599</xdr:rowOff>
    </xdr:from>
    <xdr:to>
      <xdr:col>4</xdr:col>
      <xdr:colOff>533400</xdr:colOff>
      <xdr:row>83</xdr:row>
      <xdr:rowOff>52749</xdr:rowOff>
    </xdr:to>
    <xdr:sp macro="" textlink="">
      <xdr:nvSpPr>
        <xdr:cNvPr id="213" name="円/楕円 212"/>
        <xdr:cNvSpPr/>
      </xdr:nvSpPr>
      <xdr:spPr>
        <a:xfrm>
          <a:off x="3175000" y="141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62926</xdr:rowOff>
    </xdr:from>
    <xdr:ext cx="762000" cy="259045"/>
    <xdr:sp macro="" textlink="">
      <xdr:nvSpPr>
        <xdr:cNvPr id="214" name="テキスト ボックス 213"/>
        <xdr:cNvSpPr txBox="1"/>
      </xdr:nvSpPr>
      <xdr:spPr>
        <a:xfrm>
          <a:off x="2844800" y="139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77208</xdr:rowOff>
    </xdr:from>
    <xdr:to>
      <xdr:col>3</xdr:col>
      <xdr:colOff>330200</xdr:colOff>
      <xdr:row>83</xdr:row>
      <xdr:rowOff>7358</xdr:rowOff>
    </xdr:to>
    <xdr:sp macro="" textlink="">
      <xdr:nvSpPr>
        <xdr:cNvPr id="215" name="円/楕円 214"/>
        <xdr:cNvSpPr/>
      </xdr:nvSpPr>
      <xdr:spPr>
        <a:xfrm>
          <a:off x="2286000" y="141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17535</xdr:rowOff>
    </xdr:from>
    <xdr:ext cx="762000" cy="259045"/>
    <xdr:sp macro="" textlink="">
      <xdr:nvSpPr>
        <xdr:cNvPr id="216" name="テキスト ボックス 215"/>
        <xdr:cNvSpPr txBox="1"/>
      </xdr:nvSpPr>
      <xdr:spPr>
        <a:xfrm>
          <a:off x="1955800" y="1390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70679</xdr:rowOff>
    </xdr:from>
    <xdr:to>
      <xdr:col>2</xdr:col>
      <xdr:colOff>127000</xdr:colOff>
      <xdr:row>83</xdr:row>
      <xdr:rowOff>829</xdr:rowOff>
    </xdr:to>
    <xdr:sp macro="" textlink="">
      <xdr:nvSpPr>
        <xdr:cNvPr id="217" name="円/楕円 216"/>
        <xdr:cNvSpPr/>
      </xdr:nvSpPr>
      <xdr:spPr>
        <a:xfrm>
          <a:off x="1397000" y="14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11006</xdr:rowOff>
    </xdr:from>
    <xdr:ext cx="762000" cy="259045"/>
    <xdr:sp macro="" textlink="">
      <xdr:nvSpPr>
        <xdr:cNvPr id="218" name="テキスト ボックス 217"/>
        <xdr:cNvSpPr txBox="1"/>
      </xdr:nvSpPr>
      <xdr:spPr>
        <a:xfrm>
          <a:off x="1066800" y="1389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ＭＳ ゴシック" pitchFamily="49" charset="-128"/>
              <a:ea typeface="ＭＳ ゴシック" pitchFamily="49" charset="-128"/>
            </a:rPr>
            <a:t>前年度から黄ばいであり、類似団体平均を上回る水準を維持している。今後も給与水準の適正化を図りつつ、市民の理解を得られる指数の維持に努める。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18445</xdr:rowOff>
    </xdr:to>
    <xdr:cxnSp macro="">
      <xdr:nvCxnSpPr>
        <xdr:cNvPr id="254" name="直線コネクタ 253"/>
        <xdr:cNvCxnSpPr/>
      </xdr:nvCxnSpPr>
      <xdr:spPr>
        <a:xfrm>
          <a:off x="16179800" y="14248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83</xdr:row>
      <xdr:rowOff>18445</xdr:rowOff>
    </xdr:to>
    <xdr:cxnSp macro="">
      <xdr:nvCxnSpPr>
        <xdr:cNvPr id="257" name="直線コネクタ 256"/>
        <xdr:cNvCxnSpPr/>
      </xdr:nvCxnSpPr>
      <xdr:spPr>
        <a:xfrm>
          <a:off x="15290800" y="1415687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82</xdr:row>
      <xdr:rowOff>143934</xdr:rowOff>
    </xdr:to>
    <xdr:cxnSp macro="">
      <xdr:nvCxnSpPr>
        <xdr:cNvPr id="260" name="直線コネクタ 259"/>
        <xdr:cNvCxnSpPr/>
      </xdr:nvCxnSpPr>
      <xdr:spPr>
        <a:xfrm flipV="1">
          <a:off x="14401800" y="141568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87</xdr:row>
      <xdr:rowOff>113998</xdr:rowOff>
    </xdr:to>
    <xdr:cxnSp macro="">
      <xdr:nvCxnSpPr>
        <xdr:cNvPr id="263" name="直線コネクタ 262"/>
        <xdr:cNvCxnSpPr/>
      </xdr:nvCxnSpPr>
      <xdr:spPr>
        <a:xfrm flipV="1">
          <a:off x="13512800" y="14202834"/>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3" name="円/楕円 272"/>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4"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5" name="円/楕円 274"/>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6" name="テキスト ボックス 275"/>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77" name="円/楕円 276"/>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78" name="テキスト ボックス 277"/>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79" name="円/楕円 278"/>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80" name="テキスト ボックス 279"/>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63198</xdr:rowOff>
    </xdr:from>
    <xdr:to>
      <xdr:col>19</xdr:col>
      <xdr:colOff>533400</xdr:colOff>
      <xdr:row>87</xdr:row>
      <xdr:rowOff>164798</xdr:rowOff>
    </xdr:to>
    <xdr:sp macro="" textlink="">
      <xdr:nvSpPr>
        <xdr:cNvPr id="281" name="円/楕円 280"/>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3525</xdr:rowOff>
    </xdr:from>
    <xdr:ext cx="762000" cy="259045"/>
    <xdr:sp macro="" textlink="">
      <xdr:nvSpPr>
        <xdr:cNvPr id="282" name="テキスト ボックス 281"/>
        <xdr:cNvSpPr txBox="1"/>
      </xdr:nvSpPr>
      <xdr:spPr>
        <a:xfrm>
          <a:off x="13131800" y="147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類似団体平均は、前年度より下がっているが、本市の状況は、ほぼ横ばい状態であり、類似団体平均</a:t>
          </a:r>
          <a:r>
            <a:rPr kumimoji="1" lang="ja-JP" altLang="ja-JP" sz="1300">
              <a:solidFill>
                <a:schemeClr val="dk1"/>
              </a:solidFill>
              <a:effectLst/>
              <a:latin typeface="+mn-lt"/>
              <a:ea typeface="+mn-ea"/>
              <a:cs typeface="+mn-cs"/>
            </a:rPr>
            <a:t>を上回っている。</a:t>
          </a:r>
          <a:endParaRPr kumimoji="1" lang="en-US" altLang="ja-JP" sz="1300">
            <a:solidFill>
              <a:schemeClr val="dk1"/>
            </a:solidFill>
            <a:effectLst/>
            <a:latin typeface="+mn-lt"/>
            <a:ea typeface="+mn-ea"/>
            <a:cs typeface="+mn-cs"/>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年度から平成</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年度を計画期間とした第</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次甲斐市定員適正化計画に沿って平成</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月</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日の定員目標を</a:t>
          </a:r>
          <a:r>
            <a:rPr kumimoji="1" lang="en-US" altLang="ja-JP" sz="1300">
              <a:latin typeface="ＭＳ ゴシック" pitchFamily="49" charset="-128"/>
              <a:ea typeface="ＭＳ ゴシック" pitchFamily="49" charset="-128"/>
            </a:rPr>
            <a:t>460</a:t>
          </a:r>
          <a:r>
            <a:rPr kumimoji="1" lang="ja-JP" altLang="en-US" sz="1300">
              <a:latin typeface="ＭＳ ゴシック" pitchFamily="49" charset="-128"/>
              <a:ea typeface="ＭＳ ゴシック" pitchFamily="49" charset="-128"/>
            </a:rPr>
            <a:t>人としており、今後も多様化する事務負担に対し、住民サービスを低下させることなく、適切な定員管理に努める。</a:t>
          </a:r>
          <a:endParaRPr kumimoji="1" lang="en-US" altLang="ja-JP" sz="1300">
            <a:latin typeface="ＭＳ ゴシック" pitchFamily="49" charset="-128"/>
            <a:ea typeface="ＭＳ ゴシック" pitchFamily="49" charset="-128"/>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140546</xdr:rowOff>
    </xdr:from>
    <xdr:to>
      <xdr:col>24</xdr:col>
      <xdr:colOff>558800</xdr:colOff>
      <xdr:row>59</xdr:row>
      <xdr:rowOff>146579</xdr:rowOff>
    </xdr:to>
    <xdr:cxnSp macro="">
      <xdr:nvCxnSpPr>
        <xdr:cNvPr id="317" name="直線コネクタ 316"/>
        <xdr:cNvCxnSpPr/>
      </xdr:nvCxnSpPr>
      <xdr:spPr>
        <a:xfrm>
          <a:off x="16179800" y="1025609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138536</xdr:rowOff>
    </xdr:from>
    <xdr:to>
      <xdr:col>23</xdr:col>
      <xdr:colOff>406400</xdr:colOff>
      <xdr:row>59</xdr:row>
      <xdr:rowOff>140546</xdr:rowOff>
    </xdr:to>
    <xdr:cxnSp macro="">
      <xdr:nvCxnSpPr>
        <xdr:cNvPr id="320" name="直線コネクタ 319"/>
        <xdr:cNvCxnSpPr/>
      </xdr:nvCxnSpPr>
      <xdr:spPr>
        <a:xfrm>
          <a:off x="15290800" y="1025408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2" name="テキスト ボックス 321"/>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138536</xdr:rowOff>
    </xdr:from>
    <xdr:to>
      <xdr:col>22</xdr:col>
      <xdr:colOff>203200</xdr:colOff>
      <xdr:row>59</xdr:row>
      <xdr:rowOff>158644</xdr:rowOff>
    </xdr:to>
    <xdr:cxnSp macro="">
      <xdr:nvCxnSpPr>
        <xdr:cNvPr id="323" name="直線コネクタ 322"/>
        <xdr:cNvCxnSpPr/>
      </xdr:nvCxnSpPr>
      <xdr:spPr>
        <a:xfrm flipV="1">
          <a:off x="14401800" y="1025408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158644</xdr:rowOff>
    </xdr:from>
    <xdr:to>
      <xdr:col>21</xdr:col>
      <xdr:colOff>0</xdr:colOff>
      <xdr:row>59</xdr:row>
      <xdr:rowOff>158644</xdr:rowOff>
    </xdr:to>
    <xdr:cxnSp macro="">
      <xdr:nvCxnSpPr>
        <xdr:cNvPr id="326" name="直線コネクタ 325"/>
        <xdr:cNvCxnSpPr/>
      </xdr:nvCxnSpPr>
      <xdr:spPr>
        <a:xfrm>
          <a:off x="13512800" y="10274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95779</xdr:rowOff>
    </xdr:from>
    <xdr:to>
      <xdr:col>24</xdr:col>
      <xdr:colOff>609600</xdr:colOff>
      <xdr:row>60</xdr:row>
      <xdr:rowOff>25929</xdr:rowOff>
    </xdr:to>
    <xdr:sp macro="" textlink="">
      <xdr:nvSpPr>
        <xdr:cNvPr id="336" name="円/楕円 335"/>
        <xdr:cNvSpPr/>
      </xdr:nvSpPr>
      <xdr:spPr>
        <a:xfrm>
          <a:off x="169672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112306</xdr:rowOff>
    </xdr:from>
    <xdr:ext cx="762000" cy="259045"/>
    <xdr:sp macro="" textlink="">
      <xdr:nvSpPr>
        <xdr:cNvPr id="337" name="定員管理の状況該当値テキスト"/>
        <xdr:cNvSpPr txBox="1"/>
      </xdr:nvSpPr>
      <xdr:spPr>
        <a:xfrm>
          <a:off x="17106900" y="100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89746</xdr:rowOff>
    </xdr:from>
    <xdr:to>
      <xdr:col>23</xdr:col>
      <xdr:colOff>457200</xdr:colOff>
      <xdr:row>60</xdr:row>
      <xdr:rowOff>19896</xdr:rowOff>
    </xdr:to>
    <xdr:sp macro="" textlink="">
      <xdr:nvSpPr>
        <xdr:cNvPr id="338" name="円/楕円 337"/>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30073</xdr:rowOff>
    </xdr:from>
    <xdr:ext cx="736600" cy="259045"/>
    <xdr:sp macro="" textlink="">
      <xdr:nvSpPr>
        <xdr:cNvPr id="339" name="テキスト ボックス 338"/>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87736</xdr:rowOff>
    </xdr:from>
    <xdr:to>
      <xdr:col>22</xdr:col>
      <xdr:colOff>254000</xdr:colOff>
      <xdr:row>60</xdr:row>
      <xdr:rowOff>17886</xdr:rowOff>
    </xdr:to>
    <xdr:sp macro="" textlink="">
      <xdr:nvSpPr>
        <xdr:cNvPr id="340" name="円/楕円 339"/>
        <xdr:cNvSpPr/>
      </xdr:nvSpPr>
      <xdr:spPr>
        <a:xfrm>
          <a:off x="15240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28063</xdr:rowOff>
    </xdr:from>
    <xdr:ext cx="762000" cy="259045"/>
    <xdr:sp macro="" textlink="">
      <xdr:nvSpPr>
        <xdr:cNvPr id="341" name="テキスト ボックス 340"/>
        <xdr:cNvSpPr txBox="1"/>
      </xdr:nvSpPr>
      <xdr:spPr>
        <a:xfrm>
          <a:off x="14909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107844</xdr:rowOff>
    </xdr:from>
    <xdr:to>
      <xdr:col>21</xdr:col>
      <xdr:colOff>50800</xdr:colOff>
      <xdr:row>60</xdr:row>
      <xdr:rowOff>37994</xdr:rowOff>
    </xdr:to>
    <xdr:sp macro="" textlink="">
      <xdr:nvSpPr>
        <xdr:cNvPr id="342" name="円/楕円 341"/>
        <xdr:cNvSpPr/>
      </xdr:nvSpPr>
      <xdr:spPr>
        <a:xfrm>
          <a:off x="14351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48171</xdr:rowOff>
    </xdr:from>
    <xdr:ext cx="762000" cy="259045"/>
    <xdr:sp macro="" textlink="">
      <xdr:nvSpPr>
        <xdr:cNvPr id="343" name="テキスト ボックス 342"/>
        <xdr:cNvSpPr txBox="1"/>
      </xdr:nvSpPr>
      <xdr:spPr>
        <a:xfrm>
          <a:off x="14020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107844</xdr:rowOff>
    </xdr:from>
    <xdr:to>
      <xdr:col>19</xdr:col>
      <xdr:colOff>533400</xdr:colOff>
      <xdr:row>60</xdr:row>
      <xdr:rowOff>37994</xdr:rowOff>
    </xdr:to>
    <xdr:sp macro="" textlink="">
      <xdr:nvSpPr>
        <xdr:cNvPr id="344" name="円/楕円 343"/>
        <xdr:cNvSpPr/>
      </xdr:nvSpPr>
      <xdr:spPr>
        <a:xfrm>
          <a:off x="13462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48171</xdr:rowOff>
    </xdr:from>
    <xdr:ext cx="762000" cy="259045"/>
    <xdr:sp macro="" textlink="">
      <xdr:nvSpPr>
        <xdr:cNvPr id="345" name="テキスト ボックス 344"/>
        <xdr:cNvSpPr txBox="1"/>
      </xdr:nvSpPr>
      <xdr:spPr>
        <a:xfrm>
          <a:off x="13131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ＭＳ ゴシック" pitchFamily="49" charset="-128"/>
              <a:ea typeface="ＭＳ ゴシック" pitchFamily="49" charset="-128"/>
              <a:cs typeface="+mn-cs"/>
            </a:rPr>
            <a:t>合併特例債等の償還額の増額により、元利償還金は</a:t>
          </a:r>
          <a:r>
            <a:rPr kumimoji="1" lang="ja-JP" altLang="en-US" sz="1100">
              <a:solidFill>
                <a:schemeClr val="dk1"/>
              </a:solidFill>
              <a:effectLst/>
              <a:latin typeface="ＭＳ ゴシック" pitchFamily="49" charset="-128"/>
              <a:ea typeface="ＭＳ ゴシック" pitchFamily="49" charset="-128"/>
              <a:cs typeface="+mn-cs"/>
            </a:rPr>
            <a:t>前</a:t>
          </a:r>
          <a:r>
            <a:rPr kumimoji="1" lang="ja-JP" altLang="ja-JP" sz="1100">
              <a:solidFill>
                <a:schemeClr val="dk1"/>
              </a:solidFill>
              <a:effectLst/>
              <a:latin typeface="ＭＳ ゴシック" pitchFamily="49" charset="-128"/>
              <a:ea typeface="ＭＳ ゴシック" pitchFamily="49" charset="-128"/>
              <a:cs typeface="+mn-cs"/>
            </a:rPr>
            <a:t>年度より増額したが、</a:t>
          </a:r>
          <a:r>
            <a:rPr kumimoji="1" lang="ja-JP" altLang="en-US" sz="1100">
              <a:solidFill>
                <a:schemeClr val="dk1"/>
              </a:solidFill>
              <a:effectLst/>
              <a:latin typeface="ＭＳ ゴシック" pitchFamily="49" charset="-128"/>
              <a:ea typeface="ＭＳ ゴシック" pitchFamily="49" charset="-128"/>
              <a:cs typeface="+mn-cs"/>
            </a:rPr>
            <a:t>基準財政需要額に</a:t>
          </a:r>
          <a:r>
            <a:rPr kumimoji="1" lang="ja-JP" altLang="ja-JP" sz="1100">
              <a:solidFill>
                <a:schemeClr val="dk1"/>
              </a:solidFill>
              <a:effectLst/>
              <a:latin typeface="ＭＳ ゴシック" pitchFamily="49" charset="-128"/>
              <a:ea typeface="ＭＳ ゴシック" pitchFamily="49" charset="-128"/>
              <a:cs typeface="+mn-cs"/>
            </a:rPr>
            <a:t>算入</a:t>
          </a:r>
          <a:r>
            <a:rPr kumimoji="1" lang="ja-JP" altLang="en-US" sz="1100">
              <a:solidFill>
                <a:schemeClr val="dk1"/>
              </a:solidFill>
              <a:effectLst/>
              <a:latin typeface="ＭＳ ゴシック" pitchFamily="49" charset="-128"/>
              <a:ea typeface="ＭＳ ゴシック" pitchFamily="49" charset="-128"/>
              <a:cs typeface="+mn-cs"/>
            </a:rPr>
            <a:t>する</a:t>
          </a:r>
          <a:r>
            <a:rPr kumimoji="1" lang="ja-JP" altLang="ja-JP" sz="1100">
              <a:solidFill>
                <a:schemeClr val="dk1"/>
              </a:solidFill>
              <a:effectLst/>
              <a:latin typeface="ＭＳ ゴシック" pitchFamily="49" charset="-128"/>
              <a:ea typeface="ＭＳ ゴシック" pitchFamily="49" charset="-128"/>
              <a:cs typeface="+mn-cs"/>
            </a:rPr>
            <a:t>公債費等</a:t>
          </a:r>
          <a:r>
            <a:rPr kumimoji="1" lang="ja-JP" altLang="en-US" sz="1100">
              <a:solidFill>
                <a:schemeClr val="dk1"/>
              </a:solidFill>
              <a:effectLst/>
              <a:latin typeface="ＭＳ ゴシック" pitchFamily="49" charset="-128"/>
              <a:ea typeface="ＭＳ ゴシック" pitchFamily="49" charset="-128"/>
              <a:cs typeface="+mn-cs"/>
            </a:rPr>
            <a:t>の</a:t>
          </a:r>
          <a:r>
            <a:rPr kumimoji="1" lang="ja-JP" altLang="ja-JP" sz="1100">
              <a:solidFill>
                <a:schemeClr val="dk1"/>
              </a:solidFill>
              <a:effectLst/>
              <a:latin typeface="ＭＳ ゴシック" pitchFamily="49" charset="-128"/>
              <a:ea typeface="ＭＳ ゴシック" pitchFamily="49" charset="-128"/>
              <a:cs typeface="+mn-cs"/>
            </a:rPr>
            <a:t>増額</a:t>
          </a:r>
          <a:r>
            <a:rPr kumimoji="1" lang="ja-JP" altLang="en-US" sz="1100">
              <a:solidFill>
                <a:schemeClr val="dk1"/>
              </a:solidFill>
              <a:effectLst/>
              <a:latin typeface="ＭＳ ゴシック" pitchFamily="49" charset="-128"/>
              <a:ea typeface="ＭＳ ゴシック" pitchFamily="49" charset="-128"/>
              <a:cs typeface="+mn-cs"/>
            </a:rPr>
            <a:t>により</a:t>
          </a:r>
          <a:r>
            <a:rPr kumimoji="1" lang="ja-JP" altLang="ja-JP" sz="1100">
              <a:solidFill>
                <a:schemeClr val="dk1"/>
              </a:solidFill>
              <a:effectLst/>
              <a:latin typeface="ＭＳ ゴシック" pitchFamily="49" charset="-128"/>
              <a:ea typeface="ＭＳ ゴシック" pitchFamily="49" charset="-128"/>
              <a:cs typeface="+mn-cs"/>
            </a:rPr>
            <a:t>実質公債費比率</a:t>
          </a:r>
          <a:r>
            <a:rPr kumimoji="1" lang="ja-JP" altLang="en-US" sz="1100">
              <a:solidFill>
                <a:schemeClr val="dk1"/>
              </a:solidFill>
              <a:effectLst/>
              <a:latin typeface="ＭＳ ゴシック" pitchFamily="49" charset="-128"/>
              <a:ea typeface="ＭＳ ゴシック" pitchFamily="49" charset="-128"/>
              <a:cs typeface="+mn-cs"/>
            </a:rPr>
            <a:t>は</a:t>
          </a:r>
          <a:r>
            <a:rPr kumimoji="1" lang="en-US" altLang="ja-JP" sz="1100">
              <a:solidFill>
                <a:schemeClr val="dk1"/>
              </a:solidFill>
              <a:effectLst/>
              <a:latin typeface="ＭＳ ゴシック" pitchFamily="49" charset="-128"/>
              <a:ea typeface="ＭＳ ゴシック" pitchFamily="49" charset="-128"/>
              <a:cs typeface="+mn-cs"/>
            </a:rPr>
            <a:t>0.1</a:t>
          </a:r>
          <a:r>
            <a:rPr kumimoji="1" lang="ja-JP" altLang="en-US" sz="1100">
              <a:solidFill>
                <a:schemeClr val="dk1"/>
              </a:solidFill>
              <a:effectLst/>
              <a:latin typeface="ＭＳ ゴシック" pitchFamily="49" charset="-128"/>
              <a:ea typeface="ＭＳ ゴシック" pitchFamily="49" charset="-128"/>
              <a:cs typeface="+mn-cs"/>
            </a:rPr>
            <a:t>ポイント改善した。ただし、類似団体平均を下回った</a:t>
          </a:r>
          <a:r>
            <a:rPr kumimoji="1" lang="ja-JP" altLang="ja-JP" sz="1100">
              <a:solidFill>
                <a:schemeClr val="dk1"/>
              </a:solidFill>
              <a:effectLst/>
              <a:latin typeface="ＭＳ ゴシック" pitchFamily="49" charset="-128"/>
              <a:ea typeface="ＭＳ ゴシック" pitchFamily="49" charset="-128"/>
              <a:cs typeface="+mn-cs"/>
            </a:rPr>
            <a:t>。</a:t>
          </a:r>
          <a:endParaRPr kumimoji="1" lang="en-US" altLang="ja-JP" sz="11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itchFamily="49" charset="-128"/>
              <a:ea typeface="ＭＳ ゴシック" pitchFamily="49" charset="-128"/>
              <a:cs typeface="+mn-cs"/>
            </a:rPr>
            <a:t>　</a:t>
          </a:r>
          <a:r>
            <a:rPr kumimoji="1" lang="ja-JP" altLang="en-US" sz="1100">
              <a:solidFill>
                <a:schemeClr val="dk1"/>
              </a:solidFill>
              <a:effectLst/>
              <a:latin typeface="ＭＳ ゴシック" pitchFamily="49" charset="-128"/>
              <a:ea typeface="ＭＳ ゴシック" pitchFamily="49" charset="-128"/>
              <a:cs typeface="+mn-cs"/>
            </a:rPr>
            <a:t>今後は、公共施設等総合管理計画において、平成</a:t>
          </a:r>
          <a:r>
            <a:rPr kumimoji="1" lang="en-US" altLang="ja-JP" sz="1100">
              <a:solidFill>
                <a:schemeClr val="dk1"/>
              </a:solidFill>
              <a:effectLst/>
              <a:latin typeface="ＭＳ ゴシック" pitchFamily="49" charset="-128"/>
              <a:ea typeface="ＭＳ ゴシック" pitchFamily="49" charset="-128"/>
              <a:cs typeface="+mn-cs"/>
            </a:rPr>
            <a:t>32</a:t>
          </a:r>
          <a:r>
            <a:rPr kumimoji="1" lang="ja-JP" altLang="en-US" sz="1100">
              <a:solidFill>
                <a:schemeClr val="dk1"/>
              </a:solidFill>
              <a:effectLst/>
              <a:latin typeface="ＭＳ ゴシック" pitchFamily="49" charset="-128"/>
              <a:ea typeface="ＭＳ ゴシック" pitchFamily="49" charset="-128"/>
              <a:cs typeface="+mn-cs"/>
            </a:rPr>
            <a:t>年度までに整備する個別施設計画の内容によっては実質公債比率に大きく影響するため、今後も事業の必要性を慎重に判断することはもとより、財源となる国庫支出金等を確保したうえで事業を行うことが必要であ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39</xdr:row>
      <xdr:rowOff>153670</xdr:rowOff>
    </xdr:to>
    <xdr:cxnSp macro="">
      <xdr:nvCxnSpPr>
        <xdr:cNvPr id="375" name="直線コネクタ 374"/>
        <xdr:cNvCxnSpPr/>
      </xdr:nvCxnSpPr>
      <xdr:spPr>
        <a:xfrm flipV="1">
          <a:off x="16179800" y="68341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318</xdr:rowOff>
    </xdr:to>
    <xdr:cxnSp macro="">
      <xdr:nvCxnSpPr>
        <xdr:cNvPr id="378" name="直線コネクタ 377"/>
        <xdr:cNvCxnSpPr/>
      </xdr:nvCxnSpPr>
      <xdr:spPr>
        <a:xfrm flipV="1">
          <a:off x="15290800" y="68402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79" name="フローチャート : 判断 378"/>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29862</xdr:rowOff>
    </xdr:from>
    <xdr:ext cx="736600" cy="259045"/>
    <xdr:sp macro="" textlink="">
      <xdr:nvSpPr>
        <xdr:cNvPr id="380" name="テキスト ボックス 379"/>
        <xdr:cNvSpPr txBox="1"/>
      </xdr:nvSpPr>
      <xdr:spPr>
        <a:xfrm>
          <a:off x="15798800" y="688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318</xdr:rowOff>
    </xdr:from>
    <xdr:to>
      <xdr:col>22</xdr:col>
      <xdr:colOff>203200</xdr:colOff>
      <xdr:row>40</xdr:row>
      <xdr:rowOff>30480</xdr:rowOff>
    </xdr:to>
    <xdr:cxnSp macro="">
      <xdr:nvCxnSpPr>
        <xdr:cNvPr id="381" name="直線コネクタ 380"/>
        <xdr:cNvCxnSpPr/>
      </xdr:nvCxnSpPr>
      <xdr:spPr>
        <a:xfrm flipV="1">
          <a:off x="14401800" y="68583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108903</xdr:rowOff>
    </xdr:to>
    <xdr:cxnSp macro="">
      <xdr:nvCxnSpPr>
        <xdr:cNvPr id="384" name="直線コネクタ 383"/>
        <xdr:cNvCxnSpPr/>
      </xdr:nvCxnSpPr>
      <xdr:spPr>
        <a:xfrm flipV="1">
          <a:off x="13512800" y="688848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94" name="円/楕円 393"/>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68915</xdr:rowOff>
    </xdr:from>
    <xdr:ext cx="762000" cy="259045"/>
    <xdr:sp macro="" textlink="">
      <xdr:nvSpPr>
        <xdr:cNvPr id="395" name="公債費負担の状況該当値テキスト"/>
        <xdr:cNvSpPr txBox="1"/>
      </xdr:nvSpPr>
      <xdr:spPr>
        <a:xfrm>
          <a:off x="17106900" y="67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6" name="円/楕円 395"/>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7" name="テキスト ボックス 396"/>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398" name="円/楕円 397"/>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99" name="テキスト ボックス 398"/>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0" name="円/楕円 39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1" name="テキスト ボックス 400"/>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2" name="円/楕円 401"/>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03" name="テキスト ボックス 402"/>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ＭＳ ゴシック" pitchFamily="49" charset="-128"/>
              <a:ea typeface="ＭＳ ゴシック" pitchFamily="49" charset="-128"/>
              <a:cs typeface="+mn-cs"/>
            </a:rPr>
            <a:t>地方債現在高</a:t>
          </a:r>
          <a:r>
            <a:rPr kumimoji="1" lang="ja-JP" altLang="en-US" sz="1100">
              <a:solidFill>
                <a:schemeClr val="dk1"/>
              </a:solidFill>
              <a:effectLst/>
              <a:latin typeface="ＭＳ ゴシック" pitchFamily="49" charset="-128"/>
              <a:ea typeface="ＭＳ ゴシック" pitchFamily="49" charset="-128"/>
              <a:cs typeface="+mn-cs"/>
            </a:rPr>
            <a:t>等</a:t>
          </a:r>
          <a:r>
            <a:rPr kumimoji="1" lang="ja-JP" altLang="ja-JP" sz="1100">
              <a:solidFill>
                <a:schemeClr val="dk1"/>
              </a:solidFill>
              <a:effectLst/>
              <a:latin typeface="ＭＳ ゴシック" pitchFamily="49" charset="-128"/>
              <a:ea typeface="ＭＳ ゴシック" pitchFamily="49" charset="-128"/>
              <a:cs typeface="+mn-cs"/>
            </a:rPr>
            <a:t>が減少し、また充当可能基金のうち財政調整基金の現在高の増額により、</a:t>
          </a:r>
          <a:r>
            <a:rPr kumimoji="1" lang="ja-JP" altLang="en-US" sz="1100">
              <a:solidFill>
                <a:schemeClr val="dk1"/>
              </a:solidFill>
              <a:effectLst/>
              <a:latin typeface="ＭＳ ゴシック" pitchFamily="49" charset="-128"/>
              <a:ea typeface="ＭＳ ゴシック" pitchFamily="49" charset="-128"/>
              <a:cs typeface="+mn-cs"/>
            </a:rPr>
            <a:t>前年度より</a:t>
          </a:r>
          <a:r>
            <a:rPr kumimoji="1" lang="en-US" altLang="ja-JP" sz="1100">
              <a:solidFill>
                <a:schemeClr val="dk1"/>
              </a:solidFill>
              <a:effectLst/>
              <a:latin typeface="ＭＳ ゴシック" pitchFamily="49" charset="-128"/>
              <a:ea typeface="ＭＳ ゴシック" pitchFamily="49" charset="-128"/>
              <a:cs typeface="+mn-cs"/>
            </a:rPr>
            <a:t>10.7</a:t>
          </a:r>
          <a:r>
            <a:rPr kumimoji="1" lang="ja-JP" altLang="en-US" sz="1100">
              <a:solidFill>
                <a:schemeClr val="dk1"/>
              </a:solidFill>
              <a:effectLst/>
              <a:latin typeface="ＭＳ ゴシック" pitchFamily="49" charset="-128"/>
              <a:ea typeface="ＭＳ ゴシック" pitchFamily="49" charset="-128"/>
              <a:cs typeface="+mn-cs"/>
            </a:rPr>
            <a:t>ポイント改善し、類似団体平均を</a:t>
          </a:r>
          <a:r>
            <a:rPr kumimoji="1" lang="ja-JP" altLang="ja-JP" sz="1100">
              <a:solidFill>
                <a:schemeClr val="dk1"/>
              </a:solidFill>
              <a:effectLst/>
              <a:latin typeface="ＭＳ ゴシック" pitchFamily="49" charset="-128"/>
              <a:ea typeface="ＭＳ ゴシック" pitchFamily="49" charset="-128"/>
              <a:cs typeface="+mn-cs"/>
            </a:rPr>
            <a:t>上回っている。</a:t>
          </a:r>
          <a:endParaRPr kumimoji="1" lang="en-US" altLang="ja-JP" sz="1100">
            <a:solidFill>
              <a:schemeClr val="dk1"/>
            </a:solidFill>
            <a:effectLst/>
            <a:latin typeface="ＭＳ ゴシック" pitchFamily="49" charset="-128"/>
            <a:ea typeface="ＭＳ ゴシック" pitchFamily="49" charset="-128"/>
            <a:cs typeface="+mn-cs"/>
          </a:endParaRPr>
        </a:p>
        <a:p>
          <a:r>
            <a:rPr kumimoji="1" lang="ja-JP" altLang="ja-JP" sz="1100">
              <a:solidFill>
                <a:schemeClr val="dk1"/>
              </a:solidFill>
              <a:effectLst/>
              <a:latin typeface="ＭＳ ゴシック" pitchFamily="49" charset="-128"/>
              <a:ea typeface="ＭＳ ゴシック" pitchFamily="49" charset="-128"/>
              <a:cs typeface="+mn-cs"/>
            </a:rPr>
            <a:t>　</a:t>
          </a:r>
          <a:r>
            <a:rPr kumimoji="1" lang="ja-JP" altLang="en-US" sz="1100">
              <a:solidFill>
                <a:schemeClr val="dk1"/>
              </a:solidFill>
              <a:effectLst/>
              <a:latin typeface="ＭＳ ゴシック" pitchFamily="49" charset="-128"/>
              <a:ea typeface="ＭＳ ゴシック" pitchFamily="49" charset="-128"/>
              <a:cs typeface="+mn-cs"/>
            </a:rPr>
            <a:t>今後は</a:t>
          </a:r>
          <a:r>
            <a:rPr kumimoji="1" lang="ja-JP" altLang="ja-JP" sz="1100">
              <a:solidFill>
                <a:schemeClr val="dk1"/>
              </a:solidFill>
              <a:effectLst/>
              <a:latin typeface="ＭＳ ゴシック" pitchFamily="49" charset="-128"/>
              <a:ea typeface="ＭＳ ゴシック" pitchFamily="49" charset="-128"/>
              <a:cs typeface="+mn-cs"/>
            </a:rPr>
            <a:t>公共施設等総合管理計画において、平成</a:t>
          </a:r>
          <a:r>
            <a:rPr kumimoji="1" lang="en-US" altLang="ja-JP" sz="1100">
              <a:solidFill>
                <a:schemeClr val="dk1"/>
              </a:solidFill>
              <a:effectLst/>
              <a:latin typeface="ＭＳ ゴシック" pitchFamily="49" charset="-128"/>
              <a:ea typeface="ＭＳ ゴシック" pitchFamily="49" charset="-128"/>
              <a:cs typeface="+mn-cs"/>
            </a:rPr>
            <a:t>32</a:t>
          </a:r>
          <a:r>
            <a:rPr kumimoji="1" lang="ja-JP" altLang="ja-JP" sz="1100">
              <a:solidFill>
                <a:schemeClr val="dk1"/>
              </a:solidFill>
              <a:effectLst/>
              <a:latin typeface="ＭＳ ゴシック" pitchFamily="49" charset="-128"/>
              <a:ea typeface="ＭＳ ゴシック" pitchFamily="49" charset="-128"/>
              <a:cs typeface="+mn-cs"/>
            </a:rPr>
            <a:t>年度までに整備する個別</a:t>
          </a:r>
          <a:r>
            <a:rPr kumimoji="1" lang="ja-JP" altLang="en-US" sz="1100">
              <a:solidFill>
                <a:schemeClr val="dk1"/>
              </a:solidFill>
              <a:effectLst/>
              <a:latin typeface="ＭＳ ゴシック" pitchFamily="49" charset="-128"/>
              <a:ea typeface="ＭＳ ゴシック" pitchFamily="49" charset="-128"/>
              <a:cs typeface="+mn-cs"/>
            </a:rPr>
            <a:t>施設</a:t>
          </a:r>
          <a:r>
            <a:rPr kumimoji="1" lang="ja-JP" altLang="ja-JP" sz="1100">
              <a:solidFill>
                <a:schemeClr val="dk1"/>
              </a:solidFill>
              <a:effectLst/>
              <a:latin typeface="ＭＳ ゴシック" pitchFamily="49" charset="-128"/>
              <a:ea typeface="ＭＳ ゴシック" pitchFamily="49" charset="-128"/>
              <a:cs typeface="+mn-cs"/>
            </a:rPr>
            <a:t>計画の内容によっては</a:t>
          </a:r>
          <a:r>
            <a:rPr kumimoji="1" lang="ja-JP" altLang="en-US" sz="1100">
              <a:solidFill>
                <a:schemeClr val="dk1"/>
              </a:solidFill>
              <a:effectLst/>
              <a:latin typeface="ＭＳ ゴシック" pitchFamily="49" charset="-128"/>
              <a:ea typeface="ＭＳ ゴシック" pitchFamily="49" charset="-128"/>
              <a:cs typeface="+mn-cs"/>
            </a:rPr>
            <a:t>将来負担</a:t>
          </a:r>
          <a:r>
            <a:rPr kumimoji="1" lang="ja-JP" altLang="ja-JP" sz="1100">
              <a:solidFill>
                <a:schemeClr val="dk1"/>
              </a:solidFill>
              <a:effectLst/>
              <a:latin typeface="ＭＳ ゴシック" pitchFamily="49" charset="-128"/>
              <a:ea typeface="ＭＳ ゴシック" pitchFamily="49" charset="-128"/>
              <a:cs typeface="+mn-cs"/>
            </a:rPr>
            <a:t>比率に大きく影響するため、</a:t>
          </a:r>
          <a:r>
            <a:rPr lang="ja-JP" altLang="ja-JP" sz="1100">
              <a:solidFill>
                <a:schemeClr val="dk1"/>
              </a:solidFill>
              <a:effectLst/>
              <a:latin typeface="ＭＳ ゴシック" pitchFamily="49" charset="-128"/>
              <a:ea typeface="ＭＳ ゴシック" pitchFamily="49" charset="-128"/>
              <a:cs typeface="+mn-cs"/>
            </a:rPr>
            <a:t>事業の必要性を慎重に判断することはもとより、財源となる国庫支出金等を確保したうえで事業を行うことが必要である。</a:t>
          </a:r>
          <a:endParaRPr lang="ja-JP" altLang="ja-JP" sz="1100">
            <a:effectLst/>
            <a:latin typeface="ＭＳ ゴシック" pitchFamily="49" charset="-128"/>
            <a:ea typeface="ＭＳ ゴシック" pitchFamily="49" charset="-128"/>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14605</xdr:rowOff>
    </xdr:from>
    <xdr:to>
      <xdr:col>24</xdr:col>
      <xdr:colOff>558800</xdr:colOff>
      <xdr:row>14</xdr:row>
      <xdr:rowOff>100669</xdr:rowOff>
    </xdr:to>
    <xdr:cxnSp macro="">
      <xdr:nvCxnSpPr>
        <xdr:cNvPr id="437" name="直線コネクタ 436"/>
        <xdr:cNvCxnSpPr/>
      </xdr:nvCxnSpPr>
      <xdr:spPr>
        <a:xfrm flipV="1">
          <a:off x="16179800" y="2414905"/>
          <a:ext cx="8382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100669</xdr:rowOff>
    </xdr:from>
    <xdr:to>
      <xdr:col>23</xdr:col>
      <xdr:colOff>406400</xdr:colOff>
      <xdr:row>14</xdr:row>
      <xdr:rowOff>169037</xdr:rowOff>
    </xdr:to>
    <xdr:cxnSp macro="">
      <xdr:nvCxnSpPr>
        <xdr:cNvPr id="440" name="直線コネクタ 439"/>
        <xdr:cNvCxnSpPr/>
      </xdr:nvCxnSpPr>
      <xdr:spPr>
        <a:xfrm flipV="1">
          <a:off x="15290800" y="25009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1" name="フローチャート : 判断 44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42" name="テキスト ボックス 441"/>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140885</xdr:rowOff>
    </xdr:from>
    <xdr:to>
      <xdr:col>22</xdr:col>
      <xdr:colOff>203200</xdr:colOff>
      <xdr:row>14</xdr:row>
      <xdr:rowOff>169037</xdr:rowOff>
    </xdr:to>
    <xdr:cxnSp macro="">
      <xdr:nvCxnSpPr>
        <xdr:cNvPr id="443" name="直線コネクタ 442"/>
        <xdr:cNvCxnSpPr/>
      </xdr:nvCxnSpPr>
      <xdr:spPr>
        <a:xfrm>
          <a:off x="14401800" y="25411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5" name="テキスト ボックス 444"/>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140885</xdr:rowOff>
    </xdr:from>
    <xdr:to>
      <xdr:col>21</xdr:col>
      <xdr:colOff>0</xdr:colOff>
      <xdr:row>15</xdr:row>
      <xdr:rowOff>71586</xdr:rowOff>
    </xdr:to>
    <xdr:cxnSp macro="">
      <xdr:nvCxnSpPr>
        <xdr:cNvPr id="446" name="直線コネクタ 445"/>
        <xdr:cNvCxnSpPr/>
      </xdr:nvCxnSpPr>
      <xdr:spPr>
        <a:xfrm flipV="1">
          <a:off x="13512800" y="2541185"/>
          <a:ext cx="8890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8" name="テキスト ボックス 447"/>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0" name="テキスト ボックス 44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135255</xdr:rowOff>
    </xdr:from>
    <xdr:to>
      <xdr:col>24</xdr:col>
      <xdr:colOff>609600</xdr:colOff>
      <xdr:row>14</xdr:row>
      <xdr:rowOff>65405</xdr:rowOff>
    </xdr:to>
    <xdr:sp macro="" textlink="">
      <xdr:nvSpPr>
        <xdr:cNvPr id="456" name="円/楕円 455"/>
        <xdr:cNvSpPr/>
      </xdr:nvSpPr>
      <xdr:spPr>
        <a:xfrm>
          <a:off x="169672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56532</xdr:rowOff>
    </xdr:from>
    <xdr:ext cx="762000" cy="259045"/>
    <xdr:sp macro="" textlink="">
      <xdr:nvSpPr>
        <xdr:cNvPr id="457" name="将来負担の状況該当値テキスト"/>
        <xdr:cNvSpPr txBox="1"/>
      </xdr:nvSpPr>
      <xdr:spPr>
        <a:xfrm>
          <a:off x="171069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49869</xdr:rowOff>
    </xdr:from>
    <xdr:to>
      <xdr:col>23</xdr:col>
      <xdr:colOff>457200</xdr:colOff>
      <xdr:row>14</xdr:row>
      <xdr:rowOff>151469</xdr:rowOff>
    </xdr:to>
    <xdr:sp macro="" textlink="">
      <xdr:nvSpPr>
        <xdr:cNvPr id="458" name="円/楕円 457"/>
        <xdr:cNvSpPr/>
      </xdr:nvSpPr>
      <xdr:spPr>
        <a:xfrm>
          <a:off x="16129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161646</xdr:rowOff>
    </xdr:from>
    <xdr:ext cx="736600" cy="259045"/>
    <xdr:sp macro="" textlink="">
      <xdr:nvSpPr>
        <xdr:cNvPr id="459" name="テキスト ボックス 458"/>
        <xdr:cNvSpPr txBox="1"/>
      </xdr:nvSpPr>
      <xdr:spPr>
        <a:xfrm>
          <a:off x="15798800" y="221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118237</xdr:rowOff>
    </xdr:from>
    <xdr:to>
      <xdr:col>22</xdr:col>
      <xdr:colOff>254000</xdr:colOff>
      <xdr:row>15</xdr:row>
      <xdr:rowOff>48387</xdr:rowOff>
    </xdr:to>
    <xdr:sp macro="" textlink="">
      <xdr:nvSpPr>
        <xdr:cNvPr id="460" name="円/楕円 459"/>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58564</xdr:rowOff>
    </xdr:from>
    <xdr:ext cx="762000" cy="259045"/>
    <xdr:sp macro="" textlink="">
      <xdr:nvSpPr>
        <xdr:cNvPr id="461" name="テキスト ボックス 460"/>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90085</xdr:rowOff>
    </xdr:from>
    <xdr:to>
      <xdr:col>21</xdr:col>
      <xdr:colOff>50800</xdr:colOff>
      <xdr:row>15</xdr:row>
      <xdr:rowOff>20235</xdr:rowOff>
    </xdr:to>
    <xdr:sp macro="" textlink="">
      <xdr:nvSpPr>
        <xdr:cNvPr id="462" name="円/楕円 461"/>
        <xdr:cNvSpPr/>
      </xdr:nvSpPr>
      <xdr:spPr>
        <a:xfrm>
          <a:off x="14351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30412</xdr:rowOff>
    </xdr:from>
    <xdr:ext cx="762000" cy="259045"/>
    <xdr:sp macro="" textlink="">
      <xdr:nvSpPr>
        <xdr:cNvPr id="463" name="テキスト ボックス 462"/>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20786</xdr:rowOff>
    </xdr:from>
    <xdr:to>
      <xdr:col>19</xdr:col>
      <xdr:colOff>533400</xdr:colOff>
      <xdr:row>15</xdr:row>
      <xdr:rowOff>122386</xdr:rowOff>
    </xdr:to>
    <xdr:sp macro="" textlink="">
      <xdr:nvSpPr>
        <xdr:cNvPr id="464" name="円/楕円 463"/>
        <xdr:cNvSpPr/>
      </xdr:nvSpPr>
      <xdr:spPr>
        <a:xfrm>
          <a:off x="13462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132563</xdr:rowOff>
    </xdr:from>
    <xdr:ext cx="762000" cy="259045"/>
    <xdr:sp macro="" textlink="">
      <xdr:nvSpPr>
        <xdr:cNvPr id="465" name="テキスト ボックス 464"/>
        <xdr:cNvSpPr txBox="1"/>
      </xdr:nvSpPr>
      <xdr:spPr>
        <a:xfrm>
          <a:off x="13131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75,373
74,365
71.95
26,584,154
25,195,704
1,259,718
16,174,822
24,945,243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職員数の増及び人事院勧告による給料表の改定に伴い、前年度より</a:t>
          </a:r>
          <a:r>
            <a:rPr kumimoji="1" lang="en-US" altLang="ja-JP" sz="1300">
              <a:latin typeface="ＭＳ ゴシック" pitchFamily="49" charset="-128"/>
              <a:ea typeface="ＭＳ ゴシック" pitchFamily="49" charset="-128"/>
            </a:rPr>
            <a:t>0.2</a:t>
          </a:r>
          <a:r>
            <a:rPr kumimoji="1" lang="ja-JP" altLang="en-US" sz="1300">
              <a:latin typeface="ＭＳ ゴシック" pitchFamily="49" charset="-128"/>
              <a:ea typeface="ＭＳ ゴシック" pitchFamily="49" charset="-128"/>
            </a:rPr>
            <a:t>ポイント上回り、類似団体平均を上回っている。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引き続き市民サービスを低下させることなく、適切な定員管理に努める。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167822</xdr:rowOff>
    </xdr:from>
    <xdr:to>
      <xdr:col>7</xdr:col>
      <xdr:colOff>15875</xdr:colOff>
      <xdr:row>34</xdr:row>
      <xdr:rowOff>9434</xdr:rowOff>
    </xdr:to>
    <xdr:cxnSp macro="">
      <xdr:nvCxnSpPr>
        <xdr:cNvPr id="68" name="直線コネクタ 67"/>
        <xdr:cNvCxnSpPr/>
      </xdr:nvCxnSpPr>
      <xdr:spPr>
        <a:xfrm>
          <a:off x="3987800" y="58256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167822</xdr:rowOff>
    </xdr:from>
    <xdr:to>
      <xdr:col>5</xdr:col>
      <xdr:colOff>549275</xdr:colOff>
      <xdr:row>34</xdr:row>
      <xdr:rowOff>127000</xdr:rowOff>
    </xdr:to>
    <xdr:cxnSp macro="">
      <xdr:nvCxnSpPr>
        <xdr:cNvPr id="71" name="直線コネクタ 70"/>
        <xdr:cNvCxnSpPr/>
      </xdr:nvCxnSpPr>
      <xdr:spPr>
        <a:xfrm flipV="1">
          <a:off x="3098800" y="5825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48442</xdr:rowOff>
    </xdr:from>
    <xdr:to>
      <xdr:col>5</xdr:col>
      <xdr:colOff>600075</xdr:colOff>
      <xdr:row>35</xdr:row>
      <xdr:rowOff>150042</xdr:rowOff>
    </xdr:to>
    <xdr:sp macro="" textlink="">
      <xdr:nvSpPr>
        <xdr:cNvPr id="72" name="フローチャート : 判断 71"/>
        <xdr:cNvSpPr/>
      </xdr:nvSpPr>
      <xdr:spPr>
        <a:xfrm>
          <a:off x="3937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134819</xdr:rowOff>
    </xdr:from>
    <xdr:ext cx="736600" cy="259045"/>
    <xdr:sp macro="" textlink="">
      <xdr:nvSpPr>
        <xdr:cNvPr id="73" name="テキスト ボックス 72"/>
        <xdr:cNvSpPr txBox="1"/>
      </xdr:nvSpPr>
      <xdr:spPr>
        <a:xfrm>
          <a:off x="3606800" y="613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94343</xdr:rowOff>
    </xdr:from>
    <xdr:to>
      <xdr:col>4</xdr:col>
      <xdr:colOff>346075</xdr:colOff>
      <xdr:row>34</xdr:row>
      <xdr:rowOff>127000</xdr:rowOff>
    </xdr:to>
    <xdr:cxnSp macro="">
      <xdr:nvCxnSpPr>
        <xdr:cNvPr id="74" name="直線コネクタ 73"/>
        <xdr:cNvCxnSpPr/>
      </xdr:nvCxnSpPr>
      <xdr:spPr>
        <a:xfrm>
          <a:off x="2209800" y="592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94343</xdr:rowOff>
    </xdr:from>
    <xdr:to>
      <xdr:col>3</xdr:col>
      <xdr:colOff>142875</xdr:colOff>
      <xdr:row>34</xdr:row>
      <xdr:rowOff>133531</xdr:rowOff>
    </xdr:to>
    <xdr:cxnSp macro="">
      <xdr:nvCxnSpPr>
        <xdr:cNvPr id="77" name="直線コネクタ 76"/>
        <xdr:cNvCxnSpPr/>
      </xdr:nvCxnSpPr>
      <xdr:spPr>
        <a:xfrm flipV="1">
          <a:off x="1320800" y="59236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130084</xdr:rowOff>
    </xdr:from>
    <xdr:to>
      <xdr:col>7</xdr:col>
      <xdr:colOff>66675</xdr:colOff>
      <xdr:row>34</xdr:row>
      <xdr:rowOff>60234</xdr:rowOff>
    </xdr:to>
    <xdr:sp macro="" textlink="">
      <xdr:nvSpPr>
        <xdr:cNvPr id="87" name="円/楕円 86"/>
        <xdr:cNvSpPr/>
      </xdr:nvSpPr>
      <xdr:spPr>
        <a:xfrm>
          <a:off x="47752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38661</xdr:rowOff>
    </xdr:from>
    <xdr:ext cx="762000" cy="259045"/>
    <xdr:sp macro="" textlink="">
      <xdr:nvSpPr>
        <xdr:cNvPr id="88" name="人件費該当値テキスト"/>
        <xdr:cNvSpPr txBox="1"/>
      </xdr:nvSpPr>
      <xdr:spPr>
        <a:xfrm>
          <a:off x="4914900" y="569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117022</xdr:rowOff>
    </xdr:from>
    <xdr:to>
      <xdr:col>5</xdr:col>
      <xdr:colOff>600075</xdr:colOff>
      <xdr:row>34</xdr:row>
      <xdr:rowOff>47172</xdr:rowOff>
    </xdr:to>
    <xdr:sp macro="" textlink="">
      <xdr:nvSpPr>
        <xdr:cNvPr id="89" name="円/楕円 88"/>
        <xdr:cNvSpPr/>
      </xdr:nvSpPr>
      <xdr:spPr>
        <a:xfrm>
          <a:off x="3937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57349</xdr:rowOff>
    </xdr:from>
    <xdr:ext cx="736600" cy="259045"/>
    <xdr:sp macro="" textlink="">
      <xdr:nvSpPr>
        <xdr:cNvPr id="90" name="テキスト ボックス 89"/>
        <xdr:cNvSpPr txBox="1"/>
      </xdr:nvSpPr>
      <xdr:spPr>
        <a:xfrm>
          <a:off x="3606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91" name="円/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43543</xdr:rowOff>
    </xdr:from>
    <xdr:to>
      <xdr:col>3</xdr:col>
      <xdr:colOff>193675</xdr:colOff>
      <xdr:row>34</xdr:row>
      <xdr:rowOff>145143</xdr:rowOff>
    </xdr:to>
    <xdr:sp macro="" textlink="">
      <xdr:nvSpPr>
        <xdr:cNvPr id="93" name="円/楕円 92"/>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155320</xdr:rowOff>
    </xdr:from>
    <xdr:ext cx="762000" cy="259045"/>
    <xdr:sp macro="" textlink="">
      <xdr:nvSpPr>
        <xdr:cNvPr id="94" name="テキスト ボックス 93"/>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82731</xdr:rowOff>
    </xdr:from>
    <xdr:to>
      <xdr:col>1</xdr:col>
      <xdr:colOff>676275</xdr:colOff>
      <xdr:row>35</xdr:row>
      <xdr:rowOff>12881</xdr:rowOff>
    </xdr:to>
    <xdr:sp macro="" textlink="">
      <xdr:nvSpPr>
        <xdr:cNvPr id="95" name="円/楕円 94"/>
        <xdr:cNvSpPr/>
      </xdr:nvSpPr>
      <xdr:spPr>
        <a:xfrm>
          <a:off x="1270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23058</xdr:rowOff>
    </xdr:from>
    <xdr:ext cx="762000" cy="259045"/>
    <xdr:sp macro="" textlink="">
      <xdr:nvSpPr>
        <xdr:cNvPr id="96" name="テキスト ボックス 95"/>
        <xdr:cNvSpPr txBox="1"/>
      </xdr:nvSpPr>
      <xdr:spPr>
        <a:xfrm>
          <a:off x="939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itchFamily="49" charset="-128"/>
              <a:ea typeface="ＭＳ ゴシック" pitchFamily="49" charset="-128"/>
              <a:cs typeface="+mn-cs"/>
            </a:rPr>
            <a:t>　物件</a:t>
          </a:r>
          <a:r>
            <a:rPr kumimoji="1" lang="ja-JP" altLang="ja-JP" sz="1300">
              <a:solidFill>
                <a:schemeClr val="dk1"/>
              </a:solidFill>
              <a:effectLst/>
              <a:latin typeface="ＭＳ ゴシック" pitchFamily="49" charset="-128"/>
              <a:ea typeface="ＭＳ ゴシック" pitchFamily="49" charset="-128"/>
              <a:cs typeface="+mn-cs"/>
            </a:rPr>
            <a:t>費に対する経常経費充当一般財源が</a:t>
          </a:r>
          <a:r>
            <a:rPr kumimoji="1" lang="ja-JP" altLang="en-US" sz="1300">
              <a:solidFill>
                <a:schemeClr val="dk1"/>
              </a:solidFill>
              <a:effectLst/>
              <a:latin typeface="ＭＳ ゴシック" pitchFamily="49" charset="-128"/>
              <a:ea typeface="ＭＳ ゴシック" pitchFamily="49" charset="-128"/>
              <a:cs typeface="+mn-cs"/>
            </a:rPr>
            <a:t>前年度より</a:t>
          </a:r>
          <a:r>
            <a:rPr kumimoji="1" lang="en-US" altLang="ja-JP" sz="1300">
              <a:solidFill>
                <a:schemeClr val="dk1"/>
              </a:solidFill>
              <a:effectLst/>
              <a:latin typeface="ＭＳ ゴシック" pitchFamily="49" charset="-128"/>
              <a:ea typeface="ＭＳ ゴシック" pitchFamily="49" charset="-128"/>
              <a:cs typeface="+mn-cs"/>
            </a:rPr>
            <a:t>60,442</a:t>
          </a:r>
          <a:r>
            <a:rPr kumimoji="1" lang="ja-JP" altLang="ja-JP" sz="1300">
              <a:solidFill>
                <a:schemeClr val="dk1"/>
              </a:solidFill>
              <a:effectLst/>
              <a:latin typeface="ＭＳ ゴシック" pitchFamily="49" charset="-128"/>
              <a:ea typeface="ＭＳ ゴシック" pitchFamily="49" charset="-128"/>
              <a:cs typeface="+mn-cs"/>
            </a:rPr>
            <a:t>千円</a:t>
          </a:r>
          <a:r>
            <a:rPr kumimoji="1" lang="ja-JP" altLang="en-US" sz="1300">
              <a:solidFill>
                <a:schemeClr val="dk1"/>
              </a:solidFill>
              <a:effectLst/>
              <a:latin typeface="ＭＳ ゴシック" pitchFamily="49" charset="-128"/>
              <a:ea typeface="ＭＳ ゴシック" pitchFamily="49" charset="-128"/>
              <a:cs typeface="+mn-cs"/>
            </a:rPr>
            <a:t>減額となり</a:t>
          </a:r>
          <a:r>
            <a:rPr kumimoji="1" lang="ja-JP" altLang="ja-JP" sz="1300">
              <a:solidFill>
                <a:schemeClr val="dk1"/>
              </a:solidFill>
              <a:effectLst/>
              <a:latin typeface="ＭＳ ゴシック" pitchFamily="49" charset="-128"/>
              <a:ea typeface="ＭＳ ゴシック" pitchFamily="49" charset="-128"/>
              <a:cs typeface="+mn-cs"/>
            </a:rPr>
            <a:t>、</a:t>
          </a:r>
          <a:r>
            <a:rPr kumimoji="1" lang="en-US" altLang="ja-JP" sz="1300">
              <a:solidFill>
                <a:schemeClr val="dk1"/>
              </a:solidFill>
              <a:effectLst/>
              <a:latin typeface="ＭＳ ゴシック" pitchFamily="49" charset="-128"/>
              <a:ea typeface="ＭＳ ゴシック" pitchFamily="49" charset="-128"/>
              <a:cs typeface="+mn-cs"/>
            </a:rPr>
            <a:t>0.2</a:t>
          </a:r>
          <a:r>
            <a:rPr kumimoji="1" lang="ja-JP" altLang="ja-JP" sz="1300">
              <a:solidFill>
                <a:schemeClr val="dk1"/>
              </a:solidFill>
              <a:effectLst/>
              <a:latin typeface="ＭＳ ゴシック" pitchFamily="49" charset="-128"/>
              <a:ea typeface="ＭＳ ゴシック" pitchFamily="49" charset="-128"/>
              <a:cs typeface="+mn-cs"/>
            </a:rPr>
            <a:t>ポイント</a:t>
          </a:r>
          <a:r>
            <a:rPr kumimoji="1" lang="ja-JP" altLang="en-US" sz="1300">
              <a:solidFill>
                <a:schemeClr val="dk1"/>
              </a:solidFill>
              <a:effectLst/>
              <a:latin typeface="ＭＳ ゴシック" pitchFamily="49" charset="-128"/>
              <a:ea typeface="ＭＳ ゴシック" pitchFamily="49" charset="-128"/>
              <a:cs typeface="+mn-cs"/>
            </a:rPr>
            <a:t>改善している。</a:t>
          </a:r>
          <a:endParaRPr lang="ja-JP" altLang="ja-JP" sz="1300">
            <a:effectLst/>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類似団体平均を上回る水準を維持しており、今後もさら更なる経費削減に努める。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62992</xdr:rowOff>
    </xdr:from>
    <xdr:to>
      <xdr:col>24</xdr:col>
      <xdr:colOff>31750</xdr:colOff>
      <xdr:row>14</xdr:row>
      <xdr:rowOff>81280</xdr:rowOff>
    </xdr:to>
    <xdr:cxnSp macro="">
      <xdr:nvCxnSpPr>
        <xdr:cNvPr id="127" name="直線コネクタ 126"/>
        <xdr:cNvCxnSpPr/>
      </xdr:nvCxnSpPr>
      <xdr:spPr>
        <a:xfrm flipV="1">
          <a:off x="15671800" y="24632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72136</xdr:rowOff>
    </xdr:from>
    <xdr:to>
      <xdr:col>22</xdr:col>
      <xdr:colOff>565150</xdr:colOff>
      <xdr:row>14</xdr:row>
      <xdr:rowOff>81280</xdr:rowOff>
    </xdr:to>
    <xdr:cxnSp macro="">
      <xdr:nvCxnSpPr>
        <xdr:cNvPr id="130" name="直線コネクタ 129"/>
        <xdr:cNvCxnSpPr/>
      </xdr:nvCxnSpPr>
      <xdr:spPr>
        <a:xfrm>
          <a:off x="14782800" y="2472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169926</xdr:rowOff>
    </xdr:from>
    <xdr:to>
      <xdr:col>22</xdr:col>
      <xdr:colOff>615950</xdr:colOff>
      <xdr:row>16</xdr:row>
      <xdr:rowOff>100076</xdr:rowOff>
    </xdr:to>
    <xdr:sp macro="" textlink="">
      <xdr:nvSpPr>
        <xdr:cNvPr id="131" name="フローチャート : 判断 130"/>
        <xdr:cNvSpPr/>
      </xdr:nvSpPr>
      <xdr:spPr>
        <a:xfrm>
          <a:off x="15621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84853</xdr:rowOff>
    </xdr:from>
    <xdr:ext cx="736600" cy="259045"/>
    <xdr:sp macro="" textlink="">
      <xdr:nvSpPr>
        <xdr:cNvPr id="132" name="テキスト ボックス 131"/>
        <xdr:cNvSpPr txBox="1"/>
      </xdr:nvSpPr>
      <xdr:spPr>
        <a:xfrm>
          <a:off x="15290800" y="282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62992</xdr:rowOff>
    </xdr:from>
    <xdr:to>
      <xdr:col>21</xdr:col>
      <xdr:colOff>361950</xdr:colOff>
      <xdr:row>14</xdr:row>
      <xdr:rowOff>72136</xdr:rowOff>
    </xdr:to>
    <xdr:cxnSp macro="">
      <xdr:nvCxnSpPr>
        <xdr:cNvPr id="133" name="直線コネクタ 132"/>
        <xdr:cNvCxnSpPr/>
      </xdr:nvCxnSpPr>
      <xdr:spPr>
        <a:xfrm>
          <a:off x="13893800" y="2463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62992</xdr:rowOff>
    </xdr:to>
    <xdr:cxnSp macro="">
      <xdr:nvCxnSpPr>
        <xdr:cNvPr id="136" name="直線コネクタ 135"/>
        <xdr:cNvCxnSpPr/>
      </xdr:nvCxnSpPr>
      <xdr:spPr>
        <a:xfrm>
          <a:off x="13004800" y="2435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12192</xdr:rowOff>
    </xdr:from>
    <xdr:to>
      <xdr:col>24</xdr:col>
      <xdr:colOff>82550</xdr:colOff>
      <xdr:row>14</xdr:row>
      <xdr:rowOff>113792</xdr:rowOff>
    </xdr:to>
    <xdr:sp macro="" textlink="">
      <xdr:nvSpPr>
        <xdr:cNvPr id="146" name="円/楕円 145"/>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28719</xdr:rowOff>
    </xdr:from>
    <xdr:ext cx="762000" cy="259045"/>
    <xdr:sp macro="" textlink="">
      <xdr:nvSpPr>
        <xdr:cNvPr id="147" name="物件費該当値テキスト"/>
        <xdr:cNvSpPr txBox="1"/>
      </xdr:nvSpPr>
      <xdr:spPr>
        <a:xfrm>
          <a:off x="16598900" y="225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8" name="円/楕円 147"/>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9" name="テキスト ボックス 148"/>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21336</xdr:rowOff>
    </xdr:from>
    <xdr:to>
      <xdr:col>21</xdr:col>
      <xdr:colOff>412750</xdr:colOff>
      <xdr:row>14</xdr:row>
      <xdr:rowOff>122936</xdr:rowOff>
    </xdr:to>
    <xdr:sp macro="" textlink="">
      <xdr:nvSpPr>
        <xdr:cNvPr id="150" name="円/楕円 149"/>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133113</xdr:rowOff>
    </xdr:from>
    <xdr:ext cx="762000" cy="259045"/>
    <xdr:sp macro="" textlink="">
      <xdr:nvSpPr>
        <xdr:cNvPr id="151" name="テキスト ボックス 150"/>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xdr:rowOff>
    </xdr:from>
    <xdr:to>
      <xdr:col>20</xdr:col>
      <xdr:colOff>209550</xdr:colOff>
      <xdr:row>14</xdr:row>
      <xdr:rowOff>113792</xdr:rowOff>
    </xdr:to>
    <xdr:sp macro="" textlink="">
      <xdr:nvSpPr>
        <xdr:cNvPr id="152" name="円/楕円 151"/>
        <xdr:cNvSpPr/>
      </xdr:nvSpPr>
      <xdr:spPr>
        <a:xfrm>
          <a:off x="13843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123969</xdr:rowOff>
    </xdr:from>
    <xdr:ext cx="762000" cy="259045"/>
    <xdr:sp macro="" textlink="">
      <xdr:nvSpPr>
        <xdr:cNvPr id="153" name="テキスト ボックス 152"/>
        <xdr:cNvSpPr txBox="1"/>
      </xdr:nvSpPr>
      <xdr:spPr>
        <a:xfrm>
          <a:off x="13512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4" name="円/楕円 153"/>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55" name="テキスト ボックス 154"/>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pitchFamily="49" charset="-128"/>
              <a:ea typeface="ＭＳ ゴシック" pitchFamily="49" charset="-128"/>
              <a:cs typeface="+mn-cs"/>
            </a:rPr>
            <a:t>扶助費</a:t>
          </a:r>
          <a:r>
            <a:rPr kumimoji="1" lang="ja-JP" altLang="en-US" sz="1200">
              <a:solidFill>
                <a:schemeClr val="dk1"/>
              </a:solidFill>
              <a:effectLst/>
              <a:latin typeface="ＭＳ ゴシック" pitchFamily="49" charset="-128"/>
              <a:ea typeface="ＭＳ ゴシック" pitchFamily="49" charset="-128"/>
              <a:cs typeface="+mn-cs"/>
            </a:rPr>
            <a:t>に対する経常経費充当一般財源が前年度より</a:t>
          </a:r>
          <a:r>
            <a:rPr kumimoji="1" lang="en-US" altLang="ja-JP" sz="1200">
              <a:solidFill>
                <a:schemeClr val="dk1"/>
              </a:solidFill>
              <a:effectLst/>
              <a:latin typeface="ＭＳ ゴシック" pitchFamily="49" charset="-128"/>
              <a:ea typeface="ＭＳ ゴシック" pitchFamily="49" charset="-128"/>
              <a:cs typeface="+mn-cs"/>
            </a:rPr>
            <a:t>32,611</a:t>
          </a:r>
          <a:r>
            <a:rPr kumimoji="1" lang="ja-JP" altLang="en-US" sz="1200">
              <a:solidFill>
                <a:schemeClr val="dk1"/>
              </a:solidFill>
              <a:effectLst/>
              <a:latin typeface="ＭＳ ゴシック" pitchFamily="49" charset="-128"/>
              <a:ea typeface="ＭＳ ゴシック" pitchFamily="49" charset="-128"/>
              <a:cs typeface="+mn-cs"/>
            </a:rPr>
            <a:t>千円増加しており、経常一般財源も地方消費税交付金交付額の減額、株式譲渡所得割交付金、配当割交付金、地方税等の減額が影響し、比率も</a:t>
          </a:r>
          <a:r>
            <a:rPr kumimoji="1" lang="en-US" altLang="ja-JP" sz="1200">
              <a:solidFill>
                <a:schemeClr val="dk1"/>
              </a:solidFill>
              <a:effectLst/>
              <a:latin typeface="ＭＳ ゴシック" pitchFamily="49" charset="-128"/>
              <a:ea typeface="ＭＳ ゴシック" pitchFamily="49" charset="-128"/>
              <a:cs typeface="+mn-cs"/>
            </a:rPr>
            <a:t>0.4</a:t>
          </a:r>
          <a:r>
            <a:rPr kumimoji="1" lang="ja-JP" altLang="en-US" sz="1200">
              <a:solidFill>
                <a:schemeClr val="dk1"/>
              </a:solidFill>
              <a:effectLst/>
              <a:latin typeface="ＭＳ ゴシック" pitchFamily="49" charset="-128"/>
              <a:ea typeface="ＭＳ ゴシック" pitchFamily="49" charset="-128"/>
              <a:cs typeface="+mn-cs"/>
            </a:rPr>
            <a:t>ポイント悪化したが、</a:t>
          </a:r>
          <a:r>
            <a:rPr kumimoji="1" lang="ja-JP" altLang="ja-JP" sz="1200">
              <a:solidFill>
                <a:schemeClr val="dk1"/>
              </a:solidFill>
              <a:effectLst/>
              <a:latin typeface="ＭＳ ゴシック" pitchFamily="49" charset="-128"/>
              <a:ea typeface="ＭＳ ゴシック" pitchFamily="49" charset="-128"/>
              <a:cs typeface="+mn-cs"/>
            </a:rPr>
            <a:t>類似団体</a:t>
          </a:r>
          <a:r>
            <a:rPr kumimoji="1" lang="ja-JP" altLang="en-US" sz="1200">
              <a:solidFill>
                <a:schemeClr val="dk1"/>
              </a:solidFill>
              <a:effectLst/>
              <a:latin typeface="ＭＳ ゴシック" pitchFamily="49" charset="-128"/>
              <a:ea typeface="ＭＳ ゴシック" pitchFamily="49" charset="-128"/>
              <a:cs typeface="+mn-cs"/>
            </a:rPr>
            <a:t>の平均より</a:t>
          </a:r>
          <a:r>
            <a:rPr kumimoji="1" lang="en-US" altLang="ja-JP" sz="1200">
              <a:solidFill>
                <a:schemeClr val="dk1"/>
              </a:solidFill>
              <a:effectLst/>
              <a:latin typeface="ＭＳ ゴシック" pitchFamily="49" charset="-128"/>
              <a:ea typeface="ＭＳ ゴシック" pitchFamily="49" charset="-128"/>
              <a:cs typeface="+mn-cs"/>
            </a:rPr>
            <a:t>0.4</a:t>
          </a:r>
          <a:r>
            <a:rPr kumimoji="1" lang="ja-JP" altLang="en-US" sz="1200">
              <a:solidFill>
                <a:schemeClr val="dk1"/>
              </a:solidFill>
              <a:effectLst/>
              <a:latin typeface="ＭＳ ゴシック" pitchFamily="49" charset="-128"/>
              <a:ea typeface="ＭＳ ゴシック" pitchFamily="49" charset="-128"/>
              <a:cs typeface="+mn-cs"/>
            </a:rPr>
            <a:t>ポイント上回った。</a:t>
          </a:r>
          <a:endParaRPr kumimoji="1" lang="en-US" altLang="ja-JP" sz="1200">
            <a:solidFill>
              <a:schemeClr val="dk1"/>
            </a:solidFill>
            <a:effectLst/>
            <a:latin typeface="ＭＳ ゴシック" pitchFamily="49" charset="-128"/>
            <a:ea typeface="ＭＳ ゴシック" pitchFamily="49" charset="-128"/>
            <a:cs typeface="+mn-cs"/>
          </a:endParaRPr>
        </a:p>
        <a:p>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今後も増額が見込まれることから、更なる</a:t>
          </a:r>
          <a:r>
            <a:rPr kumimoji="1" lang="ja-JP" altLang="en-US" sz="1200">
              <a:solidFill>
                <a:schemeClr val="dk1"/>
              </a:solidFill>
              <a:effectLst/>
              <a:latin typeface="ＭＳ ゴシック" pitchFamily="49" charset="-128"/>
              <a:ea typeface="ＭＳ ゴシック" pitchFamily="49" charset="-128"/>
              <a:cs typeface="+mn-cs"/>
            </a:rPr>
            <a:t>経常</a:t>
          </a:r>
          <a:r>
            <a:rPr kumimoji="1" lang="ja-JP" altLang="ja-JP" sz="1200">
              <a:solidFill>
                <a:schemeClr val="dk1"/>
              </a:solidFill>
              <a:effectLst/>
              <a:latin typeface="ＭＳ ゴシック" pitchFamily="49" charset="-128"/>
              <a:ea typeface="ＭＳ ゴシック" pitchFamily="49" charset="-128"/>
              <a:cs typeface="+mn-cs"/>
            </a:rPr>
            <a:t>経費削減</a:t>
          </a:r>
          <a:r>
            <a:rPr kumimoji="1" lang="ja-JP" altLang="en-US" sz="1200">
              <a:solidFill>
                <a:schemeClr val="dk1"/>
              </a:solidFill>
              <a:effectLst/>
              <a:latin typeface="ＭＳ ゴシック" pitchFamily="49" charset="-128"/>
              <a:ea typeface="ＭＳ ゴシック" pitchFamily="49" charset="-128"/>
              <a:cs typeface="+mn-cs"/>
            </a:rPr>
            <a:t>に努めるとともに</a:t>
          </a:r>
          <a:r>
            <a:rPr lang="ja-JP" altLang="ja-JP" sz="1200">
              <a:solidFill>
                <a:schemeClr val="dk1"/>
              </a:solidFill>
              <a:effectLst/>
              <a:latin typeface="ＭＳ ゴシック" pitchFamily="49" charset="-128"/>
              <a:ea typeface="ＭＳ ゴシック" pitchFamily="49" charset="-128"/>
              <a:cs typeface="+mn-cs"/>
            </a:rPr>
            <a:t>、国庫支出金等</a:t>
          </a:r>
          <a:r>
            <a:rPr lang="ja-JP" altLang="en-US" sz="1200">
              <a:solidFill>
                <a:schemeClr val="dk1"/>
              </a:solidFill>
              <a:effectLst/>
              <a:latin typeface="ＭＳ ゴシック" pitchFamily="49" charset="-128"/>
              <a:ea typeface="ＭＳ ゴシック" pitchFamily="49" charset="-128"/>
              <a:cs typeface="+mn-cs"/>
            </a:rPr>
            <a:t>の</a:t>
          </a:r>
          <a:r>
            <a:rPr lang="ja-JP" altLang="ja-JP" sz="1200">
              <a:solidFill>
                <a:schemeClr val="dk1"/>
              </a:solidFill>
              <a:effectLst/>
              <a:latin typeface="ＭＳ ゴシック" pitchFamily="49" charset="-128"/>
              <a:ea typeface="ＭＳ ゴシック" pitchFamily="49" charset="-128"/>
              <a:cs typeface="+mn-cs"/>
            </a:rPr>
            <a:t>財源</a:t>
          </a:r>
          <a:r>
            <a:rPr lang="ja-JP" altLang="en-US" sz="1200">
              <a:solidFill>
                <a:schemeClr val="dk1"/>
              </a:solidFill>
              <a:effectLst/>
              <a:latin typeface="ＭＳ ゴシック" pitchFamily="49" charset="-128"/>
              <a:ea typeface="ＭＳ ゴシック" pitchFamily="49" charset="-128"/>
              <a:cs typeface="+mn-cs"/>
            </a:rPr>
            <a:t>を</a:t>
          </a:r>
          <a:r>
            <a:rPr lang="ja-JP" altLang="ja-JP" sz="1200">
              <a:solidFill>
                <a:schemeClr val="dk1"/>
              </a:solidFill>
              <a:effectLst/>
              <a:latin typeface="ＭＳ ゴシック" pitchFamily="49" charset="-128"/>
              <a:ea typeface="ＭＳ ゴシック" pitchFamily="49" charset="-128"/>
              <a:cs typeface="+mn-cs"/>
            </a:rPr>
            <a:t>確保したうえで事業を</a:t>
          </a:r>
          <a:r>
            <a:rPr lang="ja-JP" altLang="en-US" sz="1200">
              <a:solidFill>
                <a:schemeClr val="dk1"/>
              </a:solidFill>
              <a:effectLst/>
              <a:latin typeface="ＭＳ ゴシック" pitchFamily="49" charset="-128"/>
              <a:ea typeface="ＭＳ ゴシック" pitchFamily="49" charset="-128"/>
              <a:cs typeface="+mn-cs"/>
            </a:rPr>
            <a:t>実施する。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34472</xdr:rowOff>
    </xdr:to>
    <xdr:cxnSp macro="">
      <xdr:nvCxnSpPr>
        <xdr:cNvPr id="190" name="直線コネクタ 189"/>
        <xdr:cNvCxnSpPr/>
      </xdr:nvCxnSpPr>
      <xdr:spPr>
        <a:xfrm>
          <a:off x="3987800" y="9592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55</xdr:row>
      <xdr:rowOff>162378</xdr:rowOff>
    </xdr:to>
    <xdr:cxnSp macro="">
      <xdr:nvCxnSpPr>
        <xdr:cNvPr id="193" name="直線コネクタ 192"/>
        <xdr:cNvCxnSpPr/>
      </xdr:nvCxnSpPr>
      <xdr:spPr>
        <a:xfrm>
          <a:off x="3098800" y="94070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148772</xdr:rowOff>
    </xdr:to>
    <xdr:cxnSp macro="">
      <xdr:nvCxnSpPr>
        <xdr:cNvPr id="196" name="直線コネクタ 195"/>
        <xdr:cNvCxnSpPr/>
      </xdr:nvCxnSpPr>
      <xdr:spPr>
        <a:xfrm>
          <a:off x="2209800" y="9298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50800</xdr:rowOff>
    </xdr:to>
    <xdr:cxnSp macro="">
      <xdr:nvCxnSpPr>
        <xdr:cNvPr id="199" name="直線コネクタ 198"/>
        <xdr:cNvCxnSpPr/>
      </xdr:nvCxnSpPr>
      <xdr:spPr>
        <a:xfrm flipV="1">
          <a:off x="1320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199</xdr:rowOff>
    </xdr:from>
    <xdr:ext cx="762000" cy="259045"/>
    <xdr:sp macro="" textlink="">
      <xdr:nvSpPr>
        <xdr:cNvPr id="210"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97972</xdr:rowOff>
    </xdr:from>
    <xdr:to>
      <xdr:col>4</xdr:col>
      <xdr:colOff>396875</xdr:colOff>
      <xdr:row>55</xdr:row>
      <xdr:rowOff>28122</xdr:rowOff>
    </xdr:to>
    <xdr:sp macro="" textlink="">
      <xdr:nvSpPr>
        <xdr:cNvPr id="213" name="円/楕円 212"/>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38299</xdr:rowOff>
    </xdr:from>
    <xdr:ext cx="762000" cy="259045"/>
    <xdr:sp macro="" textlink="">
      <xdr:nvSpPr>
        <xdr:cNvPr id="214" name="テキスト ボックス 213"/>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160565</xdr:rowOff>
    </xdr:from>
    <xdr:to>
      <xdr:col>3</xdr:col>
      <xdr:colOff>193675</xdr:colOff>
      <xdr:row>54</xdr:row>
      <xdr:rowOff>90715</xdr:rowOff>
    </xdr:to>
    <xdr:sp macro="" textlink="">
      <xdr:nvSpPr>
        <xdr:cNvPr id="215" name="円/楕円 214"/>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100892</xdr:rowOff>
    </xdr:from>
    <xdr:ext cx="762000" cy="259045"/>
    <xdr:sp macro="" textlink="">
      <xdr:nvSpPr>
        <xdr:cNvPr id="216" name="テキスト ボックス 215"/>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繰出金に対する経常経費充当一般財源が前年度より</a:t>
          </a:r>
          <a:r>
            <a:rPr kumimoji="1" lang="en-US" altLang="ja-JP" sz="1300">
              <a:latin typeface="ＭＳ Ｐゴシック"/>
            </a:rPr>
            <a:t>63,604</a:t>
          </a:r>
          <a:r>
            <a:rPr kumimoji="1" lang="ja-JP" altLang="en-US" sz="1300">
              <a:latin typeface="ＭＳ Ｐゴシック"/>
            </a:rPr>
            <a:t>千円減額となり、</a:t>
          </a:r>
          <a:r>
            <a:rPr kumimoji="1" lang="en-US" altLang="ja-JP" sz="1300">
              <a:latin typeface="ＭＳ Ｐゴシック"/>
            </a:rPr>
            <a:t>0.3</a:t>
          </a:r>
          <a:r>
            <a:rPr kumimoji="1" lang="ja-JP" altLang="en-US" sz="1300">
              <a:latin typeface="ＭＳ Ｐゴシック"/>
            </a:rPr>
            <a:t>ポイント改善し類似団体平均を上回っている。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134620</xdr:rowOff>
    </xdr:to>
    <xdr:cxnSp macro="">
      <xdr:nvCxnSpPr>
        <xdr:cNvPr id="251" name="直線コネクタ 250"/>
        <xdr:cNvCxnSpPr/>
      </xdr:nvCxnSpPr>
      <xdr:spPr>
        <a:xfrm flipV="1">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134620</xdr:rowOff>
    </xdr:to>
    <xdr:cxnSp macro="">
      <xdr:nvCxnSpPr>
        <xdr:cNvPr id="254" name="直線コネクタ 253"/>
        <xdr:cNvCxnSpPr/>
      </xdr:nvCxnSpPr>
      <xdr:spPr>
        <a:xfrm>
          <a:off x="14782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104140</xdr:rowOff>
    </xdr:to>
    <xdr:cxnSp macro="">
      <xdr:nvCxnSpPr>
        <xdr:cNvPr id="257" name="直線コネクタ 256"/>
        <xdr:cNvCxnSpPr/>
      </xdr:nvCxnSpPr>
      <xdr:spPr>
        <a:xfrm>
          <a:off x="13893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66040</xdr:rowOff>
    </xdr:to>
    <xdr:cxnSp macro="">
      <xdr:nvCxnSpPr>
        <xdr:cNvPr id="260" name="直線コネクタ 259"/>
        <xdr:cNvCxnSpPr/>
      </xdr:nvCxnSpPr>
      <xdr:spPr>
        <a:xfrm flipV="1">
          <a:off x="13004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7" name="テキスト ボックス 276"/>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広域消防に対する負担金の伸び等の要因により、補助費に対する経常経費充当一般財源が前</a:t>
          </a:r>
          <a:r>
            <a:rPr kumimoji="1" lang="ja-JP" altLang="ja-JP" sz="1300">
              <a:solidFill>
                <a:schemeClr val="dk1"/>
              </a:solidFill>
              <a:effectLst/>
              <a:latin typeface="+mn-lt"/>
              <a:ea typeface="+mn-ea"/>
              <a:cs typeface="+mn-cs"/>
            </a:rPr>
            <a:t>年度より</a:t>
          </a:r>
          <a:r>
            <a:rPr kumimoji="1" lang="en-US" altLang="ja-JP" sz="1300">
              <a:latin typeface="ＭＳ Ｐゴシック"/>
            </a:rPr>
            <a:t>66,314</a:t>
          </a:r>
          <a:r>
            <a:rPr kumimoji="1" lang="ja-JP" altLang="en-US" sz="1300">
              <a:latin typeface="ＭＳ Ｐゴシック"/>
            </a:rPr>
            <a:t>千円増額となり、</a:t>
          </a:r>
          <a:r>
            <a:rPr kumimoji="1" lang="en-US" altLang="ja-JP" sz="1300">
              <a:latin typeface="ＭＳ Ｐゴシック"/>
            </a:rPr>
            <a:t>0.6</a:t>
          </a:r>
          <a:r>
            <a:rPr kumimoji="1" lang="ja-JP" altLang="en-US" sz="1300">
              <a:latin typeface="ＭＳ Ｐゴシック"/>
            </a:rPr>
            <a:t>ポイント悪化している。類似団体平均を下回っている状況が続いているため、今後も各種団体への補助金等について必要性を慎重に判断し、見直しや廃止を行い補助費等の抑制に努める。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145288</xdr:rowOff>
    </xdr:to>
    <xdr:cxnSp macro="">
      <xdr:nvCxnSpPr>
        <xdr:cNvPr id="309" name="直線コネクタ 308"/>
        <xdr:cNvCxnSpPr/>
      </xdr:nvCxnSpPr>
      <xdr:spPr>
        <a:xfrm>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117856</xdr:rowOff>
    </xdr:to>
    <xdr:cxnSp macro="">
      <xdr:nvCxnSpPr>
        <xdr:cNvPr id="312" name="直線コネクタ 311"/>
        <xdr:cNvCxnSpPr/>
      </xdr:nvCxnSpPr>
      <xdr:spPr>
        <a:xfrm>
          <a:off x="14782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3" name="フローチャート :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4" name="テキスト ボックス 31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159004</xdr:rowOff>
    </xdr:to>
    <xdr:cxnSp macro="">
      <xdr:nvCxnSpPr>
        <xdr:cNvPr id="315" name="直線コネクタ 314"/>
        <xdr:cNvCxnSpPr/>
      </xdr:nvCxnSpPr>
      <xdr:spPr>
        <a:xfrm flipV="1">
          <a:off x="13893800" y="6280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36</xdr:row>
      <xdr:rowOff>159004</xdr:rowOff>
    </xdr:to>
    <xdr:cxnSp macro="">
      <xdr:nvCxnSpPr>
        <xdr:cNvPr id="318" name="直線コネクタ 317"/>
        <xdr:cNvCxnSpPr/>
      </xdr:nvCxnSpPr>
      <xdr:spPr>
        <a:xfrm>
          <a:off x="13004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8" name="円/楕円 32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29"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0" name="円/楕円 329"/>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31" name="テキスト ボックス 330"/>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32" name="円/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33" name="テキスト ボックス 332"/>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4" name="円/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35" name="テキスト ボックス 334"/>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6" name="円/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itchFamily="49" charset="-128"/>
              <a:ea typeface="ＭＳ ゴシック" pitchFamily="49" charset="-128"/>
              <a:cs typeface="+mn-cs"/>
            </a:rPr>
            <a:t>　公債費に対する経常経費充当一般財源が前年度より</a:t>
          </a:r>
          <a:r>
            <a:rPr kumimoji="1" lang="en-US" altLang="ja-JP" sz="1100">
              <a:solidFill>
                <a:schemeClr val="dk1"/>
              </a:solidFill>
              <a:effectLst/>
              <a:latin typeface="ＭＳ ゴシック" pitchFamily="49" charset="-128"/>
              <a:ea typeface="ＭＳ ゴシック" pitchFamily="49" charset="-128"/>
              <a:cs typeface="+mn-cs"/>
            </a:rPr>
            <a:t>134,530</a:t>
          </a:r>
          <a:r>
            <a:rPr kumimoji="1" lang="ja-JP" altLang="en-US" sz="1100">
              <a:solidFill>
                <a:schemeClr val="dk1"/>
              </a:solidFill>
              <a:effectLst/>
              <a:latin typeface="ＭＳ ゴシック" pitchFamily="49" charset="-128"/>
              <a:ea typeface="ＭＳ ゴシック" pitchFamily="49" charset="-128"/>
              <a:cs typeface="+mn-cs"/>
            </a:rPr>
            <a:t>千円増加しており、</a:t>
          </a:r>
          <a:r>
            <a:rPr kumimoji="1" lang="en-US" altLang="ja-JP" sz="1100">
              <a:solidFill>
                <a:schemeClr val="dk1"/>
              </a:solidFill>
              <a:effectLst/>
              <a:latin typeface="ＭＳ ゴシック" pitchFamily="49" charset="-128"/>
              <a:ea typeface="ＭＳ ゴシック" pitchFamily="49" charset="-128"/>
              <a:cs typeface="+mn-cs"/>
            </a:rPr>
            <a:t>1</a:t>
          </a:r>
          <a:r>
            <a:rPr kumimoji="1" lang="ja-JP" altLang="en-US" sz="1100">
              <a:solidFill>
                <a:schemeClr val="dk1"/>
              </a:solidFill>
              <a:effectLst/>
              <a:latin typeface="ＭＳ ゴシック" pitchFamily="49" charset="-128"/>
              <a:ea typeface="ＭＳ ゴシック" pitchFamily="49" charset="-128"/>
              <a:cs typeface="+mn-cs"/>
            </a:rPr>
            <a:t>ポイント悪化し類似団体平均を下回っている。</a:t>
          </a:r>
          <a:endParaRPr kumimoji="1" lang="en-US" altLang="ja-JP" sz="1100">
            <a:solidFill>
              <a:schemeClr val="dk1"/>
            </a:solidFill>
            <a:effectLst/>
            <a:latin typeface="ＭＳ ゴシック" pitchFamily="49" charset="-128"/>
            <a:ea typeface="ＭＳ ゴシック" pitchFamily="49" charset="-128"/>
            <a:cs typeface="+mn-cs"/>
          </a:endParaRPr>
        </a:p>
        <a:p>
          <a:r>
            <a:rPr kumimoji="1" lang="ja-JP" altLang="en-US" sz="1100">
              <a:solidFill>
                <a:schemeClr val="dk1"/>
              </a:solidFill>
              <a:effectLst/>
              <a:latin typeface="ＭＳ ゴシック" pitchFamily="49" charset="-128"/>
              <a:ea typeface="ＭＳ ゴシック" pitchFamily="49" charset="-128"/>
              <a:cs typeface="+mn-cs"/>
            </a:rPr>
            <a:t>　今後は、</a:t>
          </a:r>
          <a:r>
            <a:rPr kumimoji="1" lang="ja-JP" altLang="ja-JP" sz="1100">
              <a:solidFill>
                <a:schemeClr val="dk1"/>
              </a:solidFill>
              <a:effectLst/>
              <a:latin typeface="ＭＳ ゴシック" pitchFamily="49" charset="-128"/>
              <a:ea typeface="ＭＳ ゴシック" pitchFamily="49" charset="-128"/>
              <a:cs typeface="+mn-cs"/>
            </a:rPr>
            <a:t>公共施設等総合管理計画において、平成</a:t>
          </a:r>
          <a:r>
            <a:rPr kumimoji="1" lang="en-US" altLang="ja-JP" sz="1100">
              <a:solidFill>
                <a:schemeClr val="dk1"/>
              </a:solidFill>
              <a:effectLst/>
              <a:latin typeface="ＭＳ ゴシック" pitchFamily="49" charset="-128"/>
              <a:ea typeface="ＭＳ ゴシック" pitchFamily="49" charset="-128"/>
              <a:cs typeface="+mn-cs"/>
            </a:rPr>
            <a:t>32</a:t>
          </a:r>
          <a:r>
            <a:rPr kumimoji="1" lang="ja-JP" altLang="ja-JP" sz="1100">
              <a:solidFill>
                <a:schemeClr val="dk1"/>
              </a:solidFill>
              <a:effectLst/>
              <a:latin typeface="ＭＳ ゴシック" pitchFamily="49" charset="-128"/>
              <a:ea typeface="ＭＳ ゴシック" pitchFamily="49" charset="-128"/>
              <a:cs typeface="+mn-cs"/>
            </a:rPr>
            <a:t>年度までに整備する個別計画の内容によっては</a:t>
          </a:r>
          <a:r>
            <a:rPr kumimoji="1" lang="ja-JP" altLang="en-US" sz="1100">
              <a:solidFill>
                <a:schemeClr val="dk1"/>
              </a:solidFill>
              <a:effectLst/>
              <a:latin typeface="ＭＳ ゴシック" pitchFamily="49" charset="-128"/>
              <a:ea typeface="ＭＳ ゴシック" pitchFamily="49" charset="-128"/>
              <a:cs typeface="+mn-cs"/>
            </a:rPr>
            <a:t>公債費の増減</a:t>
          </a:r>
          <a:r>
            <a:rPr kumimoji="1" lang="ja-JP" altLang="ja-JP" sz="1100">
              <a:solidFill>
                <a:schemeClr val="dk1"/>
              </a:solidFill>
              <a:effectLst/>
              <a:latin typeface="ＭＳ ゴシック" pitchFamily="49" charset="-128"/>
              <a:ea typeface="ＭＳ ゴシック" pitchFamily="49" charset="-128"/>
              <a:cs typeface="+mn-cs"/>
            </a:rPr>
            <a:t>に大きく影響するため、</a:t>
          </a:r>
          <a:r>
            <a:rPr lang="ja-JP" altLang="ja-JP" sz="1100">
              <a:solidFill>
                <a:schemeClr val="dk1"/>
              </a:solidFill>
              <a:effectLst/>
              <a:latin typeface="ＭＳ ゴシック" pitchFamily="49" charset="-128"/>
              <a:ea typeface="ＭＳ ゴシック" pitchFamily="49" charset="-128"/>
              <a:cs typeface="+mn-cs"/>
            </a:rPr>
            <a:t>事業の必要性を慎重に判断</a:t>
          </a:r>
          <a:r>
            <a:rPr lang="ja-JP" altLang="en-US" sz="1100">
              <a:solidFill>
                <a:schemeClr val="dk1"/>
              </a:solidFill>
              <a:effectLst/>
              <a:latin typeface="ＭＳ ゴシック" pitchFamily="49" charset="-128"/>
              <a:ea typeface="ＭＳ ゴシック" pitchFamily="49" charset="-128"/>
              <a:cs typeface="+mn-cs"/>
            </a:rPr>
            <a:t>し</a:t>
          </a:r>
          <a:r>
            <a:rPr lang="ja-JP" altLang="ja-JP" sz="1100">
              <a:solidFill>
                <a:schemeClr val="dk1"/>
              </a:solidFill>
              <a:effectLst/>
              <a:latin typeface="ＭＳ ゴシック" pitchFamily="49" charset="-128"/>
              <a:ea typeface="ＭＳ ゴシック" pitchFamily="49" charset="-128"/>
              <a:cs typeface="+mn-cs"/>
            </a:rPr>
            <a:t>事業を</a:t>
          </a:r>
          <a:r>
            <a:rPr lang="ja-JP" altLang="en-US" sz="1100">
              <a:solidFill>
                <a:schemeClr val="dk1"/>
              </a:solidFill>
              <a:effectLst/>
              <a:latin typeface="ＭＳ ゴシック" pitchFamily="49" charset="-128"/>
              <a:ea typeface="ＭＳ ゴシック" pitchFamily="49" charset="-128"/>
              <a:cs typeface="+mn-cs"/>
            </a:rPr>
            <a:t>実施する</a:t>
          </a:r>
          <a:r>
            <a:rPr lang="ja-JP" altLang="ja-JP" sz="1100">
              <a:solidFill>
                <a:schemeClr val="dk1"/>
              </a:solidFill>
              <a:effectLst/>
              <a:latin typeface="ＭＳ ゴシック" pitchFamily="49" charset="-128"/>
              <a:ea typeface="ＭＳ ゴシック" pitchFamily="49" charset="-128"/>
              <a:cs typeface="+mn-cs"/>
            </a:rPr>
            <a:t>。</a:t>
          </a:r>
          <a:endParaRPr lang="ja-JP" altLang="ja-JP" sz="11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44704</xdr:rowOff>
    </xdr:to>
    <xdr:cxnSp macro="">
      <xdr:nvCxnSpPr>
        <xdr:cNvPr id="367" name="直線コネクタ 366"/>
        <xdr:cNvCxnSpPr/>
      </xdr:nvCxnSpPr>
      <xdr:spPr>
        <a:xfrm>
          <a:off x="3987800" y="133720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21844</xdr:rowOff>
    </xdr:to>
    <xdr:cxnSp macro="">
      <xdr:nvCxnSpPr>
        <xdr:cNvPr id="370" name="直線コネクタ 369"/>
        <xdr:cNvCxnSpPr/>
      </xdr:nvCxnSpPr>
      <xdr:spPr>
        <a:xfrm flipV="1">
          <a:off x="3098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21844</xdr:rowOff>
    </xdr:to>
    <xdr:cxnSp macro="">
      <xdr:nvCxnSpPr>
        <xdr:cNvPr id="373" name="直線コネクタ 372"/>
        <xdr:cNvCxnSpPr/>
      </xdr:nvCxnSpPr>
      <xdr:spPr>
        <a:xfrm>
          <a:off x="2209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3556</xdr:rowOff>
    </xdr:to>
    <xdr:cxnSp macro="">
      <xdr:nvCxnSpPr>
        <xdr:cNvPr id="376" name="直線コネクタ 375"/>
        <xdr:cNvCxnSpPr/>
      </xdr:nvCxnSpPr>
      <xdr:spPr>
        <a:xfrm>
          <a:off x="1320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86" name="円/楕円 385"/>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87"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8" name="円/楕円 387"/>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89" name="テキスト ボックス 388"/>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0" name="円/楕円 389"/>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91" name="テキスト ボックス 390"/>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2" name="円/楕円 391"/>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93" name="テキスト ボックス 392"/>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4" name="円/楕円 393"/>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5" name="テキスト ボックス 394"/>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人件費、物件費の経常収支比率が良好であるため、類似団体平均を上回っているが、扶助費は悪化傾向であり、今後も経常経費の更なる抑制及び税収等の財源確保に努める。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111760</xdr:rowOff>
    </xdr:from>
    <xdr:to>
      <xdr:col>24</xdr:col>
      <xdr:colOff>31750</xdr:colOff>
      <xdr:row>74</xdr:row>
      <xdr:rowOff>138430</xdr:rowOff>
    </xdr:to>
    <xdr:cxnSp macro="">
      <xdr:nvCxnSpPr>
        <xdr:cNvPr id="428" name="直線コネクタ 427"/>
        <xdr:cNvCxnSpPr/>
      </xdr:nvCxnSpPr>
      <xdr:spPr>
        <a:xfrm>
          <a:off x="15671800" y="127990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96520</xdr:rowOff>
    </xdr:from>
    <xdr:to>
      <xdr:col>22</xdr:col>
      <xdr:colOff>565150</xdr:colOff>
      <xdr:row>74</xdr:row>
      <xdr:rowOff>111760</xdr:rowOff>
    </xdr:to>
    <xdr:cxnSp macro="">
      <xdr:nvCxnSpPr>
        <xdr:cNvPr id="431" name="直線コネクタ 430"/>
        <xdr:cNvCxnSpPr/>
      </xdr:nvCxnSpPr>
      <xdr:spPr>
        <a:xfrm>
          <a:off x="14782800" y="12783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46990</xdr:rowOff>
    </xdr:from>
    <xdr:to>
      <xdr:col>21</xdr:col>
      <xdr:colOff>361950</xdr:colOff>
      <xdr:row>74</xdr:row>
      <xdr:rowOff>96520</xdr:rowOff>
    </xdr:to>
    <xdr:cxnSp macro="">
      <xdr:nvCxnSpPr>
        <xdr:cNvPr id="434" name="直線コネクタ 433"/>
        <xdr:cNvCxnSpPr/>
      </xdr:nvCxnSpPr>
      <xdr:spPr>
        <a:xfrm>
          <a:off x="13893800" y="127342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46990</xdr:rowOff>
    </xdr:from>
    <xdr:to>
      <xdr:col>20</xdr:col>
      <xdr:colOff>158750</xdr:colOff>
      <xdr:row>74</xdr:row>
      <xdr:rowOff>73660</xdr:rowOff>
    </xdr:to>
    <xdr:cxnSp macro="">
      <xdr:nvCxnSpPr>
        <xdr:cNvPr id="437" name="直線コネクタ 436"/>
        <xdr:cNvCxnSpPr/>
      </xdr:nvCxnSpPr>
      <xdr:spPr>
        <a:xfrm flipV="1">
          <a:off x="13004800" y="12734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87630</xdr:rowOff>
    </xdr:from>
    <xdr:to>
      <xdr:col>24</xdr:col>
      <xdr:colOff>82550</xdr:colOff>
      <xdr:row>75</xdr:row>
      <xdr:rowOff>17780</xdr:rowOff>
    </xdr:to>
    <xdr:sp macro="" textlink="">
      <xdr:nvSpPr>
        <xdr:cNvPr id="447" name="円/楕円 446"/>
        <xdr:cNvSpPr/>
      </xdr:nvSpPr>
      <xdr:spPr>
        <a:xfrm>
          <a:off x="16459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167657</xdr:rowOff>
    </xdr:from>
    <xdr:ext cx="762000" cy="259045"/>
    <xdr:sp macro="" textlink="">
      <xdr:nvSpPr>
        <xdr:cNvPr id="448" name="公債費以外該当値テキスト"/>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60960</xdr:rowOff>
    </xdr:from>
    <xdr:to>
      <xdr:col>22</xdr:col>
      <xdr:colOff>615950</xdr:colOff>
      <xdr:row>74</xdr:row>
      <xdr:rowOff>162560</xdr:rowOff>
    </xdr:to>
    <xdr:sp macro="" textlink="">
      <xdr:nvSpPr>
        <xdr:cNvPr id="449" name="円/楕円 448"/>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1287</xdr:rowOff>
    </xdr:from>
    <xdr:ext cx="736600" cy="259045"/>
    <xdr:sp macro="" textlink="">
      <xdr:nvSpPr>
        <xdr:cNvPr id="450" name="テキスト ボックス 449"/>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45720</xdr:rowOff>
    </xdr:from>
    <xdr:to>
      <xdr:col>21</xdr:col>
      <xdr:colOff>412750</xdr:colOff>
      <xdr:row>74</xdr:row>
      <xdr:rowOff>147320</xdr:rowOff>
    </xdr:to>
    <xdr:sp macro="" textlink="">
      <xdr:nvSpPr>
        <xdr:cNvPr id="451" name="円/楕円 450"/>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157497</xdr:rowOff>
    </xdr:from>
    <xdr:ext cx="762000" cy="259045"/>
    <xdr:sp macro="" textlink="">
      <xdr:nvSpPr>
        <xdr:cNvPr id="452" name="テキスト ボックス 451"/>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167640</xdr:rowOff>
    </xdr:from>
    <xdr:to>
      <xdr:col>20</xdr:col>
      <xdr:colOff>209550</xdr:colOff>
      <xdr:row>74</xdr:row>
      <xdr:rowOff>97790</xdr:rowOff>
    </xdr:to>
    <xdr:sp macro="" textlink="">
      <xdr:nvSpPr>
        <xdr:cNvPr id="453" name="円/楕円 452"/>
        <xdr:cNvSpPr/>
      </xdr:nvSpPr>
      <xdr:spPr>
        <a:xfrm>
          <a:off x="13843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107967</xdr:rowOff>
    </xdr:from>
    <xdr:ext cx="762000" cy="259045"/>
    <xdr:sp macro="" textlink="">
      <xdr:nvSpPr>
        <xdr:cNvPr id="454" name="テキスト ボックス 453"/>
        <xdr:cNvSpPr txBox="1"/>
      </xdr:nvSpPr>
      <xdr:spPr>
        <a:xfrm>
          <a:off x="13512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5" name="円/楕円 454"/>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6" name="テキスト ボックス 455"/>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山梨県甲斐市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147574</xdr:rowOff>
    </xdr:from>
    <xdr:to>
      <xdr:col>4</xdr:col>
      <xdr:colOff>1117600</xdr:colOff>
      <xdr:row>17</xdr:row>
      <xdr:rowOff>153441</xdr:rowOff>
    </xdr:to>
    <xdr:cxnSp macro="">
      <xdr:nvCxnSpPr>
        <xdr:cNvPr id="50" name="直線コネクタ 49"/>
        <xdr:cNvCxnSpPr/>
      </xdr:nvCxnSpPr>
      <xdr:spPr bwMode="auto">
        <a:xfrm>
          <a:off x="5003800" y="3109849"/>
          <a:ext cx="6477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126695</xdr:rowOff>
    </xdr:from>
    <xdr:to>
      <xdr:col>4</xdr:col>
      <xdr:colOff>469900</xdr:colOff>
      <xdr:row>17</xdr:row>
      <xdr:rowOff>147574</xdr:rowOff>
    </xdr:to>
    <xdr:cxnSp macro="">
      <xdr:nvCxnSpPr>
        <xdr:cNvPr id="53" name="直線コネクタ 52"/>
        <xdr:cNvCxnSpPr/>
      </xdr:nvCxnSpPr>
      <xdr:spPr bwMode="auto">
        <a:xfrm>
          <a:off x="4305300" y="3088970"/>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126695</xdr:rowOff>
    </xdr:from>
    <xdr:to>
      <xdr:col>3</xdr:col>
      <xdr:colOff>904875</xdr:colOff>
      <xdr:row>18</xdr:row>
      <xdr:rowOff>4070</xdr:rowOff>
    </xdr:to>
    <xdr:cxnSp macro="">
      <xdr:nvCxnSpPr>
        <xdr:cNvPr id="56" name="直線コネクタ 55"/>
        <xdr:cNvCxnSpPr/>
      </xdr:nvCxnSpPr>
      <xdr:spPr bwMode="auto">
        <a:xfrm flipV="1">
          <a:off x="3606800" y="3088970"/>
          <a:ext cx="698500" cy="4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157061</xdr:rowOff>
    </xdr:from>
    <xdr:to>
      <xdr:col>3</xdr:col>
      <xdr:colOff>206375</xdr:colOff>
      <xdr:row>18</xdr:row>
      <xdr:rowOff>4070</xdr:rowOff>
    </xdr:to>
    <xdr:cxnSp macro="">
      <xdr:nvCxnSpPr>
        <xdr:cNvPr id="59" name="直線コネクタ 58"/>
        <xdr:cNvCxnSpPr/>
      </xdr:nvCxnSpPr>
      <xdr:spPr bwMode="auto">
        <a:xfrm>
          <a:off x="2908300" y="3119336"/>
          <a:ext cx="698500" cy="1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102641</xdr:rowOff>
    </xdr:from>
    <xdr:to>
      <xdr:col>5</xdr:col>
      <xdr:colOff>34925</xdr:colOff>
      <xdr:row>18</xdr:row>
      <xdr:rowOff>32791</xdr:rowOff>
    </xdr:to>
    <xdr:sp macro="" textlink="">
      <xdr:nvSpPr>
        <xdr:cNvPr id="69" name="円/楕円 68"/>
        <xdr:cNvSpPr/>
      </xdr:nvSpPr>
      <xdr:spPr bwMode="auto">
        <a:xfrm>
          <a:off x="5600700" y="306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74718</xdr:rowOff>
    </xdr:from>
    <xdr:ext cx="762000" cy="259045"/>
    <xdr:sp macro="" textlink="">
      <xdr:nvSpPr>
        <xdr:cNvPr id="70" name="人口1人当たり決算額の推移該当値テキスト130"/>
        <xdr:cNvSpPr txBox="1"/>
      </xdr:nvSpPr>
      <xdr:spPr>
        <a:xfrm>
          <a:off x="5740400" y="30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96774</xdr:rowOff>
    </xdr:from>
    <xdr:to>
      <xdr:col>4</xdr:col>
      <xdr:colOff>520700</xdr:colOff>
      <xdr:row>18</xdr:row>
      <xdr:rowOff>26924</xdr:rowOff>
    </xdr:to>
    <xdr:sp macro="" textlink="">
      <xdr:nvSpPr>
        <xdr:cNvPr id="71" name="円/楕円 70"/>
        <xdr:cNvSpPr/>
      </xdr:nvSpPr>
      <xdr:spPr bwMode="auto">
        <a:xfrm>
          <a:off x="4953000" y="305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11701</xdr:rowOff>
    </xdr:from>
    <xdr:ext cx="736600" cy="259045"/>
    <xdr:sp macro="" textlink="">
      <xdr:nvSpPr>
        <xdr:cNvPr id="72" name="テキスト ボックス 71"/>
        <xdr:cNvSpPr txBox="1"/>
      </xdr:nvSpPr>
      <xdr:spPr>
        <a:xfrm>
          <a:off x="4622800" y="314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75895</xdr:rowOff>
    </xdr:from>
    <xdr:to>
      <xdr:col>3</xdr:col>
      <xdr:colOff>955675</xdr:colOff>
      <xdr:row>18</xdr:row>
      <xdr:rowOff>6045</xdr:rowOff>
    </xdr:to>
    <xdr:sp macro="" textlink="">
      <xdr:nvSpPr>
        <xdr:cNvPr id="73" name="円/楕円 72"/>
        <xdr:cNvSpPr/>
      </xdr:nvSpPr>
      <xdr:spPr bwMode="auto">
        <a:xfrm>
          <a:off x="4254500" y="30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162272</xdr:rowOff>
    </xdr:from>
    <xdr:ext cx="762000" cy="259045"/>
    <xdr:sp macro="" textlink="">
      <xdr:nvSpPr>
        <xdr:cNvPr id="74" name="テキスト ボックス 73"/>
        <xdr:cNvSpPr txBox="1"/>
      </xdr:nvSpPr>
      <xdr:spPr>
        <a:xfrm>
          <a:off x="3924300" y="312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124720</xdr:rowOff>
    </xdr:from>
    <xdr:to>
      <xdr:col>3</xdr:col>
      <xdr:colOff>257175</xdr:colOff>
      <xdr:row>18</xdr:row>
      <xdr:rowOff>54870</xdr:rowOff>
    </xdr:to>
    <xdr:sp macro="" textlink="">
      <xdr:nvSpPr>
        <xdr:cNvPr id="75" name="円/楕円 74"/>
        <xdr:cNvSpPr/>
      </xdr:nvSpPr>
      <xdr:spPr bwMode="auto">
        <a:xfrm>
          <a:off x="3556000" y="3086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39647</xdr:rowOff>
    </xdr:from>
    <xdr:ext cx="762000" cy="259045"/>
    <xdr:sp macro="" textlink="">
      <xdr:nvSpPr>
        <xdr:cNvPr id="76" name="テキスト ボックス 75"/>
        <xdr:cNvSpPr txBox="1"/>
      </xdr:nvSpPr>
      <xdr:spPr>
        <a:xfrm>
          <a:off x="3225800" y="317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106261</xdr:rowOff>
    </xdr:from>
    <xdr:to>
      <xdr:col>2</xdr:col>
      <xdr:colOff>692150</xdr:colOff>
      <xdr:row>18</xdr:row>
      <xdr:rowOff>36411</xdr:rowOff>
    </xdr:to>
    <xdr:sp macro="" textlink="">
      <xdr:nvSpPr>
        <xdr:cNvPr id="77" name="円/楕円 76"/>
        <xdr:cNvSpPr/>
      </xdr:nvSpPr>
      <xdr:spPr bwMode="auto">
        <a:xfrm>
          <a:off x="2857500" y="30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21188</xdr:rowOff>
    </xdr:from>
    <xdr:ext cx="762000" cy="259045"/>
    <xdr:sp macro="" textlink="">
      <xdr:nvSpPr>
        <xdr:cNvPr id="78" name="テキスト ボックス 77"/>
        <xdr:cNvSpPr txBox="1"/>
      </xdr:nvSpPr>
      <xdr:spPr>
        <a:xfrm>
          <a:off x="2527300" y="315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310128</xdr:rowOff>
    </xdr:from>
    <xdr:to>
      <xdr:col>4</xdr:col>
      <xdr:colOff>1117600</xdr:colOff>
      <xdr:row>35</xdr:row>
      <xdr:rowOff>312490</xdr:rowOff>
    </xdr:to>
    <xdr:cxnSp macro="">
      <xdr:nvCxnSpPr>
        <xdr:cNvPr id="111" name="直線コネクタ 110"/>
        <xdr:cNvCxnSpPr/>
      </xdr:nvCxnSpPr>
      <xdr:spPr bwMode="auto">
        <a:xfrm>
          <a:off x="5003800" y="6920478"/>
          <a:ext cx="6477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297267</xdr:rowOff>
    </xdr:from>
    <xdr:ext cx="762000" cy="259045"/>
    <xdr:sp macro="" textlink="">
      <xdr:nvSpPr>
        <xdr:cNvPr id="112" name="人口1人当たり決算額の推移平均値テキスト445"/>
        <xdr:cNvSpPr txBox="1"/>
      </xdr:nvSpPr>
      <xdr:spPr>
        <a:xfrm>
          <a:off x="5740400" y="69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310128</xdr:rowOff>
    </xdr:from>
    <xdr:to>
      <xdr:col>4</xdr:col>
      <xdr:colOff>469900</xdr:colOff>
      <xdr:row>35</xdr:row>
      <xdr:rowOff>320891</xdr:rowOff>
    </xdr:to>
    <xdr:cxnSp macro="">
      <xdr:nvCxnSpPr>
        <xdr:cNvPr id="114" name="直線コネクタ 113"/>
        <xdr:cNvCxnSpPr/>
      </xdr:nvCxnSpPr>
      <xdr:spPr bwMode="auto">
        <a:xfrm flipV="1">
          <a:off x="4305300" y="6920478"/>
          <a:ext cx="6985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229515</xdr:rowOff>
    </xdr:from>
    <xdr:to>
      <xdr:col>4</xdr:col>
      <xdr:colOff>520700</xdr:colOff>
      <xdr:row>35</xdr:row>
      <xdr:rowOff>331115</xdr:rowOff>
    </xdr:to>
    <xdr:sp macro="" textlink="">
      <xdr:nvSpPr>
        <xdr:cNvPr id="115" name="フローチャート : 判断 114"/>
        <xdr:cNvSpPr/>
      </xdr:nvSpPr>
      <xdr:spPr bwMode="auto">
        <a:xfrm>
          <a:off x="49530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341292</xdr:rowOff>
    </xdr:from>
    <xdr:ext cx="736600" cy="259045"/>
    <xdr:sp macro="" textlink="">
      <xdr:nvSpPr>
        <xdr:cNvPr id="116" name="テキスト ボックス 115"/>
        <xdr:cNvSpPr txBox="1"/>
      </xdr:nvSpPr>
      <xdr:spPr>
        <a:xfrm>
          <a:off x="4622800" y="660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298603</xdr:rowOff>
    </xdr:from>
    <xdr:to>
      <xdr:col>3</xdr:col>
      <xdr:colOff>904875</xdr:colOff>
      <xdr:row>35</xdr:row>
      <xdr:rowOff>320891</xdr:rowOff>
    </xdr:to>
    <xdr:cxnSp macro="">
      <xdr:nvCxnSpPr>
        <xdr:cNvPr id="117" name="直線コネクタ 116"/>
        <xdr:cNvCxnSpPr/>
      </xdr:nvCxnSpPr>
      <xdr:spPr bwMode="auto">
        <a:xfrm>
          <a:off x="3606800" y="6908953"/>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289706</xdr:rowOff>
    </xdr:from>
    <xdr:to>
      <xdr:col>3</xdr:col>
      <xdr:colOff>206375</xdr:colOff>
      <xdr:row>35</xdr:row>
      <xdr:rowOff>298603</xdr:rowOff>
    </xdr:to>
    <xdr:cxnSp macro="">
      <xdr:nvCxnSpPr>
        <xdr:cNvPr id="120" name="直線コネクタ 119"/>
        <xdr:cNvCxnSpPr/>
      </xdr:nvCxnSpPr>
      <xdr:spPr bwMode="auto">
        <a:xfrm>
          <a:off x="2908300" y="6900056"/>
          <a:ext cx="698500" cy="8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261690</xdr:rowOff>
    </xdr:from>
    <xdr:to>
      <xdr:col>5</xdr:col>
      <xdr:colOff>34925</xdr:colOff>
      <xdr:row>36</xdr:row>
      <xdr:rowOff>20390</xdr:rowOff>
    </xdr:to>
    <xdr:sp macro="" textlink="">
      <xdr:nvSpPr>
        <xdr:cNvPr id="130" name="円/楕円 129"/>
        <xdr:cNvSpPr/>
      </xdr:nvSpPr>
      <xdr:spPr bwMode="auto">
        <a:xfrm>
          <a:off x="5600700" y="6872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106767</xdr:rowOff>
    </xdr:from>
    <xdr:ext cx="762000" cy="259045"/>
    <xdr:sp macro="" textlink="">
      <xdr:nvSpPr>
        <xdr:cNvPr id="131" name="人口1人当たり決算額の推移該当値テキスト445"/>
        <xdr:cNvSpPr txBox="1"/>
      </xdr:nvSpPr>
      <xdr:spPr>
        <a:xfrm>
          <a:off x="5740400" y="67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259328</xdr:rowOff>
    </xdr:from>
    <xdr:to>
      <xdr:col>4</xdr:col>
      <xdr:colOff>520700</xdr:colOff>
      <xdr:row>36</xdr:row>
      <xdr:rowOff>18028</xdr:rowOff>
    </xdr:to>
    <xdr:sp macro="" textlink="">
      <xdr:nvSpPr>
        <xdr:cNvPr id="132" name="円/楕円 131"/>
        <xdr:cNvSpPr/>
      </xdr:nvSpPr>
      <xdr:spPr bwMode="auto">
        <a:xfrm>
          <a:off x="4953000" y="686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2805</xdr:rowOff>
    </xdr:from>
    <xdr:ext cx="736600" cy="259045"/>
    <xdr:sp macro="" textlink="">
      <xdr:nvSpPr>
        <xdr:cNvPr id="133" name="テキスト ボックス 132"/>
        <xdr:cNvSpPr txBox="1"/>
      </xdr:nvSpPr>
      <xdr:spPr>
        <a:xfrm>
          <a:off x="4622800" y="695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270091</xdr:rowOff>
    </xdr:from>
    <xdr:to>
      <xdr:col>3</xdr:col>
      <xdr:colOff>955675</xdr:colOff>
      <xdr:row>36</xdr:row>
      <xdr:rowOff>28791</xdr:rowOff>
    </xdr:to>
    <xdr:sp macro="" textlink="">
      <xdr:nvSpPr>
        <xdr:cNvPr id="134" name="円/楕円 133"/>
        <xdr:cNvSpPr/>
      </xdr:nvSpPr>
      <xdr:spPr bwMode="auto">
        <a:xfrm>
          <a:off x="4254500" y="688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13568</xdr:rowOff>
    </xdr:from>
    <xdr:ext cx="762000" cy="259045"/>
    <xdr:sp macro="" textlink="">
      <xdr:nvSpPr>
        <xdr:cNvPr id="135" name="テキスト ボックス 134"/>
        <xdr:cNvSpPr txBox="1"/>
      </xdr:nvSpPr>
      <xdr:spPr>
        <a:xfrm>
          <a:off x="3924300" y="696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247803</xdr:rowOff>
    </xdr:from>
    <xdr:to>
      <xdr:col>3</xdr:col>
      <xdr:colOff>257175</xdr:colOff>
      <xdr:row>36</xdr:row>
      <xdr:rowOff>6503</xdr:rowOff>
    </xdr:to>
    <xdr:sp macro="" textlink="">
      <xdr:nvSpPr>
        <xdr:cNvPr id="136" name="円/楕円 135"/>
        <xdr:cNvSpPr/>
      </xdr:nvSpPr>
      <xdr:spPr bwMode="auto">
        <a:xfrm>
          <a:off x="3556000" y="685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334180</xdr:rowOff>
    </xdr:from>
    <xdr:ext cx="762000" cy="259045"/>
    <xdr:sp macro="" textlink="">
      <xdr:nvSpPr>
        <xdr:cNvPr id="137" name="テキスト ボックス 136"/>
        <xdr:cNvSpPr txBox="1"/>
      </xdr:nvSpPr>
      <xdr:spPr>
        <a:xfrm>
          <a:off x="3225800" y="69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238906</xdr:rowOff>
    </xdr:from>
    <xdr:to>
      <xdr:col>2</xdr:col>
      <xdr:colOff>692150</xdr:colOff>
      <xdr:row>35</xdr:row>
      <xdr:rowOff>340506</xdr:rowOff>
    </xdr:to>
    <xdr:sp macro="" textlink="">
      <xdr:nvSpPr>
        <xdr:cNvPr id="138" name="円/楕円 137"/>
        <xdr:cNvSpPr/>
      </xdr:nvSpPr>
      <xdr:spPr bwMode="auto">
        <a:xfrm>
          <a:off x="2857500" y="684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325283</xdr:rowOff>
    </xdr:from>
    <xdr:ext cx="762000" cy="259045"/>
    <xdr:sp macro="" textlink="">
      <xdr:nvSpPr>
        <xdr:cNvPr id="139" name="テキスト ボックス 138"/>
        <xdr:cNvSpPr txBox="1"/>
      </xdr:nvSpPr>
      <xdr:spPr>
        <a:xfrm>
          <a:off x="2527300" y="69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75,373
74,365
71.95
26,584,154
25,195,704
1,259,718
16,174,822
24,945,243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33950</xdr:rowOff>
    </xdr:from>
    <xdr:to>
      <xdr:col>6</xdr:col>
      <xdr:colOff>511175</xdr:colOff>
      <xdr:row>38</xdr:row>
      <xdr:rowOff>43962</xdr:rowOff>
    </xdr:to>
    <xdr:cxnSp macro="">
      <xdr:nvCxnSpPr>
        <xdr:cNvPr id="59" name="直線コネクタ 58"/>
        <xdr:cNvCxnSpPr/>
      </xdr:nvCxnSpPr>
      <xdr:spPr>
        <a:xfrm>
          <a:off x="3797300" y="6549050"/>
          <a:ext cx="8382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13627</xdr:rowOff>
    </xdr:from>
    <xdr:to>
      <xdr:col>5</xdr:col>
      <xdr:colOff>358775</xdr:colOff>
      <xdr:row>38</xdr:row>
      <xdr:rowOff>33950</xdr:rowOff>
    </xdr:to>
    <xdr:cxnSp macro="">
      <xdr:nvCxnSpPr>
        <xdr:cNvPr id="62" name="直線コネクタ 61"/>
        <xdr:cNvCxnSpPr/>
      </xdr:nvCxnSpPr>
      <xdr:spPr>
        <a:xfrm>
          <a:off x="2908300" y="6528727"/>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13627</xdr:rowOff>
    </xdr:from>
    <xdr:to>
      <xdr:col>4</xdr:col>
      <xdr:colOff>155575</xdr:colOff>
      <xdr:row>38</xdr:row>
      <xdr:rowOff>60261</xdr:rowOff>
    </xdr:to>
    <xdr:cxnSp macro="">
      <xdr:nvCxnSpPr>
        <xdr:cNvPr id="65" name="直線コネクタ 64"/>
        <xdr:cNvCxnSpPr/>
      </xdr:nvCxnSpPr>
      <xdr:spPr>
        <a:xfrm flipV="1">
          <a:off x="2019300" y="652872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49380</xdr:rowOff>
    </xdr:from>
    <xdr:to>
      <xdr:col>2</xdr:col>
      <xdr:colOff>638175</xdr:colOff>
      <xdr:row>38</xdr:row>
      <xdr:rowOff>60261</xdr:rowOff>
    </xdr:to>
    <xdr:cxnSp macro="">
      <xdr:nvCxnSpPr>
        <xdr:cNvPr id="68" name="直線コネクタ 67"/>
        <xdr:cNvCxnSpPr/>
      </xdr:nvCxnSpPr>
      <xdr:spPr>
        <a:xfrm>
          <a:off x="1130300" y="6564480"/>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164612</xdr:rowOff>
    </xdr:from>
    <xdr:to>
      <xdr:col>6</xdr:col>
      <xdr:colOff>561975</xdr:colOff>
      <xdr:row>38</xdr:row>
      <xdr:rowOff>94762</xdr:rowOff>
    </xdr:to>
    <xdr:sp macro="" textlink="">
      <xdr:nvSpPr>
        <xdr:cNvPr id="78" name="円/楕円 77"/>
        <xdr:cNvSpPr/>
      </xdr:nvSpPr>
      <xdr:spPr>
        <a:xfrm>
          <a:off x="4584700" y="65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143039</xdr:rowOff>
    </xdr:from>
    <xdr:ext cx="534377" cy="259045"/>
    <xdr:sp macro="" textlink="">
      <xdr:nvSpPr>
        <xdr:cNvPr id="79" name="人件費該当値テキスト"/>
        <xdr:cNvSpPr txBox="1"/>
      </xdr:nvSpPr>
      <xdr:spPr>
        <a:xfrm>
          <a:off x="4686300" y="648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154599</xdr:rowOff>
    </xdr:from>
    <xdr:to>
      <xdr:col>5</xdr:col>
      <xdr:colOff>409575</xdr:colOff>
      <xdr:row>38</xdr:row>
      <xdr:rowOff>84750</xdr:rowOff>
    </xdr:to>
    <xdr:sp macro="" textlink="">
      <xdr:nvSpPr>
        <xdr:cNvPr id="80" name="円/楕円 79"/>
        <xdr:cNvSpPr/>
      </xdr:nvSpPr>
      <xdr:spPr>
        <a:xfrm>
          <a:off x="3746500" y="6498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75877</xdr:rowOff>
    </xdr:from>
    <xdr:ext cx="534377" cy="259045"/>
    <xdr:sp macro="" textlink="">
      <xdr:nvSpPr>
        <xdr:cNvPr id="81" name="テキスト ボックス 80"/>
        <xdr:cNvSpPr txBox="1"/>
      </xdr:nvSpPr>
      <xdr:spPr>
        <a:xfrm>
          <a:off x="3530111" y="65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134277</xdr:rowOff>
    </xdr:from>
    <xdr:to>
      <xdr:col>4</xdr:col>
      <xdr:colOff>206375</xdr:colOff>
      <xdr:row>38</xdr:row>
      <xdr:rowOff>64427</xdr:rowOff>
    </xdr:to>
    <xdr:sp macro="" textlink="">
      <xdr:nvSpPr>
        <xdr:cNvPr id="82" name="円/楕円 81"/>
        <xdr:cNvSpPr/>
      </xdr:nvSpPr>
      <xdr:spPr>
        <a:xfrm>
          <a:off x="2857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55554</xdr:rowOff>
    </xdr:from>
    <xdr:ext cx="534377" cy="259045"/>
    <xdr:sp macro="" textlink="">
      <xdr:nvSpPr>
        <xdr:cNvPr id="83" name="テキスト ボックス 82"/>
        <xdr:cNvSpPr txBox="1"/>
      </xdr:nvSpPr>
      <xdr:spPr>
        <a:xfrm>
          <a:off x="2641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9461</xdr:rowOff>
    </xdr:from>
    <xdr:to>
      <xdr:col>3</xdr:col>
      <xdr:colOff>3175</xdr:colOff>
      <xdr:row>38</xdr:row>
      <xdr:rowOff>111061</xdr:rowOff>
    </xdr:to>
    <xdr:sp macro="" textlink="">
      <xdr:nvSpPr>
        <xdr:cNvPr id="84" name="円/楕円 83"/>
        <xdr:cNvSpPr/>
      </xdr:nvSpPr>
      <xdr:spPr>
        <a:xfrm>
          <a:off x="1968500" y="6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102188</xdr:rowOff>
    </xdr:from>
    <xdr:ext cx="534377" cy="259045"/>
    <xdr:sp macro="" textlink="">
      <xdr:nvSpPr>
        <xdr:cNvPr id="85" name="テキスト ボックス 84"/>
        <xdr:cNvSpPr txBox="1"/>
      </xdr:nvSpPr>
      <xdr:spPr>
        <a:xfrm>
          <a:off x="1752111" y="661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170030</xdr:rowOff>
    </xdr:from>
    <xdr:to>
      <xdr:col>1</xdr:col>
      <xdr:colOff>485775</xdr:colOff>
      <xdr:row>38</xdr:row>
      <xdr:rowOff>100180</xdr:rowOff>
    </xdr:to>
    <xdr:sp macro="" textlink="">
      <xdr:nvSpPr>
        <xdr:cNvPr id="86" name="円/楕円 85"/>
        <xdr:cNvSpPr/>
      </xdr:nvSpPr>
      <xdr:spPr>
        <a:xfrm>
          <a:off x="1079500" y="65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91307</xdr:rowOff>
    </xdr:from>
    <xdr:ext cx="534377" cy="259045"/>
    <xdr:sp macro="" textlink="">
      <xdr:nvSpPr>
        <xdr:cNvPr id="87" name="テキスト ボックス 86"/>
        <xdr:cNvSpPr txBox="1"/>
      </xdr:nvSpPr>
      <xdr:spPr>
        <a:xfrm>
          <a:off x="863111" y="66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71773</xdr:rowOff>
    </xdr:from>
    <xdr:to>
      <xdr:col>6</xdr:col>
      <xdr:colOff>511175</xdr:colOff>
      <xdr:row>55</xdr:row>
      <xdr:rowOff>96038</xdr:rowOff>
    </xdr:to>
    <xdr:cxnSp macro="">
      <xdr:nvCxnSpPr>
        <xdr:cNvPr id="119" name="直線コネクタ 118"/>
        <xdr:cNvCxnSpPr/>
      </xdr:nvCxnSpPr>
      <xdr:spPr>
        <a:xfrm>
          <a:off x="3797300" y="9501523"/>
          <a:ext cx="8382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71773</xdr:rowOff>
    </xdr:from>
    <xdr:to>
      <xdr:col>5</xdr:col>
      <xdr:colOff>358775</xdr:colOff>
      <xdr:row>55</xdr:row>
      <xdr:rowOff>156616</xdr:rowOff>
    </xdr:to>
    <xdr:cxnSp macro="">
      <xdr:nvCxnSpPr>
        <xdr:cNvPr id="122" name="直線コネクタ 121"/>
        <xdr:cNvCxnSpPr/>
      </xdr:nvCxnSpPr>
      <xdr:spPr>
        <a:xfrm flipV="1">
          <a:off x="2908300" y="9501523"/>
          <a:ext cx="8890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24467</xdr:rowOff>
    </xdr:from>
    <xdr:to>
      <xdr:col>5</xdr:col>
      <xdr:colOff>409575</xdr:colOff>
      <xdr:row>54</xdr:row>
      <xdr:rowOff>126067</xdr:rowOff>
    </xdr:to>
    <xdr:sp macro="" textlink="">
      <xdr:nvSpPr>
        <xdr:cNvPr id="123" name="フローチャート : 判断 122"/>
        <xdr:cNvSpPr/>
      </xdr:nvSpPr>
      <xdr:spPr>
        <a:xfrm>
          <a:off x="3746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142594</xdr:rowOff>
    </xdr:from>
    <xdr:ext cx="534377" cy="259045"/>
    <xdr:sp macro="" textlink="">
      <xdr:nvSpPr>
        <xdr:cNvPr id="124" name="テキスト ボックス 123"/>
        <xdr:cNvSpPr txBox="1"/>
      </xdr:nvSpPr>
      <xdr:spPr>
        <a:xfrm>
          <a:off x="3530111" y="90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156616</xdr:rowOff>
    </xdr:from>
    <xdr:to>
      <xdr:col>4</xdr:col>
      <xdr:colOff>155575</xdr:colOff>
      <xdr:row>56</xdr:row>
      <xdr:rowOff>43492</xdr:rowOff>
    </xdr:to>
    <xdr:cxnSp macro="">
      <xdr:nvCxnSpPr>
        <xdr:cNvPr id="125" name="直線コネクタ 124"/>
        <xdr:cNvCxnSpPr/>
      </xdr:nvCxnSpPr>
      <xdr:spPr>
        <a:xfrm flipV="1">
          <a:off x="2019300" y="9586366"/>
          <a:ext cx="8890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43492</xdr:rowOff>
    </xdr:from>
    <xdr:to>
      <xdr:col>2</xdr:col>
      <xdr:colOff>638175</xdr:colOff>
      <xdr:row>56</xdr:row>
      <xdr:rowOff>80852</xdr:rowOff>
    </xdr:to>
    <xdr:cxnSp macro="">
      <xdr:nvCxnSpPr>
        <xdr:cNvPr id="128" name="直線コネクタ 127"/>
        <xdr:cNvCxnSpPr/>
      </xdr:nvCxnSpPr>
      <xdr:spPr>
        <a:xfrm flipV="1">
          <a:off x="1130300" y="9644692"/>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45238</xdr:rowOff>
    </xdr:from>
    <xdr:to>
      <xdr:col>6</xdr:col>
      <xdr:colOff>561975</xdr:colOff>
      <xdr:row>55</xdr:row>
      <xdr:rowOff>146838</xdr:rowOff>
    </xdr:to>
    <xdr:sp macro="" textlink="">
      <xdr:nvSpPr>
        <xdr:cNvPr id="138" name="円/楕円 137"/>
        <xdr:cNvSpPr/>
      </xdr:nvSpPr>
      <xdr:spPr>
        <a:xfrm>
          <a:off x="4584700" y="9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68115</xdr:rowOff>
    </xdr:from>
    <xdr:ext cx="534377" cy="259045"/>
    <xdr:sp macro="" textlink="">
      <xdr:nvSpPr>
        <xdr:cNvPr id="139" name="物件費該当値テキスト"/>
        <xdr:cNvSpPr txBox="1"/>
      </xdr:nvSpPr>
      <xdr:spPr>
        <a:xfrm>
          <a:off x="4686300" y="93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20973</xdr:rowOff>
    </xdr:from>
    <xdr:to>
      <xdr:col>5</xdr:col>
      <xdr:colOff>409575</xdr:colOff>
      <xdr:row>55</xdr:row>
      <xdr:rowOff>122573</xdr:rowOff>
    </xdr:to>
    <xdr:sp macro="" textlink="">
      <xdr:nvSpPr>
        <xdr:cNvPr id="140" name="円/楕円 139"/>
        <xdr:cNvSpPr/>
      </xdr:nvSpPr>
      <xdr:spPr>
        <a:xfrm>
          <a:off x="3746500" y="9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113700</xdr:rowOff>
    </xdr:from>
    <xdr:ext cx="534377" cy="259045"/>
    <xdr:sp macro="" textlink="">
      <xdr:nvSpPr>
        <xdr:cNvPr id="141" name="テキスト ボックス 140"/>
        <xdr:cNvSpPr txBox="1"/>
      </xdr:nvSpPr>
      <xdr:spPr>
        <a:xfrm>
          <a:off x="3530111" y="95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105816</xdr:rowOff>
    </xdr:from>
    <xdr:to>
      <xdr:col>4</xdr:col>
      <xdr:colOff>206375</xdr:colOff>
      <xdr:row>56</xdr:row>
      <xdr:rowOff>35966</xdr:rowOff>
    </xdr:to>
    <xdr:sp macro="" textlink="">
      <xdr:nvSpPr>
        <xdr:cNvPr id="142" name="円/楕円 141"/>
        <xdr:cNvSpPr/>
      </xdr:nvSpPr>
      <xdr:spPr>
        <a:xfrm>
          <a:off x="2857500" y="95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27093</xdr:rowOff>
    </xdr:from>
    <xdr:ext cx="534377" cy="259045"/>
    <xdr:sp macro="" textlink="">
      <xdr:nvSpPr>
        <xdr:cNvPr id="143" name="テキスト ボックス 142"/>
        <xdr:cNvSpPr txBox="1"/>
      </xdr:nvSpPr>
      <xdr:spPr>
        <a:xfrm>
          <a:off x="2641111" y="96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164142</xdr:rowOff>
    </xdr:from>
    <xdr:to>
      <xdr:col>3</xdr:col>
      <xdr:colOff>3175</xdr:colOff>
      <xdr:row>56</xdr:row>
      <xdr:rowOff>94292</xdr:rowOff>
    </xdr:to>
    <xdr:sp macro="" textlink="">
      <xdr:nvSpPr>
        <xdr:cNvPr id="144" name="円/楕円 143"/>
        <xdr:cNvSpPr/>
      </xdr:nvSpPr>
      <xdr:spPr>
        <a:xfrm>
          <a:off x="1968500" y="95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85419</xdr:rowOff>
    </xdr:from>
    <xdr:ext cx="534377" cy="259045"/>
    <xdr:sp macro="" textlink="">
      <xdr:nvSpPr>
        <xdr:cNvPr id="145" name="テキスト ボックス 144"/>
        <xdr:cNvSpPr txBox="1"/>
      </xdr:nvSpPr>
      <xdr:spPr>
        <a:xfrm>
          <a:off x="1752111" y="96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30052</xdr:rowOff>
    </xdr:from>
    <xdr:to>
      <xdr:col>1</xdr:col>
      <xdr:colOff>485775</xdr:colOff>
      <xdr:row>56</xdr:row>
      <xdr:rowOff>131652</xdr:rowOff>
    </xdr:to>
    <xdr:sp macro="" textlink="">
      <xdr:nvSpPr>
        <xdr:cNvPr id="146" name="円/楕円 145"/>
        <xdr:cNvSpPr/>
      </xdr:nvSpPr>
      <xdr:spPr>
        <a:xfrm>
          <a:off x="1079500" y="96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122779</xdr:rowOff>
    </xdr:from>
    <xdr:ext cx="534377" cy="259045"/>
    <xdr:sp macro="" textlink="">
      <xdr:nvSpPr>
        <xdr:cNvPr id="147" name="テキスト ボックス 146"/>
        <xdr:cNvSpPr txBox="1"/>
      </xdr:nvSpPr>
      <xdr:spPr>
        <a:xfrm>
          <a:off x="863111" y="972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160903</xdr:rowOff>
    </xdr:from>
    <xdr:to>
      <xdr:col>6</xdr:col>
      <xdr:colOff>511175</xdr:colOff>
      <xdr:row>77</xdr:row>
      <xdr:rowOff>164218</xdr:rowOff>
    </xdr:to>
    <xdr:cxnSp macro="">
      <xdr:nvCxnSpPr>
        <xdr:cNvPr id="172" name="直線コネクタ 171"/>
        <xdr:cNvCxnSpPr/>
      </xdr:nvCxnSpPr>
      <xdr:spPr>
        <a:xfrm flipV="1">
          <a:off x="3797300" y="13362553"/>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156102</xdr:rowOff>
    </xdr:from>
    <xdr:to>
      <xdr:col>5</xdr:col>
      <xdr:colOff>358775</xdr:colOff>
      <xdr:row>77</xdr:row>
      <xdr:rowOff>164218</xdr:rowOff>
    </xdr:to>
    <xdr:cxnSp macro="">
      <xdr:nvCxnSpPr>
        <xdr:cNvPr id="175" name="直線コネクタ 174"/>
        <xdr:cNvCxnSpPr/>
      </xdr:nvCxnSpPr>
      <xdr:spPr>
        <a:xfrm>
          <a:off x="2908300" y="13357752"/>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98901</xdr:rowOff>
    </xdr:from>
    <xdr:to>
      <xdr:col>5</xdr:col>
      <xdr:colOff>409575</xdr:colOff>
      <xdr:row>77</xdr:row>
      <xdr:rowOff>29051</xdr:rowOff>
    </xdr:to>
    <xdr:sp macro="" textlink="">
      <xdr:nvSpPr>
        <xdr:cNvPr id="176" name="フローチャート : 判断 175"/>
        <xdr:cNvSpPr/>
      </xdr:nvSpPr>
      <xdr:spPr>
        <a:xfrm>
          <a:off x="3746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45578</xdr:rowOff>
    </xdr:from>
    <xdr:ext cx="469744" cy="259045"/>
    <xdr:sp macro="" textlink="">
      <xdr:nvSpPr>
        <xdr:cNvPr id="177" name="テキスト ボックス 176"/>
        <xdr:cNvSpPr txBox="1"/>
      </xdr:nvSpPr>
      <xdr:spPr>
        <a:xfrm>
          <a:off x="3562427"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148044</xdr:rowOff>
    </xdr:from>
    <xdr:to>
      <xdr:col>4</xdr:col>
      <xdr:colOff>155575</xdr:colOff>
      <xdr:row>77</xdr:row>
      <xdr:rowOff>156102</xdr:rowOff>
    </xdr:to>
    <xdr:cxnSp macro="">
      <xdr:nvCxnSpPr>
        <xdr:cNvPr id="178" name="直線コネクタ 177"/>
        <xdr:cNvCxnSpPr/>
      </xdr:nvCxnSpPr>
      <xdr:spPr>
        <a:xfrm>
          <a:off x="2019300" y="13349694"/>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148044</xdr:rowOff>
    </xdr:from>
    <xdr:to>
      <xdr:col>2</xdr:col>
      <xdr:colOff>638175</xdr:colOff>
      <xdr:row>77</xdr:row>
      <xdr:rowOff>160217</xdr:rowOff>
    </xdr:to>
    <xdr:cxnSp macro="">
      <xdr:nvCxnSpPr>
        <xdr:cNvPr id="181" name="直線コネクタ 180"/>
        <xdr:cNvCxnSpPr/>
      </xdr:nvCxnSpPr>
      <xdr:spPr>
        <a:xfrm flipV="1">
          <a:off x="1130300" y="13349694"/>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110103</xdr:rowOff>
    </xdr:from>
    <xdr:to>
      <xdr:col>6</xdr:col>
      <xdr:colOff>561975</xdr:colOff>
      <xdr:row>78</xdr:row>
      <xdr:rowOff>40253</xdr:rowOff>
    </xdr:to>
    <xdr:sp macro="" textlink="">
      <xdr:nvSpPr>
        <xdr:cNvPr id="191" name="円/楕円 190"/>
        <xdr:cNvSpPr/>
      </xdr:nvSpPr>
      <xdr:spPr>
        <a:xfrm>
          <a:off x="4584700" y="133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25030</xdr:rowOff>
    </xdr:from>
    <xdr:ext cx="378565" cy="259045"/>
    <xdr:sp macro="" textlink="">
      <xdr:nvSpPr>
        <xdr:cNvPr id="192" name="維持補修費該当値テキスト"/>
        <xdr:cNvSpPr txBox="1"/>
      </xdr:nvSpPr>
      <xdr:spPr>
        <a:xfrm>
          <a:off x="4686300" y="13226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113418</xdr:rowOff>
    </xdr:from>
    <xdr:to>
      <xdr:col>5</xdr:col>
      <xdr:colOff>409575</xdr:colOff>
      <xdr:row>78</xdr:row>
      <xdr:rowOff>43568</xdr:rowOff>
    </xdr:to>
    <xdr:sp macro="" textlink="">
      <xdr:nvSpPr>
        <xdr:cNvPr id="193" name="円/楕円 192"/>
        <xdr:cNvSpPr/>
      </xdr:nvSpPr>
      <xdr:spPr>
        <a:xfrm>
          <a:off x="3746500" y="133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34695</xdr:rowOff>
    </xdr:from>
    <xdr:ext cx="378565" cy="259045"/>
    <xdr:sp macro="" textlink="">
      <xdr:nvSpPr>
        <xdr:cNvPr id="194" name="テキスト ボックス 193"/>
        <xdr:cNvSpPr txBox="1"/>
      </xdr:nvSpPr>
      <xdr:spPr>
        <a:xfrm>
          <a:off x="3608017" y="1340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105302</xdr:rowOff>
    </xdr:from>
    <xdr:to>
      <xdr:col>4</xdr:col>
      <xdr:colOff>206375</xdr:colOff>
      <xdr:row>78</xdr:row>
      <xdr:rowOff>35452</xdr:rowOff>
    </xdr:to>
    <xdr:sp macro="" textlink="">
      <xdr:nvSpPr>
        <xdr:cNvPr id="195" name="円/楕円 194"/>
        <xdr:cNvSpPr/>
      </xdr:nvSpPr>
      <xdr:spPr>
        <a:xfrm>
          <a:off x="2857500" y="133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26579</xdr:rowOff>
    </xdr:from>
    <xdr:ext cx="378565" cy="259045"/>
    <xdr:sp macro="" textlink="">
      <xdr:nvSpPr>
        <xdr:cNvPr id="196" name="テキスト ボックス 195"/>
        <xdr:cNvSpPr txBox="1"/>
      </xdr:nvSpPr>
      <xdr:spPr>
        <a:xfrm>
          <a:off x="2719017" y="1339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97244</xdr:rowOff>
    </xdr:from>
    <xdr:to>
      <xdr:col>3</xdr:col>
      <xdr:colOff>3175</xdr:colOff>
      <xdr:row>78</xdr:row>
      <xdr:rowOff>27394</xdr:rowOff>
    </xdr:to>
    <xdr:sp macro="" textlink="">
      <xdr:nvSpPr>
        <xdr:cNvPr id="197" name="円/楕円 196"/>
        <xdr:cNvSpPr/>
      </xdr:nvSpPr>
      <xdr:spPr>
        <a:xfrm>
          <a:off x="1968500" y="132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18521</xdr:rowOff>
    </xdr:from>
    <xdr:ext cx="378565" cy="259045"/>
    <xdr:sp macro="" textlink="">
      <xdr:nvSpPr>
        <xdr:cNvPr id="198" name="テキスト ボックス 197"/>
        <xdr:cNvSpPr txBox="1"/>
      </xdr:nvSpPr>
      <xdr:spPr>
        <a:xfrm>
          <a:off x="1830017" y="1339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109417</xdr:rowOff>
    </xdr:from>
    <xdr:to>
      <xdr:col>1</xdr:col>
      <xdr:colOff>485775</xdr:colOff>
      <xdr:row>78</xdr:row>
      <xdr:rowOff>39567</xdr:rowOff>
    </xdr:to>
    <xdr:sp macro="" textlink="">
      <xdr:nvSpPr>
        <xdr:cNvPr id="199" name="円/楕円 198"/>
        <xdr:cNvSpPr/>
      </xdr:nvSpPr>
      <xdr:spPr>
        <a:xfrm>
          <a:off x="1079500" y="13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30694</xdr:rowOff>
    </xdr:from>
    <xdr:ext cx="378565" cy="259045"/>
    <xdr:sp macro="" textlink="">
      <xdr:nvSpPr>
        <xdr:cNvPr id="200" name="テキスト ボックス 199"/>
        <xdr:cNvSpPr txBox="1"/>
      </xdr:nvSpPr>
      <xdr:spPr>
        <a:xfrm>
          <a:off x="941017" y="1340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73831</xdr:rowOff>
    </xdr:from>
    <xdr:to>
      <xdr:col>6</xdr:col>
      <xdr:colOff>511175</xdr:colOff>
      <xdr:row>95</xdr:row>
      <xdr:rowOff>165810</xdr:rowOff>
    </xdr:to>
    <xdr:cxnSp macro="">
      <xdr:nvCxnSpPr>
        <xdr:cNvPr id="232" name="直線コネクタ 231"/>
        <xdr:cNvCxnSpPr/>
      </xdr:nvCxnSpPr>
      <xdr:spPr>
        <a:xfrm flipV="1">
          <a:off x="3797300" y="16361581"/>
          <a:ext cx="838200" cy="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165810</xdr:rowOff>
    </xdr:from>
    <xdr:to>
      <xdr:col>5</xdr:col>
      <xdr:colOff>358775</xdr:colOff>
      <xdr:row>96</xdr:row>
      <xdr:rowOff>69128</xdr:rowOff>
    </xdr:to>
    <xdr:cxnSp macro="">
      <xdr:nvCxnSpPr>
        <xdr:cNvPr id="235" name="直線コネクタ 234"/>
        <xdr:cNvCxnSpPr/>
      </xdr:nvCxnSpPr>
      <xdr:spPr>
        <a:xfrm flipV="1">
          <a:off x="2908300" y="16453560"/>
          <a:ext cx="889000" cy="7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3208</xdr:rowOff>
    </xdr:from>
    <xdr:to>
      <xdr:col>5</xdr:col>
      <xdr:colOff>409575</xdr:colOff>
      <xdr:row>96</xdr:row>
      <xdr:rowOff>104808</xdr:rowOff>
    </xdr:to>
    <xdr:sp macro="" textlink="">
      <xdr:nvSpPr>
        <xdr:cNvPr id="236" name="フローチャート : 判断 235"/>
        <xdr:cNvSpPr/>
      </xdr:nvSpPr>
      <xdr:spPr>
        <a:xfrm>
          <a:off x="3746500" y="164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95935</xdr:rowOff>
    </xdr:from>
    <xdr:ext cx="534377" cy="259045"/>
    <xdr:sp macro="" textlink="">
      <xdr:nvSpPr>
        <xdr:cNvPr id="237" name="テキスト ボックス 236"/>
        <xdr:cNvSpPr txBox="1"/>
      </xdr:nvSpPr>
      <xdr:spPr>
        <a:xfrm>
          <a:off x="3530111" y="16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69128</xdr:rowOff>
    </xdr:from>
    <xdr:to>
      <xdr:col>4</xdr:col>
      <xdr:colOff>155575</xdr:colOff>
      <xdr:row>96</xdr:row>
      <xdr:rowOff>161499</xdr:rowOff>
    </xdr:to>
    <xdr:cxnSp macro="">
      <xdr:nvCxnSpPr>
        <xdr:cNvPr id="238" name="直線コネクタ 237"/>
        <xdr:cNvCxnSpPr/>
      </xdr:nvCxnSpPr>
      <xdr:spPr>
        <a:xfrm flipV="1">
          <a:off x="2019300" y="16528328"/>
          <a:ext cx="889000" cy="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161499</xdr:rowOff>
    </xdr:from>
    <xdr:to>
      <xdr:col>2</xdr:col>
      <xdr:colOff>638175</xdr:colOff>
      <xdr:row>97</xdr:row>
      <xdr:rowOff>9838</xdr:rowOff>
    </xdr:to>
    <xdr:cxnSp macro="">
      <xdr:nvCxnSpPr>
        <xdr:cNvPr id="241" name="直線コネクタ 240"/>
        <xdr:cNvCxnSpPr/>
      </xdr:nvCxnSpPr>
      <xdr:spPr>
        <a:xfrm flipV="1">
          <a:off x="1130300" y="16620699"/>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23031</xdr:rowOff>
    </xdr:from>
    <xdr:to>
      <xdr:col>6</xdr:col>
      <xdr:colOff>561975</xdr:colOff>
      <xdr:row>95</xdr:row>
      <xdr:rowOff>124631</xdr:rowOff>
    </xdr:to>
    <xdr:sp macro="" textlink="">
      <xdr:nvSpPr>
        <xdr:cNvPr id="251" name="円/楕円 250"/>
        <xdr:cNvSpPr/>
      </xdr:nvSpPr>
      <xdr:spPr>
        <a:xfrm>
          <a:off x="4584700" y="163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1458</xdr:rowOff>
    </xdr:from>
    <xdr:ext cx="534377" cy="259045"/>
    <xdr:sp macro="" textlink="">
      <xdr:nvSpPr>
        <xdr:cNvPr id="252" name="扶助費該当値テキスト"/>
        <xdr:cNvSpPr txBox="1"/>
      </xdr:nvSpPr>
      <xdr:spPr>
        <a:xfrm>
          <a:off x="4686300" y="162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83,534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115010</xdr:rowOff>
    </xdr:from>
    <xdr:to>
      <xdr:col>5</xdr:col>
      <xdr:colOff>409575</xdr:colOff>
      <xdr:row>96</xdr:row>
      <xdr:rowOff>45160</xdr:rowOff>
    </xdr:to>
    <xdr:sp macro="" textlink="">
      <xdr:nvSpPr>
        <xdr:cNvPr id="253" name="円/楕円 252"/>
        <xdr:cNvSpPr/>
      </xdr:nvSpPr>
      <xdr:spPr>
        <a:xfrm>
          <a:off x="3746500" y="164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61687</xdr:rowOff>
    </xdr:from>
    <xdr:ext cx="534377" cy="259045"/>
    <xdr:sp macro="" textlink="">
      <xdr:nvSpPr>
        <xdr:cNvPr id="254" name="テキスト ボックス 253"/>
        <xdr:cNvSpPr txBox="1"/>
      </xdr:nvSpPr>
      <xdr:spPr>
        <a:xfrm>
          <a:off x="3530111" y="1617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18328</xdr:rowOff>
    </xdr:from>
    <xdr:to>
      <xdr:col>4</xdr:col>
      <xdr:colOff>206375</xdr:colOff>
      <xdr:row>96</xdr:row>
      <xdr:rowOff>119928</xdr:rowOff>
    </xdr:to>
    <xdr:sp macro="" textlink="">
      <xdr:nvSpPr>
        <xdr:cNvPr id="255" name="円/楕円 254"/>
        <xdr:cNvSpPr/>
      </xdr:nvSpPr>
      <xdr:spPr>
        <a:xfrm>
          <a:off x="2857500" y="164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111055</xdr:rowOff>
    </xdr:from>
    <xdr:ext cx="534377" cy="259045"/>
    <xdr:sp macro="" textlink="">
      <xdr:nvSpPr>
        <xdr:cNvPr id="256" name="テキスト ボックス 255"/>
        <xdr:cNvSpPr txBox="1"/>
      </xdr:nvSpPr>
      <xdr:spPr>
        <a:xfrm>
          <a:off x="2641111" y="165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110699</xdr:rowOff>
    </xdr:from>
    <xdr:to>
      <xdr:col>3</xdr:col>
      <xdr:colOff>3175</xdr:colOff>
      <xdr:row>97</xdr:row>
      <xdr:rowOff>40849</xdr:rowOff>
    </xdr:to>
    <xdr:sp macro="" textlink="">
      <xdr:nvSpPr>
        <xdr:cNvPr id="257" name="円/楕円 256"/>
        <xdr:cNvSpPr/>
      </xdr:nvSpPr>
      <xdr:spPr>
        <a:xfrm>
          <a:off x="1968500" y="165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31976</xdr:rowOff>
    </xdr:from>
    <xdr:ext cx="534377" cy="259045"/>
    <xdr:sp macro="" textlink="">
      <xdr:nvSpPr>
        <xdr:cNvPr id="258" name="テキスト ボックス 257"/>
        <xdr:cNvSpPr txBox="1"/>
      </xdr:nvSpPr>
      <xdr:spPr>
        <a:xfrm>
          <a:off x="1752111" y="166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130488</xdr:rowOff>
    </xdr:from>
    <xdr:to>
      <xdr:col>1</xdr:col>
      <xdr:colOff>485775</xdr:colOff>
      <xdr:row>97</xdr:row>
      <xdr:rowOff>60638</xdr:rowOff>
    </xdr:to>
    <xdr:sp macro="" textlink="">
      <xdr:nvSpPr>
        <xdr:cNvPr id="259" name="円/楕円 258"/>
        <xdr:cNvSpPr/>
      </xdr:nvSpPr>
      <xdr:spPr>
        <a:xfrm>
          <a:off x="1079500" y="165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51765</xdr:rowOff>
    </xdr:from>
    <xdr:ext cx="534377" cy="259045"/>
    <xdr:sp macro="" textlink="">
      <xdr:nvSpPr>
        <xdr:cNvPr id="260" name="テキスト ボックス 259"/>
        <xdr:cNvSpPr txBox="1"/>
      </xdr:nvSpPr>
      <xdr:spPr>
        <a:xfrm>
          <a:off x="863111" y="166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50965</xdr:rowOff>
    </xdr:from>
    <xdr:to>
      <xdr:col>15</xdr:col>
      <xdr:colOff>180975</xdr:colOff>
      <xdr:row>36</xdr:row>
      <xdr:rowOff>97447</xdr:rowOff>
    </xdr:to>
    <xdr:cxnSp macro="">
      <xdr:nvCxnSpPr>
        <xdr:cNvPr id="289" name="直線コネクタ 288"/>
        <xdr:cNvCxnSpPr/>
      </xdr:nvCxnSpPr>
      <xdr:spPr>
        <a:xfrm>
          <a:off x="9639300" y="6223165"/>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50965</xdr:rowOff>
    </xdr:from>
    <xdr:to>
      <xdr:col>14</xdr:col>
      <xdr:colOff>28575</xdr:colOff>
      <xdr:row>36</xdr:row>
      <xdr:rowOff>96203</xdr:rowOff>
    </xdr:to>
    <xdr:cxnSp macro="">
      <xdr:nvCxnSpPr>
        <xdr:cNvPr id="292" name="直線コネクタ 291"/>
        <xdr:cNvCxnSpPr/>
      </xdr:nvCxnSpPr>
      <xdr:spPr>
        <a:xfrm flipV="1">
          <a:off x="8750300" y="6223165"/>
          <a:ext cx="889000" cy="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3" name="フローチャート : 判断 292"/>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4" name="テキスト ボックス 293"/>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96203</xdr:rowOff>
    </xdr:from>
    <xdr:to>
      <xdr:col>12</xdr:col>
      <xdr:colOff>511175</xdr:colOff>
      <xdr:row>36</xdr:row>
      <xdr:rowOff>130708</xdr:rowOff>
    </xdr:to>
    <xdr:cxnSp macro="">
      <xdr:nvCxnSpPr>
        <xdr:cNvPr id="295" name="直線コネクタ 294"/>
        <xdr:cNvCxnSpPr/>
      </xdr:nvCxnSpPr>
      <xdr:spPr>
        <a:xfrm flipV="1">
          <a:off x="7861300" y="6268403"/>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130708</xdr:rowOff>
    </xdr:from>
    <xdr:to>
      <xdr:col>11</xdr:col>
      <xdr:colOff>307975</xdr:colOff>
      <xdr:row>36</xdr:row>
      <xdr:rowOff>132715</xdr:rowOff>
    </xdr:to>
    <xdr:cxnSp macro="">
      <xdr:nvCxnSpPr>
        <xdr:cNvPr id="298" name="直線コネクタ 297"/>
        <xdr:cNvCxnSpPr/>
      </xdr:nvCxnSpPr>
      <xdr:spPr>
        <a:xfrm flipV="1">
          <a:off x="6972300" y="6302908"/>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46647</xdr:rowOff>
    </xdr:from>
    <xdr:to>
      <xdr:col>15</xdr:col>
      <xdr:colOff>231775</xdr:colOff>
      <xdr:row>36</xdr:row>
      <xdr:rowOff>148247</xdr:rowOff>
    </xdr:to>
    <xdr:sp macro="" textlink="">
      <xdr:nvSpPr>
        <xdr:cNvPr id="308" name="円/楕円 307"/>
        <xdr:cNvSpPr/>
      </xdr:nvSpPr>
      <xdr:spPr>
        <a:xfrm>
          <a:off x="10426700" y="62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25074</xdr:rowOff>
    </xdr:from>
    <xdr:ext cx="534377" cy="259045"/>
    <xdr:sp macro="" textlink="">
      <xdr:nvSpPr>
        <xdr:cNvPr id="309" name="補助費等該当値テキスト"/>
        <xdr:cNvSpPr txBox="1"/>
      </xdr:nvSpPr>
      <xdr:spPr>
        <a:xfrm>
          <a:off x="10528300" y="61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165</xdr:rowOff>
    </xdr:from>
    <xdr:to>
      <xdr:col>14</xdr:col>
      <xdr:colOff>79375</xdr:colOff>
      <xdr:row>36</xdr:row>
      <xdr:rowOff>101765</xdr:rowOff>
    </xdr:to>
    <xdr:sp macro="" textlink="">
      <xdr:nvSpPr>
        <xdr:cNvPr id="310" name="円/楕円 309"/>
        <xdr:cNvSpPr/>
      </xdr:nvSpPr>
      <xdr:spPr>
        <a:xfrm>
          <a:off x="9588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92892</xdr:rowOff>
    </xdr:from>
    <xdr:ext cx="534377" cy="259045"/>
    <xdr:sp macro="" textlink="">
      <xdr:nvSpPr>
        <xdr:cNvPr id="311" name="テキスト ボックス 310"/>
        <xdr:cNvSpPr txBox="1"/>
      </xdr:nvSpPr>
      <xdr:spPr>
        <a:xfrm>
          <a:off x="9372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45403</xdr:rowOff>
    </xdr:from>
    <xdr:to>
      <xdr:col>12</xdr:col>
      <xdr:colOff>561975</xdr:colOff>
      <xdr:row>36</xdr:row>
      <xdr:rowOff>147003</xdr:rowOff>
    </xdr:to>
    <xdr:sp macro="" textlink="">
      <xdr:nvSpPr>
        <xdr:cNvPr id="312" name="円/楕円 311"/>
        <xdr:cNvSpPr/>
      </xdr:nvSpPr>
      <xdr:spPr>
        <a:xfrm>
          <a:off x="8699500" y="62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138130</xdr:rowOff>
    </xdr:from>
    <xdr:ext cx="534377" cy="259045"/>
    <xdr:sp macro="" textlink="">
      <xdr:nvSpPr>
        <xdr:cNvPr id="313" name="テキスト ボックス 312"/>
        <xdr:cNvSpPr txBox="1"/>
      </xdr:nvSpPr>
      <xdr:spPr>
        <a:xfrm>
          <a:off x="8483111" y="63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79908</xdr:rowOff>
    </xdr:from>
    <xdr:to>
      <xdr:col>11</xdr:col>
      <xdr:colOff>358775</xdr:colOff>
      <xdr:row>37</xdr:row>
      <xdr:rowOff>10058</xdr:rowOff>
    </xdr:to>
    <xdr:sp macro="" textlink="">
      <xdr:nvSpPr>
        <xdr:cNvPr id="314" name="円/楕円 313"/>
        <xdr:cNvSpPr/>
      </xdr:nvSpPr>
      <xdr:spPr>
        <a:xfrm>
          <a:off x="7810500" y="62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1185</xdr:rowOff>
    </xdr:from>
    <xdr:ext cx="534377" cy="259045"/>
    <xdr:sp macro="" textlink="">
      <xdr:nvSpPr>
        <xdr:cNvPr id="315" name="テキスト ボックス 314"/>
        <xdr:cNvSpPr txBox="1"/>
      </xdr:nvSpPr>
      <xdr:spPr>
        <a:xfrm>
          <a:off x="7594111" y="63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81915</xdr:rowOff>
    </xdr:from>
    <xdr:to>
      <xdr:col>10</xdr:col>
      <xdr:colOff>155575</xdr:colOff>
      <xdr:row>37</xdr:row>
      <xdr:rowOff>12065</xdr:rowOff>
    </xdr:to>
    <xdr:sp macro="" textlink="">
      <xdr:nvSpPr>
        <xdr:cNvPr id="316" name="円/楕円 315"/>
        <xdr:cNvSpPr/>
      </xdr:nvSpPr>
      <xdr:spPr>
        <a:xfrm>
          <a:off x="69215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3192</xdr:rowOff>
    </xdr:from>
    <xdr:ext cx="534377" cy="259045"/>
    <xdr:sp macro="" textlink="">
      <xdr:nvSpPr>
        <xdr:cNvPr id="317" name="テキスト ボックス 316"/>
        <xdr:cNvSpPr txBox="1"/>
      </xdr:nvSpPr>
      <xdr:spPr>
        <a:xfrm>
          <a:off x="6705111" y="63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100064</xdr:rowOff>
    </xdr:from>
    <xdr:to>
      <xdr:col>15</xdr:col>
      <xdr:colOff>180975</xdr:colOff>
      <xdr:row>58</xdr:row>
      <xdr:rowOff>147777</xdr:rowOff>
    </xdr:to>
    <xdr:cxnSp macro="">
      <xdr:nvCxnSpPr>
        <xdr:cNvPr id="346" name="直線コネクタ 345"/>
        <xdr:cNvCxnSpPr/>
      </xdr:nvCxnSpPr>
      <xdr:spPr>
        <a:xfrm>
          <a:off x="9639300" y="10044164"/>
          <a:ext cx="8382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74523</xdr:rowOff>
    </xdr:from>
    <xdr:to>
      <xdr:col>14</xdr:col>
      <xdr:colOff>28575</xdr:colOff>
      <xdr:row>58</xdr:row>
      <xdr:rowOff>100064</xdr:rowOff>
    </xdr:to>
    <xdr:cxnSp macro="">
      <xdr:nvCxnSpPr>
        <xdr:cNvPr id="349" name="直線コネクタ 348"/>
        <xdr:cNvCxnSpPr/>
      </xdr:nvCxnSpPr>
      <xdr:spPr>
        <a:xfrm>
          <a:off x="8750300" y="10018623"/>
          <a:ext cx="8890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129945</xdr:rowOff>
    </xdr:from>
    <xdr:to>
      <xdr:col>14</xdr:col>
      <xdr:colOff>79375</xdr:colOff>
      <xdr:row>58</xdr:row>
      <xdr:rowOff>60095</xdr:rowOff>
    </xdr:to>
    <xdr:sp macro="" textlink="">
      <xdr:nvSpPr>
        <xdr:cNvPr id="350" name="フローチャート : 判断 349"/>
        <xdr:cNvSpPr/>
      </xdr:nvSpPr>
      <xdr:spPr>
        <a:xfrm>
          <a:off x="9588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76622</xdr:rowOff>
    </xdr:from>
    <xdr:ext cx="534377" cy="259045"/>
    <xdr:sp macro="" textlink="">
      <xdr:nvSpPr>
        <xdr:cNvPr id="351" name="テキスト ボックス 350"/>
        <xdr:cNvSpPr txBox="1"/>
      </xdr:nvSpPr>
      <xdr:spPr>
        <a:xfrm>
          <a:off x="9372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33489</xdr:rowOff>
    </xdr:from>
    <xdr:to>
      <xdr:col>12</xdr:col>
      <xdr:colOff>511175</xdr:colOff>
      <xdr:row>58</xdr:row>
      <xdr:rowOff>74523</xdr:rowOff>
    </xdr:to>
    <xdr:cxnSp macro="">
      <xdr:nvCxnSpPr>
        <xdr:cNvPr id="352" name="直線コネクタ 351"/>
        <xdr:cNvCxnSpPr/>
      </xdr:nvCxnSpPr>
      <xdr:spPr>
        <a:xfrm>
          <a:off x="7861300" y="9977589"/>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33489</xdr:rowOff>
    </xdr:from>
    <xdr:to>
      <xdr:col>11</xdr:col>
      <xdr:colOff>307975</xdr:colOff>
      <xdr:row>58</xdr:row>
      <xdr:rowOff>58783</xdr:rowOff>
    </xdr:to>
    <xdr:cxnSp macro="">
      <xdr:nvCxnSpPr>
        <xdr:cNvPr id="355" name="直線コネクタ 354"/>
        <xdr:cNvCxnSpPr/>
      </xdr:nvCxnSpPr>
      <xdr:spPr>
        <a:xfrm flipV="1">
          <a:off x="6972300" y="9977589"/>
          <a:ext cx="889000" cy="2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96977</xdr:rowOff>
    </xdr:from>
    <xdr:to>
      <xdr:col>15</xdr:col>
      <xdr:colOff>231775</xdr:colOff>
      <xdr:row>59</xdr:row>
      <xdr:rowOff>27127</xdr:rowOff>
    </xdr:to>
    <xdr:sp macro="" textlink="">
      <xdr:nvSpPr>
        <xdr:cNvPr id="365" name="円/楕円 364"/>
        <xdr:cNvSpPr/>
      </xdr:nvSpPr>
      <xdr:spPr>
        <a:xfrm>
          <a:off x="10426700" y="100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11904</xdr:rowOff>
    </xdr:from>
    <xdr:ext cx="534377" cy="259045"/>
    <xdr:sp macro="" textlink="">
      <xdr:nvSpPr>
        <xdr:cNvPr id="366" name="普通建設事業費該当値テキスト"/>
        <xdr:cNvSpPr txBox="1"/>
      </xdr:nvSpPr>
      <xdr:spPr>
        <a:xfrm>
          <a:off x="10528300" y="99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49264</xdr:rowOff>
    </xdr:from>
    <xdr:to>
      <xdr:col>14</xdr:col>
      <xdr:colOff>79375</xdr:colOff>
      <xdr:row>58</xdr:row>
      <xdr:rowOff>150864</xdr:rowOff>
    </xdr:to>
    <xdr:sp macro="" textlink="">
      <xdr:nvSpPr>
        <xdr:cNvPr id="367" name="円/楕円 366"/>
        <xdr:cNvSpPr/>
      </xdr:nvSpPr>
      <xdr:spPr>
        <a:xfrm>
          <a:off x="9588500" y="99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141991</xdr:rowOff>
    </xdr:from>
    <xdr:ext cx="534377" cy="259045"/>
    <xdr:sp macro="" textlink="">
      <xdr:nvSpPr>
        <xdr:cNvPr id="368" name="テキスト ボックス 367"/>
        <xdr:cNvSpPr txBox="1"/>
      </xdr:nvSpPr>
      <xdr:spPr>
        <a:xfrm>
          <a:off x="9372111" y="100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23723</xdr:rowOff>
    </xdr:from>
    <xdr:to>
      <xdr:col>12</xdr:col>
      <xdr:colOff>561975</xdr:colOff>
      <xdr:row>58</xdr:row>
      <xdr:rowOff>125323</xdr:rowOff>
    </xdr:to>
    <xdr:sp macro="" textlink="">
      <xdr:nvSpPr>
        <xdr:cNvPr id="369" name="円/楕円 368"/>
        <xdr:cNvSpPr/>
      </xdr:nvSpPr>
      <xdr:spPr>
        <a:xfrm>
          <a:off x="8699500" y="9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116450</xdr:rowOff>
    </xdr:from>
    <xdr:ext cx="534377" cy="259045"/>
    <xdr:sp macro="" textlink="">
      <xdr:nvSpPr>
        <xdr:cNvPr id="370" name="テキスト ボックス 369"/>
        <xdr:cNvSpPr txBox="1"/>
      </xdr:nvSpPr>
      <xdr:spPr>
        <a:xfrm>
          <a:off x="8483111" y="1006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154139</xdr:rowOff>
    </xdr:from>
    <xdr:to>
      <xdr:col>11</xdr:col>
      <xdr:colOff>358775</xdr:colOff>
      <xdr:row>58</xdr:row>
      <xdr:rowOff>84289</xdr:rowOff>
    </xdr:to>
    <xdr:sp macro="" textlink="">
      <xdr:nvSpPr>
        <xdr:cNvPr id="371" name="円/楕円 370"/>
        <xdr:cNvSpPr/>
      </xdr:nvSpPr>
      <xdr:spPr>
        <a:xfrm>
          <a:off x="7810500" y="99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75416</xdr:rowOff>
    </xdr:from>
    <xdr:ext cx="534377" cy="259045"/>
    <xdr:sp macro="" textlink="">
      <xdr:nvSpPr>
        <xdr:cNvPr id="372" name="テキスト ボックス 371"/>
        <xdr:cNvSpPr txBox="1"/>
      </xdr:nvSpPr>
      <xdr:spPr>
        <a:xfrm>
          <a:off x="7594111" y="100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7983</xdr:rowOff>
    </xdr:from>
    <xdr:to>
      <xdr:col>10</xdr:col>
      <xdr:colOff>155575</xdr:colOff>
      <xdr:row>58</xdr:row>
      <xdr:rowOff>109583</xdr:rowOff>
    </xdr:to>
    <xdr:sp macro="" textlink="">
      <xdr:nvSpPr>
        <xdr:cNvPr id="373" name="円/楕円 372"/>
        <xdr:cNvSpPr/>
      </xdr:nvSpPr>
      <xdr:spPr>
        <a:xfrm>
          <a:off x="6921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100710</xdr:rowOff>
    </xdr:from>
    <xdr:ext cx="534377" cy="259045"/>
    <xdr:sp macro="" textlink="">
      <xdr:nvSpPr>
        <xdr:cNvPr id="374" name="テキスト ボックス 373"/>
        <xdr:cNvSpPr txBox="1"/>
      </xdr:nvSpPr>
      <xdr:spPr>
        <a:xfrm>
          <a:off x="6705111" y="100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110376</xdr:rowOff>
    </xdr:from>
    <xdr:to>
      <xdr:col>15</xdr:col>
      <xdr:colOff>180975</xdr:colOff>
      <xdr:row>78</xdr:row>
      <xdr:rowOff>13495</xdr:rowOff>
    </xdr:to>
    <xdr:cxnSp macro="">
      <xdr:nvCxnSpPr>
        <xdr:cNvPr id="399" name="直線コネクタ 398"/>
        <xdr:cNvCxnSpPr/>
      </xdr:nvCxnSpPr>
      <xdr:spPr>
        <a:xfrm>
          <a:off x="9639300" y="13312026"/>
          <a:ext cx="8382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110376</xdr:rowOff>
    </xdr:from>
    <xdr:to>
      <xdr:col>14</xdr:col>
      <xdr:colOff>28575</xdr:colOff>
      <xdr:row>78</xdr:row>
      <xdr:rowOff>25400</xdr:rowOff>
    </xdr:to>
    <xdr:cxnSp macro="">
      <xdr:nvCxnSpPr>
        <xdr:cNvPr id="402" name="直線コネクタ 401"/>
        <xdr:cNvCxnSpPr/>
      </xdr:nvCxnSpPr>
      <xdr:spPr>
        <a:xfrm flipV="1">
          <a:off x="8750300" y="13312026"/>
          <a:ext cx="889000" cy="8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25721</xdr:rowOff>
    </xdr:from>
    <xdr:to>
      <xdr:col>14</xdr:col>
      <xdr:colOff>79375</xdr:colOff>
      <xdr:row>77</xdr:row>
      <xdr:rowOff>127321</xdr:rowOff>
    </xdr:to>
    <xdr:sp macro="" textlink="">
      <xdr:nvSpPr>
        <xdr:cNvPr id="403" name="フローチャート : 判断 402"/>
        <xdr:cNvSpPr/>
      </xdr:nvSpPr>
      <xdr:spPr>
        <a:xfrm>
          <a:off x="9588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143848</xdr:rowOff>
    </xdr:from>
    <xdr:ext cx="534377" cy="259045"/>
    <xdr:sp macro="" textlink="">
      <xdr:nvSpPr>
        <xdr:cNvPr id="404" name="テキスト ボックス 403"/>
        <xdr:cNvSpPr txBox="1"/>
      </xdr:nvSpPr>
      <xdr:spPr>
        <a:xfrm>
          <a:off x="9372111" y="13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134145</xdr:rowOff>
    </xdr:from>
    <xdr:to>
      <xdr:col>15</xdr:col>
      <xdr:colOff>231775</xdr:colOff>
      <xdr:row>78</xdr:row>
      <xdr:rowOff>64295</xdr:rowOff>
    </xdr:to>
    <xdr:sp macro="" textlink="">
      <xdr:nvSpPr>
        <xdr:cNvPr id="412" name="円/楕円 411"/>
        <xdr:cNvSpPr/>
      </xdr:nvSpPr>
      <xdr:spPr>
        <a:xfrm>
          <a:off x="10426700" y="133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49072</xdr:rowOff>
    </xdr:from>
    <xdr:ext cx="469744" cy="259045"/>
    <xdr:sp macro="" textlink="">
      <xdr:nvSpPr>
        <xdr:cNvPr id="413" name="普通建設事業費 （ うち新規整備　）該当値テキスト"/>
        <xdr:cNvSpPr txBox="1"/>
      </xdr:nvSpPr>
      <xdr:spPr>
        <a:xfrm>
          <a:off x="10528300" y="1325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59576</xdr:rowOff>
    </xdr:from>
    <xdr:to>
      <xdr:col>14</xdr:col>
      <xdr:colOff>79375</xdr:colOff>
      <xdr:row>77</xdr:row>
      <xdr:rowOff>161176</xdr:rowOff>
    </xdr:to>
    <xdr:sp macro="" textlink="">
      <xdr:nvSpPr>
        <xdr:cNvPr id="414" name="円/楕円 413"/>
        <xdr:cNvSpPr/>
      </xdr:nvSpPr>
      <xdr:spPr>
        <a:xfrm>
          <a:off x="9588500" y="132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152303</xdr:rowOff>
    </xdr:from>
    <xdr:ext cx="534377" cy="259045"/>
    <xdr:sp macro="" textlink="">
      <xdr:nvSpPr>
        <xdr:cNvPr id="415" name="テキスト ボックス 414"/>
        <xdr:cNvSpPr txBox="1"/>
      </xdr:nvSpPr>
      <xdr:spPr>
        <a:xfrm>
          <a:off x="9372111" y="1335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146050</xdr:rowOff>
    </xdr:from>
    <xdr:to>
      <xdr:col>12</xdr:col>
      <xdr:colOff>561975</xdr:colOff>
      <xdr:row>78</xdr:row>
      <xdr:rowOff>76200</xdr:rowOff>
    </xdr:to>
    <xdr:sp macro="" textlink="">
      <xdr:nvSpPr>
        <xdr:cNvPr id="416" name="円/楕円 415"/>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78</xdr:row>
      <xdr:rowOff>67327</xdr:rowOff>
    </xdr:from>
    <xdr:ext cx="249299" cy="259045"/>
    <xdr:sp macro="" textlink="">
      <xdr:nvSpPr>
        <xdr:cNvPr id="417" name="テキスト ボックス 416"/>
        <xdr:cNvSpPr txBox="1"/>
      </xdr:nvSpPr>
      <xdr:spPr>
        <a:xfrm>
          <a:off x="8625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124764</xdr:rowOff>
    </xdr:from>
    <xdr:to>
      <xdr:col>15</xdr:col>
      <xdr:colOff>180975</xdr:colOff>
      <xdr:row>97</xdr:row>
      <xdr:rowOff>127908</xdr:rowOff>
    </xdr:to>
    <xdr:cxnSp macro="">
      <xdr:nvCxnSpPr>
        <xdr:cNvPr id="446" name="直線コネクタ 445"/>
        <xdr:cNvCxnSpPr/>
      </xdr:nvCxnSpPr>
      <xdr:spPr>
        <a:xfrm>
          <a:off x="9639300" y="16755414"/>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35249</xdr:rowOff>
    </xdr:from>
    <xdr:to>
      <xdr:col>14</xdr:col>
      <xdr:colOff>28575</xdr:colOff>
      <xdr:row>97</xdr:row>
      <xdr:rowOff>124764</xdr:rowOff>
    </xdr:to>
    <xdr:cxnSp macro="">
      <xdr:nvCxnSpPr>
        <xdr:cNvPr id="449" name="直線コネクタ 448"/>
        <xdr:cNvCxnSpPr/>
      </xdr:nvCxnSpPr>
      <xdr:spPr>
        <a:xfrm>
          <a:off x="8750300" y="16322999"/>
          <a:ext cx="889000" cy="4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51772</xdr:rowOff>
    </xdr:from>
    <xdr:to>
      <xdr:col>14</xdr:col>
      <xdr:colOff>79375</xdr:colOff>
      <xdr:row>96</xdr:row>
      <xdr:rowOff>153372</xdr:rowOff>
    </xdr:to>
    <xdr:sp macro="" textlink="">
      <xdr:nvSpPr>
        <xdr:cNvPr id="450" name="フローチャート : 判断 449"/>
        <xdr:cNvSpPr/>
      </xdr:nvSpPr>
      <xdr:spPr>
        <a:xfrm>
          <a:off x="9588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169899</xdr:rowOff>
    </xdr:from>
    <xdr:ext cx="534377" cy="259045"/>
    <xdr:sp macro="" textlink="">
      <xdr:nvSpPr>
        <xdr:cNvPr id="451" name="テキスト ボックス 450"/>
        <xdr:cNvSpPr txBox="1"/>
      </xdr:nvSpPr>
      <xdr:spPr>
        <a:xfrm>
          <a:off x="9372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77108</xdr:rowOff>
    </xdr:from>
    <xdr:to>
      <xdr:col>15</xdr:col>
      <xdr:colOff>231775</xdr:colOff>
      <xdr:row>98</xdr:row>
      <xdr:rowOff>7258</xdr:rowOff>
    </xdr:to>
    <xdr:sp macro="" textlink="">
      <xdr:nvSpPr>
        <xdr:cNvPr id="459" name="円/楕円 458"/>
        <xdr:cNvSpPr/>
      </xdr:nvSpPr>
      <xdr:spPr>
        <a:xfrm>
          <a:off x="10426700" y="167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55535</xdr:rowOff>
    </xdr:from>
    <xdr:ext cx="534377" cy="259045"/>
    <xdr:sp macro="" textlink="">
      <xdr:nvSpPr>
        <xdr:cNvPr id="460" name="普通建設事業費 （ うち更新整備　）該当値テキスト"/>
        <xdr:cNvSpPr txBox="1"/>
      </xdr:nvSpPr>
      <xdr:spPr>
        <a:xfrm>
          <a:off x="10528300" y="166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73964</xdr:rowOff>
    </xdr:from>
    <xdr:to>
      <xdr:col>14</xdr:col>
      <xdr:colOff>79375</xdr:colOff>
      <xdr:row>98</xdr:row>
      <xdr:rowOff>4114</xdr:rowOff>
    </xdr:to>
    <xdr:sp macro="" textlink="">
      <xdr:nvSpPr>
        <xdr:cNvPr id="461" name="円/楕円 460"/>
        <xdr:cNvSpPr/>
      </xdr:nvSpPr>
      <xdr:spPr>
        <a:xfrm>
          <a:off x="9588500" y="167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166691</xdr:rowOff>
    </xdr:from>
    <xdr:ext cx="534377" cy="259045"/>
    <xdr:sp macro="" textlink="">
      <xdr:nvSpPr>
        <xdr:cNvPr id="462" name="テキスト ボックス 461"/>
        <xdr:cNvSpPr txBox="1"/>
      </xdr:nvSpPr>
      <xdr:spPr>
        <a:xfrm>
          <a:off x="9372111" y="16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155899</xdr:rowOff>
    </xdr:from>
    <xdr:to>
      <xdr:col>12</xdr:col>
      <xdr:colOff>561975</xdr:colOff>
      <xdr:row>95</xdr:row>
      <xdr:rowOff>86049</xdr:rowOff>
    </xdr:to>
    <xdr:sp macro="" textlink="">
      <xdr:nvSpPr>
        <xdr:cNvPr id="463" name="円/楕円 462"/>
        <xdr:cNvSpPr/>
      </xdr:nvSpPr>
      <xdr:spPr>
        <a:xfrm>
          <a:off x="8699500" y="162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102576</xdr:rowOff>
    </xdr:from>
    <xdr:ext cx="534377" cy="259045"/>
    <xdr:sp macro="" textlink="">
      <xdr:nvSpPr>
        <xdr:cNvPr id="464" name="テキスト ボックス 463"/>
        <xdr:cNvSpPr txBox="1"/>
      </xdr:nvSpPr>
      <xdr:spPr>
        <a:xfrm>
          <a:off x="8483111" y="160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22926</xdr:rowOff>
    </xdr:from>
    <xdr:to>
      <xdr:col>22</xdr:col>
      <xdr:colOff>415925</xdr:colOff>
      <xdr:row>38</xdr:row>
      <xdr:rowOff>124526</xdr:rowOff>
    </xdr:to>
    <xdr:sp macro="" textlink="">
      <xdr:nvSpPr>
        <xdr:cNvPr id="495" name="フローチャート : 判断 494"/>
        <xdr:cNvSpPr/>
      </xdr:nvSpPr>
      <xdr:spPr>
        <a:xfrm>
          <a:off x="15430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141053</xdr:rowOff>
    </xdr:from>
    <xdr:ext cx="469744" cy="259045"/>
    <xdr:sp macro="" textlink="">
      <xdr:nvSpPr>
        <xdr:cNvPr id="496" name="テキスト ボックス 495"/>
        <xdr:cNvSpPr txBox="1"/>
      </xdr:nvSpPr>
      <xdr:spPr>
        <a:xfrm>
          <a:off x="15246427" y="63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100595</xdr:rowOff>
    </xdr:from>
    <xdr:to>
      <xdr:col>23</xdr:col>
      <xdr:colOff>517525</xdr:colOff>
      <xdr:row>76</xdr:row>
      <xdr:rowOff>121884</xdr:rowOff>
    </xdr:to>
    <xdr:cxnSp macro="">
      <xdr:nvCxnSpPr>
        <xdr:cNvPr id="601" name="直線コネクタ 600"/>
        <xdr:cNvCxnSpPr/>
      </xdr:nvCxnSpPr>
      <xdr:spPr>
        <a:xfrm flipV="1">
          <a:off x="15481300" y="13130795"/>
          <a:ext cx="838200" cy="2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121884</xdr:rowOff>
    </xdr:from>
    <xdr:to>
      <xdr:col>22</xdr:col>
      <xdr:colOff>365125</xdr:colOff>
      <xdr:row>76</xdr:row>
      <xdr:rowOff>129685</xdr:rowOff>
    </xdr:to>
    <xdr:cxnSp macro="">
      <xdr:nvCxnSpPr>
        <xdr:cNvPr id="604" name="直線コネクタ 603"/>
        <xdr:cNvCxnSpPr/>
      </xdr:nvCxnSpPr>
      <xdr:spPr>
        <a:xfrm flipV="1">
          <a:off x="14592300" y="13152084"/>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05" name="フローチャート : 判断 604"/>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133718</xdr:rowOff>
    </xdr:from>
    <xdr:ext cx="534377" cy="259045"/>
    <xdr:sp macro="" textlink="">
      <xdr:nvSpPr>
        <xdr:cNvPr id="606" name="テキスト ボックス 605"/>
        <xdr:cNvSpPr txBox="1"/>
      </xdr:nvSpPr>
      <xdr:spPr>
        <a:xfrm>
          <a:off x="15214111" y="12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129685</xdr:rowOff>
    </xdr:from>
    <xdr:to>
      <xdr:col>21</xdr:col>
      <xdr:colOff>161925</xdr:colOff>
      <xdr:row>76</xdr:row>
      <xdr:rowOff>143086</xdr:rowOff>
    </xdr:to>
    <xdr:cxnSp macro="">
      <xdr:nvCxnSpPr>
        <xdr:cNvPr id="607" name="直線コネクタ 606"/>
        <xdr:cNvCxnSpPr/>
      </xdr:nvCxnSpPr>
      <xdr:spPr>
        <a:xfrm flipV="1">
          <a:off x="13703300" y="13159885"/>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129270</xdr:rowOff>
    </xdr:from>
    <xdr:to>
      <xdr:col>19</xdr:col>
      <xdr:colOff>644525</xdr:colOff>
      <xdr:row>76</xdr:row>
      <xdr:rowOff>143086</xdr:rowOff>
    </xdr:to>
    <xdr:cxnSp macro="">
      <xdr:nvCxnSpPr>
        <xdr:cNvPr id="610" name="直線コネクタ 609"/>
        <xdr:cNvCxnSpPr/>
      </xdr:nvCxnSpPr>
      <xdr:spPr>
        <a:xfrm>
          <a:off x="12814300" y="13159470"/>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49795</xdr:rowOff>
    </xdr:from>
    <xdr:to>
      <xdr:col>23</xdr:col>
      <xdr:colOff>568325</xdr:colOff>
      <xdr:row>76</xdr:row>
      <xdr:rowOff>151395</xdr:rowOff>
    </xdr:to>
    <xdr:sp macro="" textlink="">
      <xdr:nvSpPr>
        <xdr:cNvPr id="620" name="円/楕円 619"/>
        <xdr:cNvSpPr/>
      </xdr:nvSpPr>
      <xdr:spPr>
        <a:xfrm>
          <a:off x="16268700" y="130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72672</xdr:rowOff>
    </xdr:from>
    <xdr:ext cx="534377" cy="259045"/>
    <xdr:sp macro="" textlink="">
      <xdr:nvSpPr>
        <xdr:cNvPr id="621" name="公債費該当値テキスト"/>
        <xdr:cNvSpPr txBox="1"/>
      </xdr:nvSpPr>
      <xdr:spPr>
        <a:xfrm>
          <a:off x="16370300" y="1293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71084</xdr:rowOff>
    </xdr:from>
    <xdr:to>
      <xdr:col>22</xdr:col>
      <xdr:colOff>415925</xdr:colOff>
      <xdr:row>77</xdr:row>
      <xdr:rowOff>1234</xdr:rowOff>
    </xdr:to>
    <xdr:sp macro="" textlink="">
      <xdr:nvSpPr>
        <xdr:cNvPr id="622" name="円/楕円 621"/>
        <xdr:cNvSpPr/>
      </xdr:nvSpPr>
      <xdr:spPr>
        <a:xfrm>
          <a:off x="15430500" y="131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163811</xdr:rowOff>
    </xdr:from>
    <xdr:ext cx="534377" cy="259045"/>
    <xdr:sp macro="" textlink="">
      <xdr:nvSpPr>
        <xdr:cNvPr id="623" name="テキスト ボックス 622"/>
        <xdr:cNvSpPr txBox="1"/>
      </xdr:nvSpPr>
      <xdr:spPr>
        <a:xfrm>
          <a:off x="15214111" y="131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78885</xdr:rowOff>
    </xdr:from>
    <xdr:to>
      <xdr:col>21</xdr:col>
      <xdr:colOff>212725</xdr:colOff>
      <xdr:row>77</xdr:row>
      <xdr:rowOff>9035</xdr:rowOff>
    </xdr:to>
    <xdr:sp macro="" textlink="">
      <xdr:nvSpPr>
        <xdr:cNvPr id="624" name="円/楕円 623"/>
        <xdr:cNvSpPr/>
      </xdr:nvSpPr>
      <xdr:spPr>
        <a:xfrm>
          <a:off x="14541500" y="131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162</xdr:rowOff>
    </xdr:from>
    <xdr:ext cx="534377" cy="259045"/>
    <xdr:sp macro="" textlink="">
      <xdr:nvSpPr>
        <xdr:cNvPr id="625" name="テキスト ボックス 624"/>
        <xdr:cNvSpPr txBox="1"/>
      </xdr:nvSpPr>
      <xdr:spPr>
        <a:xfrm>
          <a:off x="14325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92286</xdr:rowOff>
    </xdr:from>
    <xdr:to>
      <xdr:col>20</xdr:col>
      <xdr:colOff>9525</xdr:colOff>
      <xdr:row>77</xdr:row>
      <xdr:rowOff>22436</xdr:rowOff>
    </xdr:to>
    <xdr:sp macro="" textlink="">
      <xdr:nvSpPr>
        <xdr:cNvPr id="626" name="円/楕円 625"/>
        <xdr:cNvSpPr/>
      </xdr:nvSpPr>
      <xdr:spPr>
        <a:xfrm>
          <a:off x="13652500" y="131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13563</xdr:rowOff>
    </xdr:from>
    <xdr:ext cx="534377" cy="259045"/>
    <xdr:sp macro="" textlink="">
      <xdr:nvSpPr>
        <xdr:cNvPr id="627" name="テキスト ボックス 626"/>
        <xdr:cNvSpPr txBox="1"/>
      </xdr:nvSpPr>
      <xdr:spPr>
        <a:xfrm>
          <a:off x="13436111" y="132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78470</xdr:rowOff>
    </xdr:from>
    <xdr:to>
      <xdr:col>18</xdr:col>
      <xdr:colOff>492125</xdr:colOff>
      <xdr:row>77</xdr:row>
      <xdr:rowOff>8620</xdr:rowOff>
    </xdr:to>
    <xdr:sp macro="" textlink="">
      <xdr:nvSpPr>
        <xdr:cNvPr id="628" name="円/楕円 627"/>
        <xdr:cNvSpPr/>
      </xdr:nvSpPr>
      <xdr:spPr>
        <a:xfrm>
          <a:off x="12763500" y="131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171197</xdr:rowOff>
    </xdr:from>
    <xdr:ext cx="534377" cy="259045"/>
    <xdr:sp macro="" textlink="">
      <xdr:nvSpPr>
        <xdr:cNvPr id="629" name="テキスト ボックス 628"/>
        <xdr:cNvSpPr txBox="1"/>
      </xdr:nvSpPr>
      <xdr:spPr>
        <a:xfrm>
          <a:off x="12547111" y="1320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101963</xdr:rowOff>
    </xdr:from>
    <xdr:to>
      <xdr:col>23</xdr:col>
      <xdr:colOff>517525</xdr:colOff>
      <xdr:row>97</xdr:row>
      <xdr:rowOff>112506</xdr:rowOff>
    </xdr:to>
    <xdr:cxnSp macro="">
      <xdr:nvCxnSpPr>
        <xdr:cNvPr id="656" name="直線コネクタ 655"/>
        <xdr:cNvCxnSpPr/>
      </xdr:nvCxnSpPr>
      <xdr:spPr>
        <a:xfrm>
          <a:off x="15481300" y="16732613"/>
          <a:ext cx="8382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101963</xdr:rowOff>
    </xdr:from>
    <xdr:to>
      <xdr:col>22</xdr:col>
      <xdr:colOff>365125</xdr:colOff>
      <xdr:row>97</xdr:row>
      <xdr:rowOff>138520</xdr:rowOff>
    </xdr:to>
    <xdr:cxnSp macro="">
      <xdr:nvCxnSpPr>
        <xdr:cNvPr id="659" name="直線コネクタ 658"/>
        <xdr:cNvCxnSpPr/>
      </xdr:nvCxnSpPr>
      <xdr:spPr>
        <a:xfrm flipV="1">
          <a:off x="14592300" y="16732613"/>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140526</xdr:rowOff>
    </xdr:from>
    <xdr:to>
      <xdr:col>22</xdr:col>
      <xdr:colOff>415925</xdr:colOff>
      <xdr:row>98</xdr:row>
      <xdr:rowOff>70676</xdr:rowOff>
    </xdr:to>
    <xdr:sp macro="" textlink="">
      <xdr:nvSpPr>
        <xdr:cNvPr id="660" name="フローチャート : 判断 659"/>
        <xdr:cNvSpPr/>
      </xdr:nvSpPr>
      <xdr:spPr>
        <a:xfrm>
          <a:off x="15430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61803</xdr:rowOff>
    </xdr:from>
    <xdr:ext cx="534377" cy="259045"/>
    <xdr:sp macro="" textlink="">
      <xdr:nvSpPr>
        <xdr:cNvPr id="661" name="テキスト ボックス 660"/>
        <xdr:cNvSpPr txBox="1"/>
      </xdr:nvSpPr>
      <xdr:spPr>
        <a:xfrm>
          <a:off x="15214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46185</xdr:rowOff>
    </xdr:from>
    <xdr:to>
      <xdr:col>21</xdr:col>
      <xdr:colOff>161925</xdr:colOff>
      <xdr:row>97</xdr:row>
      <xdr:rowOff>138520</xdr:rowOff>
    </xdr:to>
    <xdr:cxnSp macro="">
      <xdr:nvCxnSpPr>
        <xdr:cNvPr id="662" name="直線コネクタ 661"/>
        <xdr:cNvCxnSpPr/>
      </xdr:nvCxnSpPr>
      <xdr:spPr>
        <a:xfrm>
          <a:off x="13703300" y="16676835"/>
          <a:ext cx="889000" cy="9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23627</xdr:rowOff>
    </xdr:from>
    <xdr:ext cx="534377" cy="259045"/>
    <xdr:sp macro="" textlink="">
      <xdr:nvSpPr>
        <xdr:cNvPr id="664" name="テキスト ボックス 663"/>
        <xdr:cNvSpPr txBox="1"/>
      </xdr:nvSpPr>
      <xdr:spPr>
        <a:xfrm>
          <a:off x="14325111" y="16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46185</xdr:rowOff>
    </xdr:from>
    <xdr:to>
      <xdr:col>19</xdr:col>
      <xdr:colOff>644525</xdr:colOff>
      <xdr:row>97</xdr:row>
      <xdr:rowOff>134223</xdr:rowOff>
    </xdr:to>
    <xdr:cxnSp macro="">
      <xdr:nvCxnSpPr>
        <xdr:cNvPr id="665" name="直線コネクタ 664"/>
        <xdr:cNvCxnSpPr/>
      </xdr:nvCxnSpPr>
      <xdr:spPr>
        <a:xfrm flipV="1">
          <a:off x="12814300" y="16676835"/>
          <a:ext cx="889000" cy="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182</xdr:rowOff>
    </xdr:from>
    <xdr:ext cx="534377" cy="259045"/>
    <xdr:sp macro="" textlink="">
      <xdr:nvSpPr>
        <xdr:cNvPr id="667" name="テキスト ボックス 666"/>
        <xdr:cNvSpPr txBox="1"/>
      </xdr:nvSpPr>
      <xdr:spPr>
        <a:xfrm>
          <a:off x="13436111" y="168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61706</xdr:rowOff>
    </xdr:from>
    <xdr:to>
      <xdr:col>23</xdr:col>
      <xdr:colOff>568325</xdr:colOff>
      <xdr:row>97</xdr:row>
      <xdr:rowOff>163306</xdr:rowOff>
    </xdr:to>
    <xdr:sp macro="" textlink="">
      <xdr:nvSpPr>
        <xdr:cNvPr id="675" name="円/楕円 674"/>
        <xdr:cNvSpPr/>
      </xdr:nvSpPr>
      <xdr:spPr>
        <a:xfrm>
          <a:off x="16268700" y="1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84583</xdr:rowOff>
    </xdr:from>
    <xdr:ext cx="534377" cy="259045"/>
    <xdr:sp macro="" textlink="">
      <xdr:nvSpPr>
        <xdr:cNvPr id="676" name="積立金該当値テキスト"/>
        <xdr:cNvSpPr txBox="1"/>
      </xdr:nvSpPr>
      <xdr:spPr>
        <a:xfrm>
          <a:off x="16370300" y="1654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51163</xdr:rowOff>
    </xdr:from>
    <xdr:to>
      <xdr:col>22</xdr:col>
      <xdr:colOff>415925</xdr:colOff>
      <xdr:row>97</xdr:row>
      <xdr:rowOff>152763</xdr:rowOff>
    </xdr:to>
    <xdr:sp macro="" textlink="">
      <xdr:nvSpPr>
        <xdr:cNvPr id="677" name="円/楕円 676"/>
        <xdr:cNvSpPr/>
      </xdr:nvSpPr>
      <xdr:spPr>
        <a:xfrm>
          <a:off x="15430500" y="166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169290</xdr:rowOff>
    </xdr:from>
    <xdr:ext cx="534377" cy="259045"/>
    <xdr:sp macro="" textlink="">
      <xdr:nvSpPr>
        <xdr:cNvPr id="678" name="テキスト ボックス 677"/>
        <xdr:cNvSpPr txBox="1"/>
      </xdr:nvSpPr>
      <xdr:spPr>
        <a:xfrm>
          <a:off x="15214111" y="1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87720</xdr:rowOff>
    </xdr:from>
    <xdr:to>
      <xdr:col>21</xdr:col>
      <xdr:colOff>212725</xdr:colOff>
      <xdr:row>98</xdr:row>
      <xdr:rowOff>17870</xdr:rowOff>
    </xdr:to>
    <xdr:sp macro="" textlink="">
      <xdr:nvSpPr>
        <xdr:cNvPr id="679" name="円/楕円 678"/>
        <xdr:cNvSpPr/>
      </xdr:nvSpPr>
      <xdr:spPr>
        <a:xfrm>
          <a:off x="14541500" y="167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34397</xdr:rowOff>
    </xdr:from>
    <xdr:ext cx="534377" cy="259045"/>
    <xdr:sp macro="" textlink="">
      <xdr:nvSpPr>
        <xdr:cNvPr id="680" name="テキスト ボックス 679"/>
        <xdr:cNvSpPr txBox="1"/>
      </xdr:nvSpPr>
      <xdr:spPr>
        <a:xfrm>
          <a:off x="14325111" y="164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166835</xdr:rowOff>
    </xdr:from>
    <xdr:to>
      <xdr:col>20</xdr:col>
      <xdr:colOff>9525</xdr:colOff>
      <xdr:row>97</xdr:row>
      <xdr:rowOff>96985</xdr:rowOff>
    </xdr:to>
    <xdr:sp macro="" textlink="">
      <xdr:nvSpPr>
        <xdr:cNvPr id="681" name="円/楕円 680"/>
        <xdr:cNvSpPr/>
      </xdr:nvSpPr>
      <xdr:spPr>
        <a:xfrm>
          <a:off x="13652500" y="166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113512</xdr:rowOff>
    </xdr:from>
    <xdr:ext cx="534377" cy="259045"/>
    <xdr:sp macro="" textlink="">
      <xdr:nvSpPr>
        <xdr:cNvPr id="682" name="テキスト ボックス 681"/>
        <xdr:cNvSpPr txBox="1"/>
      </xdr:nvSpPr>
      <xdr:spPr>
        <a:xfrm>
          <a:off x="13436111" y="164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83423</xdr:rowOff>
    </xdr:from>
    <xdr:to>
      <xdr:col>18</xdr:col>
      <xdr:colOff>492125</xdr:colOff>
      <xdr:row>98</xdr:row>
      <xdr:rowOff>13573</xdr:rowOff>
    </xdr:to>
    <xdr:sp macro="" textlink="">
      <xdr:nvSpPr>
        <xdr:cNvPr id="683" name="円/楕円 682"/>
        <xdr:cNvSpPr/>
      </xdr:nvSpPr>
      <xdr:spPr>
        <a:xfrm>
          <a:off x="12763500" y="167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4700</xdr:rowOff>
    </xdr:from>
    <xdr:ext cx="534377" cy="259045"/>
    <xdr:sp macro="" textlink="">
      <xdr:nvSpPr>
        <xdr:cNvPr id="684" name="テキスト ボックス 683"/>
        <xdr:cNvSpPr txBox="1"/>
      </xdr:nvSpPr>
      <xdr:spPr>
        <a:xfrm>
          <a:off x="12547111" y="168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13136</xdr:rowOff>
    </xdr:from>
    <xdr:to>
      <xdr:col>31</xdr:col>
      <xdr:colOff>85725</xdr:colOff>
      <xdr:row>38</xdr:row>
      <xdr:rowOff>114736</xdr:rowOff>
    </xdr:to>
    <xdr:sp macro="" textlink="">
      <xdr:nvSpPr>
        <xdr:cNvPr id="719" name="フローチャート : 判断 718"/>
        <xdr:cNvSpPr/>
      </xdr:nvSpPr>
      <xdr:spPr>
        <a:xfrm>
          <a:off x="21272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131262</xdr:rowOff>
    </xdr:from>
    <xdr:ext cx="469744" cy="259045"/>
    <xdr:sp macro="" textlink="">
      <xdr:nvSpPr>
        <xdr:cNvPr id="720" name="テキスト ボックス 719"/>
        <xdr:cNvSpPr txBox="1"/>
      </xdr:nvSpPr>
      <xdr:spPr>
        <a:xfrm>
          <a:off x="21088427"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137871</xdr:rowOff>
    </xdr:from>
    <xdr:to>
      <xdr:col>32</xdr:col>
      <xdr:colOff>187325</xdr:colOff>
      <xdr:row>58</xdr:row>
      <xdr:rowOff>137871</xdr:rowOff>
    </xdr:to>
    <xdr:cxnSp macro="">
      <xdr:nvCxnSpPr>
        <xdr:cNvPr id="770" name="直線コネクタ 769"/>
        <xdr:cNvCxnSpPr/>
      </xdr:nvCxnSpPr>
      <xdr:spPr>
        <a:xfrm>
          <a:off x="21323300" y="10081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137871</xdr:rowOff>
    </xdr:from>
    <xdr:to>
      <xdr:col>31</xdr:col>
      <xdr:colOff>34925</xdr:colOff>
      <xdr:row>58</xdr:row>
      <xdr:rowOff>137871</xdr:rowOff>
    </xdr:to>
    <xdr:cxnSp macro="">
      <xdr:nvCxnSpPr>
        <xdr:cNvPr id="773" name="直線コネクタ 772"/>
        <xdr:cNvCxnSpPr/>
      </xdr:nvCxnSpPr>
      <xdr:spPr>
        <a:xfrm>
          <a:off x="20434300" y="10081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74" name="フローチャート : 判断 773"/>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77594</xdr:rowOff>
    </xdr:from>
    <xdr:ext cx="469744" cy="259045"/>
    <xdr:sp macro="" textlink="">
      <xdr:nvSpPr>
        <xdr:cNvPr id="775" name="テキスト ボックス 774"/>
        <xdr:cNvSpPr txBox="1"/>
      </xdr:nvSpPr>
      <xdr:spPr>
        <a:xfrm>
          <a:off x="21088427"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137871</xdr:rowOff>
    </xdr:from>
    <xdr:to>
      <xdr:col>29</xdr:col>
      <xdr:colOff>517525</xdr:colOff>
      <xdr:row>58</xdr:row>
      <xdr:rowOff>137871</xdr:rowOff>
    </xdr:to>
    <xdr:cxnSp macro="">
      <xdr:nvCxnSpPr>
        <xdr:cNvPr id="776" name="直線コネクタ 775"/>
        <xdr:cNvCxnSpPr/>
      </xdr:nvCxnSpPr>
      <xdr:spPr>
        <a:xfrm>
          <a:off x="19545300" y="10081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137871</xdr:rowOff>
    </xdr:from>
    <xdr:to>
      <xdr:col>28</xdr:col>
      <xdr:colOff>314325</xdr:colOff>
      <xdr:row>58</xdr:row>
      <xdr:rowOff>137871</xdr:rowOff>
    </xdr:to>
    <xdr:cxnSp macro="">
      <xdr:nvCxnSpPr>
        <xdr:cNvPr id="779" name="直線コネクタ 778"/>
        <xdr:cNvCxnSpPr/>
      </xdr:nvCxnSpPr>
      <xdr:spPr>
        <a:xfrm>
          <a:off x="18656300" y="10081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87071</xdr:rowOff>
    </xdr:from>
    <xdr:to>
      <xdr:col>32</xdr:col>
      <xdr:colOff>238125</xdr:colOff>
      <xdr:row>59</xdr:row>
      <xdr:rowOff>17221</xdr:rowOff>
    </xdr:to>
    <xdr:sp macro="" textlink="">
      <xdr:nvSpPr>
        <xdr:cNvPr id="789" name="円/楕円 788"/>
        <xdr:cNvSpPr/>
      </xdr:nvSpPr>
      <xdr:spPr>
        <a:xfrm>
          <a:off x="221107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1998</xdr:rowOff>
    </xdr:from>
    <xdr:ext cx="313932" cy="259045"/>
    <xdr:sp macro="" textlink="">
      <xdr:nvSpPr>
        <xdr:cNvPr id="790" name="貸付金該当値テキスト"/>
        <xdr:cNvSpPr txBox="1"/>
      </xdr:nvSpPr>
      <xdr:spPr>
        <a:xfrm>
          <a:off x="22212300" y="9946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87071</xdr:rowOff>
    </xdr:from>
    <xdr:to>
      <xdr:col>31</xdr:col>
      <xdr:colOff>85725</xdr:colOff>
      <xdr:row>59</xdr:row>
      <xdr:rowOff>17221</xdr:rowOff>
    </xdr:to>
    <xdr:sp macro="" textlink="">
      <xdr:nvSpPr>
        <xdr:cNvPr id="791" name="円/楕円 790"/>
        <xdr:cNvSpPr/>
      </xdr:nvSpPr>
      <xdr:spPr>
        <a:xfrm>
          <a:off x="21272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8348</xdr:rowOff>
    </xdr:from>
    <xdr:ext cx="313932" cy="259045"/>
    <xdr:sp macro="" textlink="">
      <xdr:nvSpPr>
        <xdr:cNvPr id="792" name="テキスト ボックス 791"/>
        <xdr:cNvSpPr txBox="1"/>
      </xdr:nvSpPr>
      <xdr:spPr>
        <a:xfrm>
          <a:off x="21166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87071</xdr:rowOff>
    </xdr:from>
    <xdr:to>
      <xdr:col>29</xdr:col>
      <xdr:colOff>568325</xdr:colOff>
      <xdr:row>59</xdr:row>
      <xdr:rowOff>17221</xdr:rowOff>
    </xdr:to>
    <xdr:sp macro="" textlink="">
      <xdr:nvSpPr>
        <xdr:cNvPr id="793" name="円/楕円 792"/>
        <xdr:cNvSpPr/>
      </xdr:nvSpPr>
      <xdr:spPr>
        <a:xfrm>
          <a:off x="20383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8348</xdr:rowOff>
    </xdr:from>
    <xdr:ext cx="313932" cy="259045"/>
    <xdr:sp macro="" textlink="">
      <xdr:nvSpPr>
        <xdr:cNvPr id="794" name="テキスト ボックス 793"/>
        <xdr:cNvSpPr txBox="1"/>
      </xdr:nvSpPr>
      <xdr:spPr>
        <a:xfrm>
          <a:off x="20277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87071</xdr:rowOff>
    </xdr:from>
    <xdr:to>
      <xdr:col>28</xdr:col>
      <xdr:colOff>365125</xdr:colOff>
      <xdr:row>59</xdr:row>
      <xdr:rowOff>17221</xdr:rowOff>
    </xdr:to>
    <xdr:sp macro="" textlink="">
      <xdr:nvSpPr>
        <xdr:cNvPr id="795" name="円/楕円 794"/>
        <xdr:cNvSpPr/>
      </xdr:nvSpPr>
      <xdr:spPr>
        <a:xfrm>
          <a:off x="19494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8348</xdr:rowOff>
    </xdr:from>
    <xdr:ext cx="313932" cy="259045"/>
    <xdr:sp macro="" textlink="">
      <xdr:nvSpPr>
        <xdr:cNvPr id="796" name="テキスト ボックス 795"/>
        <xdr:cNvSpPr txBox="1"/>
      </xdr:nvSpPr>
      <xdr:spPr>
        <a:xfrm>
          <a:off x="19388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87071</xdr:rowOff>
    </xdr:from>
    <xdr:to>
      <xdr:col>27</xdr:col>
      <xdr:colOff>161925</xdr:colOff>
      <xdr:row>59</xdr:row>
      <xdr:rowOff>17221</xdr:rowOff>
    </xdr:to>
    <xdr:sp macro="" textlink="">
      <xdr:nvSpPr>
        <xdr:cNvPr id="797" name="円/楕円 796"/>
        <xdr:cNvSpPr/>
      </xdr:nvSpPr>
      <xdr:spPr>
        <a:xfrm>
          <a:off x="18605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8348</xdr:rowOff>
    </xdr:from>
    <xdr:ext cx="313932" cy="259045"/>
    <xdr:sp macro="" textlink="">
      <xdr:nvSpPr>
        <xdr:cNvPr id="798" name="テキスト ボックス 797"/>
        <xdr:cNvSpPr txBox="1"/>
      </xdr:nvSpPr>
      <xdr:spPr>
        <a:xfrm>
          <a:off x="18499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113002</xdr:rowOff>
    </xdr:from>
    <xdr:to>
      <xdr:col>32</xdr:col>
      <xdr:colOff>187325</xdr:colOff>
      <xdr:row>77</xdr:row>
      <xdr:rowOff>118686</xdr:rowOff>
    </xdr:to>
    <xdr:cxnSp macro="">
      <xdr:nvCxnSpPr>
        <xdr:cNvPr id="830" name="直線コネクタ 829"/>
        <xdr:cNvCxnSpPr/>
      </xdr:nvCxnSpPr>
      <xdr:spPr>
        <a:xfrm flipV="1">
          <a:off x="21323300" y="13314652"/>
          <a:ext cx="8382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118686</xdr:rowOff>
    </xdr:from>
    <xdr:to>
      <xdr:col>31</xdr:col>
      <xdr:colOff>34925</xdr:colOff>
      <xdr:row>77</xdr:row>
      <xdr:rowOff>136533</xdr:rowOff>
    </xdr:to>
    <xdr:cxnSp macro="">
      <xdr:nvCxnSpPr>
        <xdr:cNvPr id="833" name="直線コネクタ 832"/>
        <xdr:cNvCxnSpPr/>
      </xdr:nvCxnSpPr>
      <xdr:spPr>
        <a:xfrm flipV="1">
          <a:off x="20434300" y="13320336"/>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36502</xdr:rowOff>
    </xdr:from>
    <xdr:to>
      <xdr:col>31</xdr:col>
      <xdr:colOff>85725</xdr:colOff>
      <xdr:row>77</xdr:row>
      <xdr:rowOff>138102</xdr:rowOff>
    </xdr:to>
    <xdr:sp macro="" textlink="">
      <xdr:nvSpPr>
        <xdr:cNvPr id="834" name="フローチャート : 判断 833"/>
        <xdr:cNvSpPr/>
      </xdr:nvSpPr>
      <xdr:spPr>
        <a:xfrm>
          <a:off x="21272500" y="1323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154629</xdr:rowOff>
    </xdr:from>
    <xdr:ext cx="534377" cy="259045"/>
    <xdr:sp macro="" textlink="">
      <xdr:nvSpPr>
        <xdr:cNvPr id="835" name="テキスト ボックス 834"/>
        <xdr:cNvSpPr txBox="1"/>
      </xdr:nvSpPr>
      <xdr:spPr>
        <a:xfrm>
          <a:off x="21056111" y="130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136533</xdr:rowOff>
    </xdr:from>
    <xdr:to>
      <xdr:col>29</xdr:col>
      <xdr:colOff>517525</xdr:colOff>
      <xdr:row>77</xdr:row>
      <xdr:rowOff>160879</xdr:rowOff>
    </xdr:to>
    <xdr:cxnSp macro="">
      <xdr:nvCxnSpPr>
        <xdr:cNvPr id="836" name="直線コネクタ 835"/>
        <xdr:cNvCxnSpPr/>
      </xdr:nvCxnSpPr>
      <xdr:spPr>
        <a:xfrm flipV="1">
          <a:off x="19545300" y="13338183"/>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160879</xdr:rowOff>
    </xdr:from>
    <xdr:to>
      <xdr:col>28</xdr:col>
      <xdr:colOff>314325</xdr:colOff>
      <xdr:row>78</xdr:row>
      <xdr:rowOff>3111</xdr:rowOff>
    </xdr:to>
    <xdr:cxnSp macro="">
      <xdr:nvCxnSpPr>
        <xdr:cNvPr id="839" name="直線コネクタ 838"/>
        <xdr:cNvCxnSpPr/>
      </xdr:nvCxnSpPr>
      <xdr:spPr>
        <a:xfrm flipV="1">
          <a:off x="18656300" y="13362529"/>
          <a:ext cx="8890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62202</xdr:rowOff>
    </xdr:from>
    <xdr:to>
      <xdr:col>32</xdr:col>
      <xdr:colOff>238125</xdr:colOff>
      <xdr:row>77</xdr:row>
      <xdr:rowOff>163802</xdr:rowOff>
    </xdr:to>
    <xdr:sp macro="" textlink="">
      <xdr:nvSpPr>
        <xdr:cNvPr id="849" name="円/楕円 848"/>
        <xdr:cNvSpPr/>
      </xdr:nvSpPr>
      <xdr:spPr>
        <a:xfrm>
          <a:off x="22110700" y="132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85079</xdr:rowOff>
    </xdr:from>
    <xdr:ext cx="534377" cy="259045"/>
    <xdr:sp macro="" textlink="">
      <xdr:nvSpPr>
        <xdr:cNvPr id="850" name="繰出金該当値テキスト"/>
        <xdr:cNvSpPr txBox="1"/>
      </xdr:nvSpPr>
      <xdr:spPr>
        <a:xfrm>
          <a:off x="22212300" y="1311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40,135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67886</xdr:rowOff>
    </xdr:from>
    <xdr:to>
      <xdr:col>31</xdr:col>
      <xdr:colOff>85725</xdr:colOff>
      <xdr:row>77</xdr:row>
      <xdr:rowOff>169486</xdr:rowOff>
    </xdr:to>
    <xdr:sp macro="" textlink="">
      <xdr:nvSpPr>
        <xdr:cNvPr id="851" name="円/楕円 850"/>
        <xdr:cNvSpPr/>
      </xdr:nvSpPr>
      <xdr:spPr>
        <a:xfrm>
          <a:off x="21272500" y="132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160613</xdr:rowOff>
    </xdr:from>
    <xdr:ext cx="534377" cy="259045"/>
    <xdr:sp macro="" textlink="">
      <xdr:nvSpPr>
        <xdr:cNvPr id="852" name="テキスト ボックス 851"/>
        <xdr:cNvSpPr txBox="1"/>
      </xdr:nvSpPr>
      <xdr:spPr>
        <a:xfrm>
          <a:off x="21056111" y="133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85733</xdr:rowOff>
    </xdr:from>
    <xdr:to>
      <xdr:col>29</xdr:col>
      <xdr:colOff>568325</xdr:colOff>
      <xdr:row>78</xdr:row>
      <xdr:rowOff>15883</xdr:rowOff>
    </xdr:to>
    <xdr:sp macro="" textlink="">
      <xdr:nvSpPr>
        <xdr:cNvPr id="853" name="円/楕円 852"/>
        <xdr:cNvSpPr/>
      </xdr:nvSpPr>
      <xdr:spPr>
        <a:xfrm>
          <a:off x="20383500" y="132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7010</xdr:rowOff>
    </xdr:from>
    <xdr:ext cx="534377" cy="259045"/>
    <xdr:sp macro="" textlink="">
      <xdr:nvSpPr>
        <xdr:cNvPr id="854" name="テキスト ボックス 853"/>
        <xdr:cNvSpPr txBox="1"/>
      </xdr:nvSpPr>
      <xdr:spPr>
        <a:xfrm>
          <a:off x="20167111" y="1338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110079</xdr:rowOff>
    </xdr:from>
    <xdr:to>
      <xdr:col>28</xdr:col>
      <xdr:colOff>365125</xdr:colOff>
      <xdr:row>78</xdr:row>
      <xdr:rowOff>40229</xdr:rowOff>
    </xdr:to>
    <xdr:sp macro="" textlink="">
      <xdr:nvSpPr>
        <xdr:cNvPr id="855" name="円/楕円 854"/>
        <xdr:cNvSpPr/>
      </xdr:nvSpPr>
      <xdr:spPr>
        <a:xfrm>
          <a:off x="19494500" y="133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31356</xdr:rowOff>
    </xdr:from>
    <xdr:ext cx="534377" cy="259045"/>
    <xdr:sp macro="" textlink="">
      <xdr:nvSpPr>
        <xdr:cNvPr id="856" name="テキスト ボックス 855"/>
        <xdr:cNvSpPr txBox="1"/>
      </xdr:nvSpPr>
      <xdr:spPr>
        <a:xfrm>
          <a:off x="19278111" y="134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123761</xdr:rowOff>
    </xdr:from>
    <xdr:to>
      <xdr:col>27</xdr:col>
      <xdr:colOff>161925</xdr:colOff>
      <xdr:row>78</xdr:row>
      <xdr:rowOff>53911</xdr:rowOff>
    </xdr:to>
    <xdr:sp macro="" textlink="">
      <xdr:nvSpPr>
        <xdr:cNvPr id="857" name="円/楕円 856"/>
        <xdr:cNvSpPr/>
      </xdr:nvSpPr>
      <xdr:spPr>
        <a:xfrm>
          <a:off x="18605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45038</xdr:rowOff>
    </xdr:from>
    <xdr:ext cx="534377" cy="259045"/>
    <xdr:sp macro="" textlink="">
      <xdr:nvSpPr>
        <xdr:cNvPr id="858" name="テキスト ボックス 857"/>
        <xdr:cNvSpPr txBox="1"/>
      </xdr:nvSpPr>
      <xdr:spPr>
        <a:xfrm>
          <a:off x="18389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itchFamily="49" charset="-128"/>
              <a:ea typeface="ＭＳ ゴシック" pitchFamily="49" charset="-128"/>
              <a:cs typeface="+mn-cs"/>
            </a:rPr>
            <a:t>歳出決算総額は住民一人あたり</a:t>
          </a:r>
          <a:r>
            <a:rPr kumimoji="1" lang="en-US" altLang="ja-JP" sz="1200">
              <a:solidFill>
                <a:schemeClr val="dk1"/>
              </a:solidFill>
              <a:effectLst/>
              <a:latin typeface="ＭＳ ゴシック" pitchFamily="49" charset="-128"/>
              <a:ea typeface="ＭＳ ゴシック" pitchFamily="49" charset="-128"/>
              <a:cs typeface="+mn-cs"/>
            </a:rPr>
            <a:t>334,280</a:t>
          </a:r>
          <a:r>
            <a:rPr kumimoji="1" lang="ja-JP" altLang="ja-JP" sz="1200">
              <a:solidFill>
                <a:schemeClr val="dk1"/>
              </a:solidFill>
              <a:effectLst/>
              <a:latin typeface="ＭＳ ゴシック" pitchFamily="49" charset="-128"/>
              <a:ea typeface="ＭＳ ゴシック" pitchFamily="49" charset="-128"/>
              <a:cs typeface="+mn-cs"/>
            </a:rPr>
            <a:t>円となっている。前年度は</a:t>
          </a:r>
          <a:r>
            <a:rPr kumimoji="1" lang="en-US" altLang="ja-JP" sz="1200">
              <a:solidFill>
                <a:schemeClr val="dk1"/>
              </a:solidFill>
              <a:effectLst/>
              <a:latin typeface="ＭＳ ゴシック" pitchFamily="49" charset="-128"/>
              <a:ea typeface="ＭＳ ゴシック" pitchFamily="49" charset="-128"/>
              <a:cs typeface="+mn-cs"/>
            </a:rPr>
            <a:t>345,269</a:t>
          </a:r>
          <a:r>
            <a:rPr kumimoji="1" lang="ja-JP" altLang="ja-JP" sz="1200">
              <a:solidFill>
                <a:schemeClr val="dk1"/>
              </a:solidFill>
              <a:effectLst/>
              <a:latin typeface="ＭＳ ゴシック" pitchFamily="49" charset="-128"/>
              <a:ea typeface="ＭＳ ゴシック" pitchFamily="49" charset="-128"/>
              <a:cs typeface="+mn-cs"/>
            </a:rPr>
            <a:t>円であったため、▲</a:t>
          </a:r>
          <a:r>
            <a:rPr kumimoji="1" lang="en-US" altLang="ja-JP" sz="1200">
              <a:solidFill>
                <a:schemeClr val="dk1"/>
              </a:solidFill>
              <a:effectLst/>
              <a:latin typeface="ＭＳ ゴシック" pitchFamily="49" charset="-128"/>
              <a:ea typeface="ＭＳ ゴシック" pitchFamily="49" charset="-128"/>
              <a:cs typeface="+mn-cs"/>
            </a:rPr>
            <a:t>10,989</a:t>
          </a:r>
          <a:r>
            <a:rPr kumimoji="1" lang="ja-JP" altLang="ja-JP" sz="1200">
              <a:solidFill>
                <a:schemeClr val="dk1"/>
              </a:solidFill>
              <a:effectLst/>
              <a:latin typeface="ＭＳ ゴシック" pitchFamily="49" charset="-128"/>
              <a:ea typeface="ＭＳ ゴシック" pitchFamily="49" charset="-128"/>
              <a:cs typeface="+mn-cs"/>
            </a:rPr>
            <a:t>円となった。</a:t>
          </a:r>
          <a:endParaRPr kumimoji="1" lang="en-US" altLang="ja-JP" sz="1200">
            <a:solidFill>
              <a:schemeClr val="dk1"/>
            </a:solidFill>
            <a:effectLst/>
            <a:latin typeface="ＭＳ ゴシック" pitchFamily="49" charset="-128"/>
            <a:ea typeface="ＭＳ ゴシック" pitchFamily="49" charset="-128"/>
            <a:cs typeface="+mn-cs"/>
          </a:endParaRPr>
        </a:p>
        <a:p>
          <a:r>
            <a:rPr kumimoji="1" lang="ja-JP" altLang="ja-JP" sz="1200">
              <a:solidFill>
                <a:schemeClr val="dk1"/>
              </a:solidFill>
              <a:effectLst/>
              <a:latin typeface="ＭＳ ゴシック" pitchFamily="49" charset="-128"/>
              <a:ea typeface="ＭＳ ゴシック" pitchFamily="49" charset="-128"/>
              <a:cs typeface="+mn-cs"/>
            </a:rPr>
            <a:t>主な構成項目のうち、</a:t>
          </a:r>
          <a:r>
            <a:rPr kumimoji="1" lang="ja-JP" altLang="en-US" sz="1200">
              <a:solidFill>
                <a:schemeClr val="dk1"/>
              </a:solidFill>
              <a:effectLst/>
              <a:latin typeface="ＭＳ ゴシック" pitchFamily="49" charset="-128"/>
              <a:ea typeface="ＭＳ ゴシック" pitchFamily="49" charset="-128"/>
              <a:cs typeface="+mn-cs"/>
            </a:rPr>
            <a:t>扶助費</a:t>
          </a:r>
          <a:r>
            <a:rPr kumimoji="1" lang="ja-JP" altLang="ja-JP" sz="1200">
              <a:solidFill>
                <a:schemeClr val="dk1"/>
              </a:solidFill>
              <a:effectLst/>
              <a:latin typeface="ＭＳ ゴシック" pitchFamily="49" charset="-128"/>
              <a:ea typeface="ＭＳ ゴシック" pitchFamily="49" charset="-128"/>
              <a:cs typeface="+mn-cs"/>
            </a:rPr>
            <a:t>については住民一人あたり</a:t>
          </a:r>
          <a:r>
            <a:rPr kumimoji="1" lang="en-US" altLang="ja-JP" sz="1200">
              <a:solidFill>
                <a:schemeClr val="dk1"/>
              </a:solidFill>
              <a:effectLst/>
              <a:latin typeface="ＭＳ ゴシック" pitchFamily="49" charset="-128"/>
              <a:ea typeface="ＭＳ ゴシック" pitchFamily="49" charset="-128"/>
              <a:cs typeface="+mn-cs"/>
            </a:rPr>
            <a:t>83,534</a:t>
          </a:r>
          <a:r>
            <a:rPr kumimoji="1" lang="ja-JP" altLang="ja-JP" sz="1200">
              <a:solidFill>
                <a:schemeClr val="dk1"/>
              </a:solidFill>
              <a:effectLst/>
              <a:latin typeface="ＭＳ ゴシック" pitchFamily="49" charset="-128"/>
              <a:ea typeface="ＭＳ ゴシック" pitchFamily="49" charset="-128"/>
              <a:cs typeface="+mn-cs"/>
            </a:rPr>
            <a:t>円であり、前年度よりも</a:t>
          </a:r>
          <a:r>
            <a:rPr kumimoji="1" lang="en-US" altLang="ja-JP" sz="1200">
              <a:solidFill>
                <a:schemeClr val="dk1"/>
              </a:solidFill>
              <a:effectLst/>
              <a:latin typeface="ＭＳ ゴシック" pitchFamily="49" charset="-128"/>
              <a:ea typeface="ＭＳ ゴシック" pitchFamily="49" charset="-128"/>
              <a:cs typeface="+mn-cs"/>
            </a:rPr>
            <a:t>5,633</a:t>
          </a:r>
          <a:r>
            <a:rPr kumimoji="1" lang="ja-JP" altLang="ja-JP" sz="1200">
              <a:solidFill>
                <a:schemeClr val="dk1"/>
              </a:solidFill>
              <a:effectLst/>
              <a:latin typeface="ＭＳ ゴシック" pitchFamily="49" charset="-128"/>
              <a:ea typeface="ＭＳ ゴシック" pitchFamily="49" charset="-128"/>
              <a:cs typeface="+mn-cs"/>
            </a:rPr>
            <a:t>円増額しており、これは認定こども園事業、市内保育所事業、自立支援給付費などの増額によるものである。</a:t>
          </a:r>
          <a:endParaRPr lang="ja-JP" altLang="ja-JP" sz="1200">
            <a:effectLst/>
            <a:latin typeface="ＭＳ ゴシック" pitchFamily="49" charset="-128"/>
            <a:ea typeface="ＭＳ ゴシック" pitchFamily="49" charset="-128"/>
          </a:endParaRPr>
        </a:p>
        <a:p>
          <a:r>
            <a:rPr kumimoji="1" lang="ja-JP" altLang="ja-JP" sz="1200">
              <a:solidFill>
                <a:schemeClr val="dk1"/>
              </a:solidFill>
              <a:effectLst/>
              <a:latin typeface="ＭＳ ゴシック" pitchFamily="49" charset="-128"/>
              <a:ea typeface="ＭＳ ゴシック" pitchFamily="49" charset="-128"/>
              <a:cs typeface="+mn-cs"/>
            </a:rPr>
            <a:t>一方、</a:t>
          </a:r>
          <a:r>
            <a:rPr kumimoji="1" lang="ja-JP" altLang="en-US" sz="1200">
              <a:solidFill>
                <a:schemeClr val="dk1"/>
              </a:solidFill>
              <a:effectLst/>
              <a:latin typeface="ＭＳ ゴシック" pitchFamily="49" charset="-128"/>
              <a:ea typeface="ＭＳ ゴシック" pitchFamily="49" charset="-128"/>
              <a:cs typeface="+mn-cs"/>
            </a:rPr>
            <a:t>普通建設事業費で</a:t>
          </a:r>
          <a:r>
            <a:rPr kumimoji="1" lang="ja-JP" altLang="ja-JP" sz="1200">
              <a:solidFill>
                <a:schemeClr val="dk1"/>
              </a:solidFill>
              <a:effectLst/>
              <a:latin typeface="ＭＳ ゴシック" pitchFamily="49" charset="-128"/>
              <a:ea typeface="ＭＳ ゴシック" pitchFamily="49" charset="-128"/>
              <a:cs typeface="+mn-cs"/>
            </a:rPr>
            <a:t>は</a:t>
          </a:r>
          <a:r>
            <a:rPr kumimoji="1" lang="ja-JP" altLang="en-US" sz="1200">
              <a:solidFill>
                <a:schemeClr val="dk1"/>
              </a:solidFill>
              <a:effectLst/>
              <a:latin typeface="ＭＳ ゴシック" pitchFamily="49" charset="-128"/>
              <a:ea typeface="ＭＳ ゴシック" pitchFamily="49" charset="-128"/>
              <a:cs typeface="+mn-cs"/>
            </a:rPr>
            <a:t>、</a:t>
          </a:r>
          <a:r>
            <a:rPr kumimoji="1" lang="ja-JP" altLang="ja-JP" sz="1200">
              <a:solidFill>
                <a:schemeClr val="dk1"/>
              </a:solidFill>
              <a:effectLst/>
              <a:latin typeface="ＭＳ ゴシック" pitchFamily="49" charset="-128"/>
              <a:ea typeface="ＭＳ ゴシック" pitchFamily="49" charset="-128"/>
              <a:cs typeface="+mn-cs"/>
            </a:rPr>
            <a:t>塩崎駅周辺整備事業の翌年度繰越</a:t>
          </a:r>
          <a:r>
            <a:rPr kumimoji="1" lang="ja-JP" altLang="en-US" sz="1200">
              <a:solidFill>
                <a:schemeClr val="dk1"/>
              </a:solidFill>
              <a:effectLst/>
              <a:latin typeface="ＭＳ ゴシック" pitchFamily="49" charset="-128"/>
              <a:ea typeface="ＭＳ ゴシック" pitchFamily="49" charset="-128"/>
              <a:cs typeface="+mn-cs"/>
            </a:rPr>
            <a:t>、保育園建替事業の終了</a:t>
          </a:r>
          <a:r>
            <a:rPr kumimoji="1" lang="ja-JP" altLang="ja-JP" sz="1200">
              <a:solidFill>
                <a:schemeClr val="dk1"/>
              </a:solidFill>
              <a:effectLst/>
              <a:latin typeface="ＭＳ ゴシック" pitchFamily="49" charset="-128"/>
              <a:ea typeface="ＭＳ ゴシック" pitchFamily="49" charset="-128"/>
              <a:cs typeface="+mn-cs"/>
            </a:rPr>
            <a:t>等により▲</a:t>
          </a:r>
          <a:r>
            <a:rPr kumimoji="1" lang="en-US" altLang="ja-JP" sz="1200">
              <a:solidFill>
                <a:schemeClr val="dk1"/>
              </a:solidFill>
              <a:effectLst/>
              <a:latin typeface="ＭＳ ゴシック" pitchFamily="49" charset="-128"/>
              <a:ea typeface="ＭＳ ゴシック" pitchFamily="49" charset="-128"/>
              <a:cs typeface="+mn-cs"/>
            </a:rPr>
            <a:t>13,048</a:t>
          </a:r>
          <a:r>
            <a:rPr kumimoji="1" lang="ja-JP" altLang="ja-JP" sz="1200">
              <a:solidFill>
                <a:schemeClr val="dk1"/>
              </a:solidFill>
              <a:effectLst/>
              <a:latin typeface="ＭＳ ゴシック" pitchFamily="49" charset="-128"/>
              <a:ea typeface="ＭＳ ゴシック" pitchFamily="49" charset="-128"/>
              <a:cs typeface="+mn-cs"/>
            </a:rPr>
            <a:t>円となり、</a:t>
          </a:r>
          <a:r>
            <a:rPr kumimoji="1" lang="ja-JP" altLang="en-US" sz="1200">
              <a:solidFill>
                <a:schemeClr val="dk1"/>
              </a:solidFill>
              <a:effectLst/>
              <a:latin typeface="ＭＳ ゴシック" pitchFamily="49" charset="-128"/>
              <a:ea typeface="ＭＳ ゴシック" pitchFamily="49" charset="-128"/>
              <a:cs typeface="+mn-cs"/>
            </a:rPr>
            <a:t>補助費</a:t>
          </a:r>
          <a:r>
            <a:rPr kumimoji="1" lang="ja-JP" altLang="ja-JP" sz="1200">
              <a:solidFill>
                <a:schemeClr val="dk1"/>
              </a:solidFill>
              <a:effectLst/>
              <a:latin typeface="ＭＳ ゴシック" pitchFamily="49" charset="-128"/>
              <a:ea typeface="ＭＳ ゴシック" pitchFamily="49" charset="-128"/>
              <a:cs typeface="+mn-cs"/>
            </a:rPr>
            <a:t>では</a:t>
          </a:r>
          <a:r>
            <a:rPr kumimoji="1" lang="ja-JP" altLang="en-US" sz="1200">
              <a:solidFill>
                <a:schemeClr val="dk1"/>
              </a:solidFill>
              <a:effectLst/>
              <a:latin typeface="ＭＳ ゴシック" pitchFamily="49" charset="-128"/>
              <a:ea typeface="ＭＳ ゴシック" pitchFamily="49" charset="-128"/>
              <a:cs typeface="+mn-cs"/>
            </a:rPr>
            <a:t>民間保育所整備事業の減額</a:t>
          </a:r>
          <a:r>
            <a:rPr kumimoji="1" lang="ja-JP" altLang="ja-JP" sz="1200">
              <a:solidFill>
                <a:schemeClr val="dk1"/>
              </a:solidFill>
              <a:effectLst/>
              <a:latin typeface="ＭＳ ゴシック" pitchFamily="49" charset="-128"/>
              <a:ea typeface="ＭＳ ゴシック" pitchFamily="49" charset="-128"/>
              <a:cs typeface="+mn-cs"/>
            </a:rPr>
            <a:t>により▲</a:t>
          </a:r>
          <a:r>
            <a:rPr kumimoji="1" lang="en-US" altLang="ja-JP" sz="1200">
              <a:solidFill>
                <a:schemeClr val="dk1"/>
              </a:solidFill>
              <a:effectLst/>
              <a:latin typeface="ＭＳ ゴシック" pitchFamily="49" charset="-128"/>
              <a:ea typeface="ＭＳ ゴシック" pitchFamily="49" charset="-128"/>
              <a:cs typeface="+mn-cs"/>
            </a:rPr>
            <a:t>3,660</a:t>
          </a:r>
          <a:r>
            <a:rPr kumimoji="1" lang="ja-JP" altLang="ja-JP" sz="1200">
              <a:solidFill>
                <a:schemeClr val="dk1"/>
              </a:solidFill>
              <a:effectLst/>
              <a:latin typeface="ＭＳ ゴシック" pitchFamily="49" charset="-128"/>
              <a:ea typeface="ＭＳ ゴシック" pitchFamily="49" charset="-128"/>
              <a:cs typeface="+mn-cs"/>
            </a:rPr>
            <a:t>円</a:t>
          </a:r>
          <a:r>
            <a:rPr kumimoji="1" lang="ja-JP" altLang="en-US" sz="1200">
              <a:solidFill>
                <a:schemeClr val="dk1"/>
              </a:solidFill>
              <a:effectLst/>
              <a:latin typeface="ＭＳ ゴシック" pitchFamily="49" charset="-128"/>
              <a:ea typeface="ＭＳ ゴシック" pitchFamily="49" charset="-128"/>
              <a:cs typeface="+mn-cs"/>
            </a:rPr>
            <a:t>となった。</a:t>
          </a:r>
          <a:endParaRPr kumimoji="1" lang="en-US" altLang="ja-JP" sz="1200">
            <a:solidFill>
              <a:schemeClr val="dk1"/>
            </a:solidFill>
            <a:effectLst/>
            <a:latin typeface="ＭＳ ゴシック" pitchFamily="49" charset="-128"/>
            <a:ea typeface="ＭＳ ゴシック" pitchFamily="49" charset="-128"/>
            <a:cs typeface="+mn-cs"/>
          </a:endParaRPr>
        </a:p>
        <a:p>
          <a:r>
            <a:rPr kumimoji="1" lang="ja-JP" altLang="ja-JP" sz="1200">
              <a:solidFill>
                <a:schemeClr val="dk1"/>
              </a:solidFill>
              <a:effectLst/>
              <a:latin typeface="ＭＳ ゴシック" pitchFamily="49" charset="-128"/>
              <a:ea typeface="ＭＳ ゴシック" pitchFamily="49" charset="-128"/>
              <a:cs typeface="+mn-cs"/>
            </a:rPr>
            <a:t>歳出総額では前年度より減額となっており、類似団体と比較すると、総じて低い水準となっているが、減額が顕著であった</a:t>
          </a:r>
          <a:r>
            <a:rPr kumimoji="1" lang="ja-JP" altLang="en-US" sz="1200">
              <a:solidFill>
                <a:schemeClr val="dk1"/>
              </a:solidFill>
              <a:effectLst/>
              <a:latin typeface="ＭＳ ゴシック" pitchFamily="49" charset="-128"/>
              <a:ea typeface="ＭＳ ゴシック" pitchFamily="49" charset="-128"/>
              <a:cs typeface="+mn-cs"/>
            </a:rPr>
            <a:t>普通建設事業</a:t>
          </a:r>
          <a:r>
            <a:rPr kumimoji="1" lang="ja-JP" altLang="ja-JP" sz="1200">
              <a:solidFill>
                <a:schemeClr val="dk1"/>
              </a:solidFill>
              <a:effectLst/>
              <a:latin typeface="ＭＳ ゴシック" pitchFamily="49" charset="-128"/>
              <a:ea typeface="ＭＳ ゴシック" pitchFamily="49" charset="-128"/>
              <a:cs typeface="+mn-cs"/>
            </a:rPr>
            <a:t>費は、</a:t>
          </a:r>
          <a:r>
            <a:rPr kumimoji="1" lang="ja-JP" altLang="en-US" sz="1200">
              <a:solidFill>
                <a:schemeClr val="dk1"/>
              </a:solidFill>
              <a:effectLst/>
              <a:latin typeface="ＭＳ ゴシック" pitchFamily="49" charset="-128"/>
              <a:ea typeface="ＭＳ ゴシック" pitchFamily="49" charset="-128"/>
              <a:cs typeface="+mn-cs"/>
            </a:rPr>
            <a:t>おもに</a:t>
          </a:r>
          <a:r>
            <a:rPr kumimoji="1" lang="ja-JP" altLang="ja-JP" sz="1200">
              <a:solidFill>
                <a:schemeClr val="dk1"/>
              </a:solidFill>
              <a:effectLst/>
              <a:latin typeface="ＭＳ ゴシック" pitchFamily="49" charset="-128"/>
              <a:ea typeface="ＭＳ ゴシック" pitchFamily="49" charset="-128"/>
              <a:cs typeface="+mn-cs"/>
            </a:rPr>
            <a:t>翌年度繰越による減額</a:t>
          </a:r>
          <a:r>
            <a:rPr kumimoji="1" lang="ja-JP" altLang="en-US" sz="1200">
              <a:solidFill>
                <a:schemeClr val="dk1"/>
              </a:solidFill>
              <a:effectLst/>
              <a:latin typeface="ＭＳ ゴシック" pitchFamily="49" charset="-128"/>
              <a:ea typeface="ＭＳ ゴシック" pitchFamily="49" charset="-128"/>
              <a:cs typeface="+mn-cs"/>
            </a:rPr>
            <a:t>が</a:t>
          </a:r>
          <a:r>
            <a:rPr kumimoji="1" lang="ja-JP" altLang="ja-JP" sz="1200">
              <a:solidFill>
                <a:schemeClr val="dk1"/>
              </a:solidFill>
              <a:effectLst/>
              <a:latin typeface="ＭＳ ゴシック" pitchFamily="49" charset="-128"/>
              <a:ea typeface="ＭＳ ゴシック" pitchFamily="49" charset="-128"/>
              <a:cs typeface="+mn-cs"/>
            </a:rPr>
            <a:t>影響</a:t>
          </a:r>
          <a:r>
            <a:rPr kumimoji="1" lang="ja-JP" altLang="en-US" sz="1200">
              <a:solidFill>
                <a:schemeClr val="dk1"/>
              </a:solidFill>
              <a:effectLst/>
              <a:latin typeface="ＭＳ ゴシック" pitchFamily="49" charset="-128"/>
              <a:ea typeface="ＭＳ ゴシック" pitchFamily="49" charset="-128"/>
              <a:cs typeface="+mn-cs"/>
            </a:rPr>
            <a:t>したもの</a:t>
          </a:r>
          <a:r>
            <a:rPr kumimoji="1" lang="ja-JP" altLang="ja-JP" sz="1200">
              <a:solidFill>
                <a:schemeClr val="dk1"/>
              </a:solidFill>
              <a:effectLst/>
              <a:latin typeface="ＭＳ ゴシック" pitchFamily="49" charset="-128"/>
              <a:ea typeface="ＭＳ ゴシック" pitchFamily="49" charset="-128"/>
              <a:cs typeface="+mn-cs"/>
            </a:rPr>
            <a:t>であり、また増額が顕著であった</a:t>
          </a:r>
          <a:r>
            <a:rPr kumimoji="1" lang="ja-JP" altLang="en-US" sz="1200">
              <a:solidFill>
                <a:schemeClr val="dk1"/>
              </a:solidFill>
              <a:effectLst/>
              <a:latin typeface="ＭＳ ゴシック" pitchFamily="49" charset="-128"/>
              <a:ea typeface="ＭＳ ゴシック" pitchFamily="49" charset="-128"/>
              <a:cs typeface="+mn-cs"/>
            </a:rPr>
            <a:t>扶助</a:t>
          </a:r>
          <a:r>
            <a:rPr kumimoji="1" lang="ja-JP" altLang="ja-JP" sz="1200">
              <a:solidFill>
                <a:schemeClr val="dk1"/>
              </a:solidFill>
              <a:effectLst/>
              <a:latin typeface="ＭＳ ゴシック" pitchFamily="49" charset="-128"/>
              <a:ea typeface="ＭＳ ゴシック" pitchFamily="49" charset="-128"/>
              <a:cs typeface="+mn-cs"/>
            </a:rPr>
            <a:t>費は、今後も増額が見込まれることから、更なる経費削減、</a:t>
          </a:r>
          <a:r>
            <a:rPr lang="ja-JP" altLang="ja-JP" sz="1200">
              <a:solidFill>
                <a:schemeClr val="dk1"/>
              </a:solidFill>
              <a:effectLst/>
              <a:latin typeface="ＭＳ ゴシック" pitchFamily="49" charset="-128"/>
              <a:ea typeface="ＭＳ ゴシック" pitchFamily="49" charset="-128"/>
              <a:cs typeface="+mn-cs"/>
            </a:rPr>
            <a:t>事業の必要性の判断はもとより、財源となる国庫支出金等を確保したうえで事業を行うことが必要である。</a:t>
          </a:r>
          <a:endParaRPr lang="ja-JP" altLang="ja-JP" sz="1200">
            <a:effectLst/>
            <a:latin typeface="ＭＳ ゴシック" pitchFamily="49" charset="-128"/>
            <a:ea typeface="ＭＳ ゴシック" pitchFamily="49" charset="-128"/>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75,373
74,365
71.95
26,584,154
25,195,704
1,259,718
16,174,822
24,945,243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45517</xdr:rowOff>
    </xdr:from>
    <xdr:to>
      <xdr:col>6</xdr:col>
      <xdr:colOff>511175</xdr:colOff>
      <xdr:row>36</xdr:row>
      <xdr:rowOff>118669</xdr:rowOff>
    </xdr:to>
    <xdr:cxnSp macro="">
      <xdr:nvCxnSpPr>
        <xdr:cNvPr id="59" name="直線コネクタ 58"/>
        <xdr:cNvCxnSpPr/>
      </xdr:nvCxnSpPr>
      <xdr:spPr>
        <a:xfrm>
          <a:off x="3797300" y="621771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45517</xdr:rowOff>
    </xdr:from>
    <xdr:to>
      <xdr:col>5</xdr:col>
      <xdr:colOff>358775</xdr:colOff>
      <xdr:row>36</xdr:row>
      <xdr:rowOff>64719</xdr:rowOff>
    </xdr:to>
    <xdr:cxnSp macro="">
      <xdr:nvCxnSpPr>
        <xdr:cNvPr id="62" name="直線コネクタ 61"/>
        <xdr:cNvCxnSpPr/>
      </xdr:nvCxnSpPr>
      <xdr:spPr>
        <a:xfrm flipV="1">
          <a:off x="2908300" y="621771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9974</xdr:rowOff>
    </xdr:from>
    <xdr:ext cx="469744" cy="259045"/>
    <xdr:sp macro="" textlink="">
      <xdr:nvSpPr>
        <xdr:cNvPr id="64" name="テキスト ボックス 63"/>
        <xdr:cNvSpPr txBox="1"/>
      </xdr:nvSpPr>
      <xdr:spPr>
        <a:xfrm>
          <a:off x="3562427"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64719</xdr:rowOff>
    </xdr:from>
    <xdr:to>
      <xdr:col>4</xdr:col>
      <xdr:colOff>155575</xdr:colOff>
      <xdr:row>36</xdr:row>
      <xdr:rowOff>83007</xdr:rowOff>
    </xdr:to>
    <xdr:cxnSp macro="">
      <xdr:nvCxnSpPr>
        <xdr:cNvPr id="65" name="直線コネクタ 64"/>
        <xdr:cNvCxnSpPr/>
      </xdr:nvCxnSpPr>
      <xdr:spPr>
        <a:xfrm flipV="1">
          <a:off x="2019300" y="623691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55575</xdr:rowOff>
    </xdr:from>
    <xdr:to>
      <xdr:col>2</xdr:col>
      <xdr:colOff>638175</xdr:colOff>
      <xdr:row>36</xdr:row>
      <xdr:rowOff>83007</xdr:rowOff>
    </xdr:to>
    <xdr:cxnSp macro="">
      <xdr:nvCxnSpPr>
        <xdr:cNvPr id="68" name="直線コネクタ 67"/>
        <xdr:cNvCxnSpPr/>
      </xdr:nvCxnSpPr>
      <xdr:spPr>
        <a:xfrm>
          <a:off x="1130300" y="622777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67869</xdr:rowOff>
    </xdr:from>
    <xdr:to>
      <xdr:col>6</xdr:col>
      <xdr:colOff>561975</xdr:colOff>
      <xdr:row>36</xdr:row>
      <xdr:rowOff>169469</xdr:rowOff>
    </xdr:to>
    <xdr:sp macro="" textlink="">
      <xdr:nvSpPr>
        <xdr:cNvPr id="78" name="円/楕円 77"/>
        <xdr:cNvSpPr/>
      </xdr:nvSpPr>
      <xdr:spPr>
        <a:xfrm>
          <a:off x="45847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46296</xdr:rowOff>
    </xdr:from>
    <xdr:ext cx="469744" cy="259045"/>
    <xdr:sp macro="" textlink="">
      <xdr:nvSpPr>
        <xdr:cNvPr id="79" name="議会費該当値テキスト"/>
        <xdr:cNvSpPr txBox="1"/>
      </xdr:nvSpPr>
      <xdr:spPr>
        <a:xfrm>
          <a:off x="4686300" y="62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166167</xdr:rowOff>
    </xdr:from>
    <xdr:to>
      <xdr:col>5</xdr:col>
      <xdr:colOff>409575</xdr:colOff>
      <xdr:row>36</xdr:row>
      <xdr:rowOff>96317</xdr:rowOff>
    </xdr:to>
    <xdr:sp macro="" textlink="">
      <xdr:nvSpPr>
        <xdr:cNvPr id="80" name="円/楕円 79"/>
        <xdr:cNvSpPr/>
      </xdr:nvSpPr>
      <xdr:spPr>
        <a:xfrm>
          <a:off x="3746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87444</xdr:rowOff>
    </xdr:from>
    <xdr:ext cx="469744" cy="259045"/>
    <xdr:sp macro="" textlink="">
      <xdr:nvSpPr>
        <xdr:cNvPr id="81" name="テキスト ボックス 80"/>
        <xdr:cNvSpPr txBox="1"/>
      </xdr:nvSpPr>
      <xdr:spPr>
        <a:xfrm>
          <a:off x="3562427" y="62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13919</xdr:rowOff>
    </xdr:from>
    <xdr:to>
      <xdr:col>4</xdr:col>
      <xdr:colOff>206375</xdr:colOff>
      <xdr:row>36</xdr:row>
      <xdr:rowOff>115519</xdr:rowOff>
    </xdr:to>
    <xdr:sp macro="" textlink="">
      <xdr:nvSpPr>
        <xdr:cNvPr id="82" name="円/楕円 81"/>
        <xdr:cNvSpPr/>
      </xdr:nvSpPr>
      <xdr:spPr>
        <a:xfrm>
          <a:off x="2857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106646</xdr:rowOff>
    </xdr:from>
    <xdr:ext cx="469744" cy="259045"/>
    <xdr:sp macro="" textlink="">
      <xdr:nvSpPr>
        <xdr:cNvPr id="83" name="テキスト ボックス 82"/>
        <xdr:cNvSpPr txBox="1"/>
      </xdr:nvSpPr>
      <xdr:spPr>
        <a:xfrm>
          <a:off x="2673427" y="62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32207</xdr:rowOff>
    </xdr:from>
    <xdr:to>
      <xdr:col>3</xdr:col>
      <xdr:colOff>3175</xdr:colOff>
      <xdr:row>36</xdr:row>
      <xdr:rowOff>133807</xdr:rowOff>
    </xdr:to>
    <xdr:sp macro="" textlink="">
      <xdr:nvSpPr>
        <xdr:cNvPr id="84" name="円/楕円 83"/>
        <xdr:cNvSpPr/>
      </xdr:nvSpPr>
      <xdr:spPr>
        <a:xfrm>
          <a:off x="1968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124934</xdr:rowOff>
    </xdr:from>
    <xdr:ext cx="469744" cy="259045"/>
    <xdr:sp macro="" textlink="">
      <xdr:nvSpPr>
        <xdr:cNvPr id="85" name="テキスト ボックス 84"/>
        <xdr:cNvSpPr txBox="1"/>
      </xdr:nvSpPr>
      <xdr:spPr>
        <a:xfrm>
          <a:off x="1784427" y="629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4775</xdr:rowOff>
    </xdr:from>
    <xdr:to>
      <xdr:col>1</xdr:col>
      <xdr:colOff>485775</xdr:colOff>
      <xdr:row>36</xdr:row>
      <xdr:rowOff>106375</xdr:rowOff>
    </xdr:to>
    <xdr:sp macro="" textlink="">
      <xdr:nvSpPr>
        <xdr:cNvPr id="86" name="円/楕円 85"/>
        <xdr:cNvSpPr/>
      </xdr:nvSpPr>
      <xdr:spPr>
        <a:xfrm>
          <a:off x="1079500" y="61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97502</xdr:rowOff>
    </xdr:from>
    <xdr:ext cx="469744" cy="259045"/>
    <xdr:sp macro="" textlink="">
      <xdr:nvSpPr>
        <xdr:cNvPr id="87" name="テキスト ボックス 86"/>
        <xdr:cNvSpPr txBox="1"/>
      </xdr:nvSpPr>
      <xdr:spPr>
        <a:xfrm>
          <a:off x="895427" y="62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136248</xdr:rowOff>
    </xdr:from>
    <xdr:to>
      <xdr:col>6</xdr:col>
      <xdr:colOff>511175</xdr:colOff>
      <xdr:row>56</xdr:row>
      <xdr:rowOff>152814</xdr:rowOff>
    </xdr:to>
    <xdr:cxnSp macro="">
      <xdr:nvCxnSpPr>
        <xdr:cNvPr id="116" name="直線コネクタ 115"/>
        <xdr:cNvCxnSpPr/>
      </xdr:nvCxnSpPr>
      <xdr:spPr>
        <a:xfrm>
          <a:off x="3797300" y="9737448"/>
          <a:ext cx="8382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136248</xdr:rowOff>
    </xdr:from>
    <xdr:to>
      <xdr:col>5</xdr:col>
      <xdr:colOff>358775</xdr:colOff>
      <xdr:row>57</xdr:row>
      <xdr:rowOff>1412</xdr:rowOff>
    </xdr:to>
    <xdr:cxnSp macro="">
      <xdr:nvCxnSpPr>
        <xdr:cNvPr id="119" name="直線コネクタ 118"/>
        <xdr:cNvCxnSpPr/>
      </xdr:nvCxnSpPr>
      <xdr:spPr>
        <a:xfrm flipV="1">
          <a:off x="2908300" y="9737448"/>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16235</xdr:rowOff>
    </xdr:from>
    <xdr:ext cx="534377" cy="259045"/>
    <xdr:sp macro="" textlink="">
      <xdr:nvSpPr>
        <xdr:cNvPr id="121" name="テキスト ボックス 120"/>
        <xdr:cNvSpPr txBox="1"/>
      </xdr:nvSpPr>
      <xdr:spPr>
        <a:xfrm>
          <a:off x="3530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120787</xdr:rowOff>
    </xdr:from>
    <xdr:to>
      <xdr:col>4</xdr:col>
      <xdr:colOff>155575</xdr:colOff>
      <xdr:row>57</xdr:row>
      <xdr:rowOff>1412</xdr:rowOff>
    </xdr:to>
    <xdr:cxnSp macro="">
      <xdr:nvCxnSpPr>
        <xdr:cNvPr id="122" name="直線コネクタ 121"/>
        <xdr:cNvCxnSpPr/>
      </xdr:nvCxnSpPr>
      <xdr:spPr>
        <a:xfrm>
          <a:off x="2019300" y="9721987"/>
          <a:ext cx="889000" cy="5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120787</xdr:rowOff>
    </xdr:from>
    <xdr:to>
      <xdr:col>2</xdr:col>
      <xdr:colOff>638175</xdr:colOff>
      <xdr:row>57</xdr:row>
      <xdr:rowOff>14374</xdr:rowOff>
    </xdr:to>
    <xdr:cxnSp macro="">
      <xdr:nvCxnSpPr>
        <xdr:cNvPr id="125" name="直線コネクタ 124"/>
        <xdr:cNvCxnSpPr/>
      </xdr:nvCxnSpPr>
      <xdr:spPr>
        <a:xfrm flipV="1">
          <a:off x="1130300" y="9721987"/>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102014</xdr:rowOff>
    </xdr:from>
    <xdr:to>
      <xdr:col>6</xdr:col>
      <xdr:colOff>561975</xdr:colOff>
      <xdr:row>57</xdr:row>
      <xdr:rowOff>32164</xdr:rowOff>
    </xdr:to>
    <xdr:sp macro="" textlink="">
      <xdr:nvSpPr>
        <xdr:cNvPr id="135" name="円/楕円 134"/>
        <xdr:cNvSpPr/>
      </xdr:nvSpPr>
      <xdr:spPr>
        <a:xfrm>
          <a:off x="4584700" y="97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124891</xdr:rowOff>
    </xdr:from>
    <xdr:ext cx="534377" cy="259045"/>
    <xdr:sp macro="" textlink="">
      <xdr:nvSpPr>
        <xdr:cNvPr id="136" name="総務費該当値テキスト"/>
        <xdr:cNvSpPr txBox="1"/>
      </xdr:nvSpPr>
      <xdr:spPr>
        <a:xfrm>
          <a:off x="4686300" y="95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85448</xdr:rowOff>
    </xdr:from>
    <xdr:to>
      <xdr:col>5</xdr:col>
      <xdr:colOff>409575</xdr:colOff>
      <xdr:row>57</xdr:row>
      <xdr:rowOff>15598</xdr:rowOff>
    </xdr:to>
    <xdr:sp macro="" textlink="">
      <xdr:nvSpPr>
        <xdr:cNvPr id="137" name="円/楕円 136"/>
        <xdr:cNvSpPr/>
      </xdr:nvSpPr>
      <xdr:spPr>
        <a:xfrm>
          <a:off x="3746500" y="96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32125</xdr:rowOff>
    </xdr:from>
    <xdr:ext cx="534377" cy="259045"/>
    <xdr:sp macro="" textlink="">
      <xdr:nvSpPr>
        <xdr:cNvPr id="138" name="テキスト ボックス 137"/>
        <xdr:cNvSpPr txBox="1"/>
      </xdr:nvSpPr>
      <xdr:spPr>
        <a:xfrm>
          <a:off x="3530111" y="94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122062</xdr:rowOff>
    </xdr:from>
    <xdr:to>
      <xdr:col>4</xdr:col>
      <xdr:colOff>206375</xdr:colOff>
      <xdr:row>57</xdr:row>
      <xdr:rowOff>52212</xdr:rowOff>
    </xdr:to>
    <xdr:sp macro="" textlink="">
      <xdr:nvSpPr>
        <xdr:cNvPr id="139" name="円/楕円 138"/>
        <xdr:cNvSpPr/>
      </xdr:nvSpPr>
      <xdr:spPr>
        <a:xfrm>
          <a:off x="2857500" y="97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43339</xdr:rowOff>
    </xdr:from>
    <xdr:ext cx="534377" cy="259045"/>
    <xdr:sp macro="" textlink="">
      <xdr:nvSpPr>
        <xdr:cNvPr id="140" name="テキスト ボックス 139"/>
        <xdr:cNvSpPr txBox="1"/>
      </xdr:nvSpPr>
      <xdr:spPr>
        <a:xfrm>
          <a:off x="2641111" y="981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69987</xdr:rowOff>
    </xdr:from>
    <xdr:to>
      <xdr:col>3</xdr:col>
      <xdr:colOff>3175</xdr:colOff>
      <xdr:row>57</xdr:row>
      <xdr:rowOff>137</xdr:rowOff>
    </xdr:to>
    <xdr:sp macro="" textlink="">
      <xdr:nvSpPr>
        <xdr:cNvPr id="141" name="円/楕円 140"/>
        <xdr:cNvSpPr/>
      </xdr:nvSpPr>
      <xdr:spPr>
        <a:xfrm>
          <a:off x="1968500" y="96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162714</xdr:rowOff>
    </xdr:from>
    <xdr:ext cx="534377" cy="259045"/>
    <xdr:sp macro="" textlink="">
      <xdr:nvSpPr>
        <xdr:cNvPr id="142" name="テキスト ボックス 141"/>
        <xdr:cNvSpPr txBox="1"/>
      </xdr:nvSpPr>
      <xdr:spPr>
        <a:xfrm>
          <a:off x="1752111" y="976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135024</xdr:rowOff>
    </xdr:from>
    <xdr:to>
      <xdr:col>1</xdr:col>
      <xdr:colOff>485775</xdr:colOff>
      <xdr:row>57</xdr:row>
      <xdr:rowOff>65174</xdr:rowOff>
    </xdr:to>
    <xdr:sp macro="" textlink="">
      <xdr:nvSpPr>
        <xdr:cNvPr id="143" name="円/楕円 142"/>
        <xdr:cNvSpPr/>
      </xdr:nvSpPr>
      <xdr:spPr>
        <a:xfrm>
          <a:off x="1079500" y="973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56301</xdr:rowOff>
    </xdr:from>
    <xdr:ext cx="534377" cy="259045"/>
    <xdr:sp macro="" textlink="">
      <xdr:nvSpPr>
        <xdr:cNvPr id="144" name="テキスト ボックス 143"/>
        <xdr:cNvSpPr txBox="1"/>
      </xdr:nvSpPr>
      <xdr:spPr>
        <a:xfrm>
          <a:off x="863111" y="98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58789</xdr:rowOff>
    </xdr:from>
    <xdr:to>
      <xdr:col>6</xdr:col>
      <xdr:colOff>511175</xdr:colOff>
      <xdr:row>76</xdr:row>
      <xdr:rowOff>101485</xdr:rowOff>
    </xdr:to>
    <xdr:cxnSp macro="">
      <xdr:nvCxnSpPr>
        <xdr:cNvPr id="174" name="直線コネクタ 173"/>
        <xdr:cNvCxnSpPr/>
      </xdr:nvCxnSpPr>
      <xdr:spPr>
        <a:xfrm flipV="1">
          <a:off x="3797300" y="13088989"/>
          <a:ext cx="8382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101485</xdr:rowOff>
    </xdr:from>
    <xdr:to>
      <xdr:col>5</xdr:col>
      <xdr:colOff>358775</xdr:colOff>
      <xdr:row>76</xdr:row>
      <xdr:rowOff>101930</xdr:rowOff>
    </xdr:to>
    <xdr:cxnSp macro="">
      <xdr:nvCxnSpPr>
        <xdr:cNvPr id="177" name="直線コネクタ 176"/>
        <xdr:cNvCxnSpPr/>
      </xdr:nvCxnSpPr>
      <xdr:spPr>
        <a:xfrm flipV="1">
          <a:off x="2908300" y="13131685"/>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166091</xdr:rowOff>
    </xdr:from>
    <xdr:to>
      <xdr:col>5</xdr:col>
      <xdr:colOff>409575</xdr:colOff>
      <xdr:row>76</xdr:row>
      <xdr:rowOff>96241</xdr:rowOff>
    </xdr:to>
    <xdr:sp macro="" textlink="">
      <xdr:nvSpPr>
        <xdr:cNvPr id="178" name="フローチャート : 判断 177"/>
        <xdr:cNvSpPr/>
      </xdr:nvSpPr>
      <xdr:spPr>
        <a:xfrm>
          <a:off x="3746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112768</xdr:rowOff>
    </xdr:from>
    <xdr:ext cx="599010" cy="259045"/>
    <xdr:sp macro="" textlink="">
      <xdr:nvSpPr>
        <xdr:cNvPr id="179" name="テキスト ボックス 178"/>
        <xdr:cNvSpPr txBox="1"/>
      </xdr:nvSpPr>
      <xdr:spPr>
        <a:xfrm>
          <a:off x="3497794"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101930</xdr:rowOff>
    </xdr:from>
    <xdr:to>
      <xdr:col>4</xdr:col>
      <xdr:colOff>155575</xdr:colOff>
      <xdr:row>77</xdr:row>
      <xdr:rowOff>38278</xdr:rowOff>
    </xdr:to>
    <xdr:cxnSp macro="">
      <xdr:nvCxnSpPr>
        <xdr:cNvPr id="180" name="直線コネクタ 179"/>
        <xdr:cNvCxnSpPr/>
      </xdr:nvCxnSpPr>
      <xdr:spPr>
        <a:xfrm flipV="1">
          <a:off x="2019300" y="13132130"/>
          <a:ext cx="8890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38278</xdr:rowOff>
    </xdr:from>
    <xdr:to>
      <xdr:col>2</xdr:col>
      <xdr:colOff>638175</xdr:colOff>
      <xdr:row>77</xdr:row>
      <xdr:rowOff>73850</xdr:rowOff>
    </xdr:to>
    <xdr:cxnSp macro="">
      <xdr:nvCxnSpPr>
        <xdr:cNvPr id="183" name="直線コネクタ 182"/>
        <xdr:cNvCxnSpPr/>
      </xdr:nvCxnSpPr>
      <xdr:spPr>
        <a:xfrm flipV="1">
          <a:off x="1130300" y="13239928"/>
          <a:ext cx="8890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7989</xdr:rowOff>
    </xdr:from>
    <xdr:to>
      <xdr:col>6</xdr:col>
      <xdr:colOff>561975</xdr:colOff>
      <xdr:row>76</xdr:row>
      <xdr:rowOff>109589</xdr:rowOff>
    </xdr:to>
    <xdr:sp macro="" textlink="">
      <xdr:nvSpPr>
        <xdr:cNvPr id="193" name="円/楕円 192"/>
        <xdr:cNvSpPr/>
      </xdr:nvSpPr>
      <xdr:spPr>
        <a:xfrm>
          <a:off x="4584700" y="130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157866</xdr:rowOff>
    </xdr:from>
    <xdr:ext cx="599010" cy="259045"/>
    <xdr:sp macro="" textlink="">
      <xdr:nvSpPr>
        <xdr:cNvPr id="194" name="民生費該当値テキスト"/>
        <xdr:cNvSpPr txBox="1"/>
      </xdr:nvSpPr>
      <xdr:spPr>
        <a:xfrm>
          <a:off x="4686300" y="1301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50685</xdr:rowOff>
    </xdr:from>
    <xdr:to>
      <xdr:col>5</xdr:col>
      <xdr:colOff>409575</xdr:colOff>
      <xdr:row>76</xdr:row>
      <xdr:rowOff>152285</xdr:rowOff>
    </xdr:to>
    <xdr:sp macro="" textlink="">
      <xdr:nvSpPr>
        <xdr:cNvPr id="195" name="円/楕円 194"/>
        <xdr:cNvSpPr/>
      </xdr:nvSpPr>
      <xdr:spPr>
        <a:xfrm>
          <a:off x="3746500" y="1308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143412</xdr:rowOff>
    </xdr:from>
    <xdr:ext cx="599010" cy="259045"/>
    <xdr:sp macro="" textlink="">
      <xdr:nvSpPr>
        <xdr:cNvPr id="196" name="テキスト ボックス 195"/>
        <xdr:cNvSpPr txBox="1"/>
      </xdr:nvSpPr>
      <xdr:spPr>
        <a:xfrm>
          <a:off x="3497794" y="1317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51130</xdr:rowOff>
    </xdr:from>
    <xdr:to>
      <xdr:col>4</xdr:col>
      <xdr:colOff>206375</xdr:colOff>
      <xdr:row>76</xdr:row>
      <xdr:rowOff>152730</xdr:rowOff>
    </xdr:to>
    <xdr:sp macro="" textlink="">
      <xdr:nvSpPr>
        <xdr:cNvPr id="197" name="円/楕円 196"/>
        <xdr:cNvSpPr/>
      </xdr:nvSpPr>
      <xdr:spPr>
        <a:xfrm>
          <a:off x="2857500" y="130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143857</xdr:rowOff>
    </xdr:from>
    <xdr:ext cx="599010" cy="259045"/>
    <xdr:sp macro="" textlink="">
      <xdr:nvSpPr>
        <xdr:cNvPr id="198" name="テキスト ボックス 197"/>
        <xdr:cNvSpPr txBox="1"/>
      </xdr:nvSpPr>
      <xdr:spPr>
        <a:xfrm>
          <a:off x="2608794" y="1317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125,974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158928</xdr:rowOff>
    </xdr:from>
    <xdr:to>
      <xdr:col>3</xdr:col>
      <xdr:colOff>3175</xdr:colOff>
      <xdr:row>77</xdr:row>
      <xdr:rowOff>89078</xdr:rowOff>
    </xdr:to>
    <xdr:sp macro="" textlink="">
      <xdr:nvSpPr>
        <xdr:cNvPr id="199" name="円/楕円 198"/>
        <xdr:cNvSpPr/>
      </xdr:nvSpPr>
      <xdr:spPr>
        <a:xfrm>
          <a:off x="1968500" y="131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80205</xdr:rowOff>
    </xdr:from>
    <xdr:ext cx="599010" cy="259045"/>
    <xdr:sp macro="" textlink="">
      <xdr:nvSpPr>
        <xdr:cNvPr id="200" name="テキスト ボックス 199"/>
        <xdr:cNvSpPr txBox="1"/>
      </xdr:nvSpPr>
      <xdr:spPr>
        <a:xfrm>
          <a:off x="1719794" y="1328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23050</xdr:rowOff>
    </xdr:from>
    <xdr:to>
      <xdr:col>1</xdr:col>
      <xdr:colOff>485775</xdr:colOff>
      <xdr:row>77</xdr:row>
      <xdr:rowOff>124650</xdr:rowOff>
    </xdr:to>
    <xdr:sp macro="" textlink="">
      <xdr:nvSpPr>
        <xdr:cNvPr id="201" name="円/楕円 200"/>
        <xdr:cNvSpPr/>
      </xdr:nvSpPr>
      <xdr:spPr>
        <a:xfrm>
          <a:off x="1079500" y="132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115777</xdr:rowOff>
    </xdr:from>
    <xdr:ext cx="599010" cy="259045"/>
    <xdr:sp macro="" textlink="">
      <xdr:nvSpPr>
        <xdr:cNvPr id="202" name="テキスト ボックス 201"/>
        <xdr:cNvSpPr txBox="1"/>
      </xdr:nvSpPr>
      <xdr:spPr>
        <a:xfrm>
          <a:off x="830794" y="1331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70129</xdr:rowOff>
    </xdr:from>
    <xdr:to>
      <xdr:col>6</xdr:col>
      <xdr:colOff>511175</xdr:colOff>
      <xdr:row>98</xdr:row>
      <xdr:rowOff>95428</xdr:rowOff>
    </xdr:to>
    <xdr:cxnSp macro="">
      <xdr:nvCxnSpPr>
        <xdr:cNvPr id="232" name="直線コネクタ 231"/>
        <xdr:cNvCxnSpPr/>
      </xdr:nvCxnSpPr>
      <xdr:spPr>
        <a:xfrm>
          <a:off x="3797300" y="16872229"/>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70129</xdr:rowOff>
    </xdr:from>
    <xdr:to>
      <xdr:col>5</xdr:col>
      <xdr:colOff>358775</xdr:colOff>
      <xdr:row>98</xdr:row>
      <xdr:rowOff>93884</xdr:rowOff>
    </xdr:to>
    <xdr:cxnSp macro="">
      <xdr:nvCxnSpPr>
        <xdr:cNvPr id="235" name="直線コネクタ 234"/>
        <xdr:cNvCxnSpPr/>
      </xdr:nvCxnSpPr>
      <xdr:spPr>
        <a:xfrm flipV="1">
          <a:off x="2908300" y="16872229"/>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37" name="テキスト ボックス 236"/>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93884</xdr:rowOff>
    </xdr:from>
    <xdr:to>
      <xdr:col>4</xdr:col>
      <xdr:colOff>155575</xdr:colOff>
      <xdr:row>98</xdr:row>
      <xdr:rowOff>112554</xdr:rowOff>
    </xdr:to>
    <xdr:cxnSp macro="">
      <xdr:nvCxnSpPr>
        <xdr:cNvPr id="238" name="直線コネクタ 237"/>
        <xdr:cNvCxnSpPr/>
      </xdr:nvCxnSpPr>
      <xdr:spPr>
        <a:xfrm flipV="1">
          <a:off x="2019300" y="16895984"/>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112554</xdr:rowOff>
    </xdr:from>
    <xdr:to>
      <xdr:col>2</xdr:col>
      <xdr:colOff>638175</xdr:colOff>
      <xdr:row>98</xdr:row>
      <xdr:rowOff>128175</xdr:rowOff>
    </xdr:to>
    <xdr:cxnSp macro="">
      <xdr:nvCxnSpPr>
        <xdr:cNvPr id="241" name="直線コネクタ 240"/>
        <xdr:cNvCxnSpPr/>
      </xdr:nvCxnSpPr>
      <xdr:spPr>
        <a:xfrm flipV="1">
          <a:off x="1130300" y="1691465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44628</xdr:rowOff>
    </xdr:from>
    <xdr:to>
      <xdr:col>6</xdr:col>
      <xdr:colOff>561975</xdr:colOff>
      <xdr:row>98</xdr:row>
      <xdr:rowOff>146228</xdr:rowOff>
    </xdr:to>
    <xdr:sp macro="" textlink="">
      <xdr:nvSpPr>
        <xdr:cNvPr id="251" name="円/楕円 250"/>
        <xdr:cNvSpPr/>
      </xdr:nvSpPr>
      <xdr:spPr>
        <a:xfrm>
          <a:off x="45847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23055</xdr:rowOff>
    </xdr:from>
    <xdr:ext cx="534377" cy="259045"/>
    <xdr:sp macro="" textlink="">
      <xdr:nvSpPr>
        <xdr:cNvPr id="252" name="衛生費該当値テキスト"/>
        <xdr:cNvSpPr txBox="1"/>
      </xdr:nvSpPr>
      <xdr:spPr>
        <a:xfrm>
          <a:off x="4686300" y="168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19329</xdr:rowOff>
    </xdr:from>
    <xdr:to>
      <xdr:col>5</xdr:col>
      <xdr:colOff>409575</xdr:colOff>
      <xdr:row>98</xdr:row>
      <xdr:rowOff>120929</xdr:rowOff>
    </xdr:to>
    <xdr:sp macro="" textlink="">
      <xdr:nvSpPr>
        <xdr:cNvPr id="253" name="円/楕円 252"/>
        <xdr:cNvSpPr/>
      </xdr:nvSpPr>
      <xdr:spPr>
        <a:xfrm>
          <a:off x="37465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112056</xdr:rowOff>
    </xdr:from>
    <xdr:ext cx="534377" cy="259045"/>
    <xdr:sp macro="" textlink="">
      <xdr:nvSpPr>
        <xdr:cNvPr id="254" name="テキスト ボックス 253"/>
        <xdr:cNvSpPr txBox="1"/>
      </xdr:nvSpPr>
      <xdr:spPr>
        <a:xfrm>
          <a:off x="3530111" y="169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43084</xdr:rowOff>
    </xdr:from>
    <xdr:to>
      <xdr:col>4</xdr:col>
      <xdr:colOff>206375</xdr:colOff>
      <xdr:row>98</xdr:row>
      <xdr:rowOff>144684</xdr:rowOff>
    </xdr:to>
    <xdr:sp macro="" textlink="">
      <xdr:nvSpPr>
        <xdr:cNvPr id="255" name="円/楕円 254"/>
        <xdr:cNvSpPr/>
      </xdr:nvSpPr>
      <xdr:spPr>
        <a:xfrm>
          <a:off x="2857500" y="168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135811</xdr:rowOff>
    </xdr:from>
    <xdr:ext cx="534377" cy="259045"/>
    <xdr:sp macro="" textlink="">
      <xdr:nvSpPr>
        <xdr:cNvPr id="256" name="テキスト ボックス 255"/>
        <xdr:cNvSpPr txBox="1"/>
      </xdr:nvSpPr>
      <xdr:spPr>
        <a:xfrm>
          <a:off x="2641111" y="169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61754</xdr:rowOff>
    </xdr:from>
    <xdr:to>
      <xdr:col>3</xdr:col>
      <xdr:colOff>3175</xdr:colOff>
      <xdr:row>98</xdr:row>
      <xdr:rowOff>163354</xdr:rowOff>
    </xdr:to>
    <xdr:sp macro="" textlink="">
      <xdr:nvSpPr>
        <xdr:cNvPr id="257" name="円/楕円 256"/>
        <xdr:cNvSpPr/>
      </xdr:nvSpPr>
      <xdr:spPr>
        <a:xfrm>
          <a:off x="1968500" y="168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154481</xdr:rowOff>
    </xdr:from>
    <xdr:ext cx="534377" cy="259045"/>
    <xdr:sp macro="" textlink="">
      <xdr:nvSpPr>
        <xdr:cNvPr id="258" name="テキスト ボックス 257"/>
        <xdr:cNvSpPr txBox="1"/>
      </xdr:nvSpPr>
      <xdr:spPr>
        <a:xfrm>
          <a:off x="1752111" y="169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77375</xdr:rowOff>
    </xdr:from>
    <xdr:to>
      <xdr:col>1</xdr:col>
      <xdr:colOff>485775</xdr:colOff>
      <xdr:row>99</xdr:row>
      <xdr:rowOff>7525</xdr:rowOff>
    </xdr:to>
    <xdr:sp macro="" textlink="">
      <xdr:nvSpPr>
        <xdr:cNvPr id="259" name="円/楕円 258"/>
        <xdr:cNvSpPr/>
      </xdr:nvSpPr>
      <xdr:spPr>
        <a:xfrm>
          <a:off x="1079500" y="168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170102</xdr:rowOff>
    </xdr:from>
    <xdr:ext cx="534377" cy="259045"/>
    <xdr:sp macro="" textlink="">
      <xdr:nvSpPr>
        <xdr:cNvPr id="260" name="テキスト ボックス 259"/>
        <xdr:cNvSpPr txBox="1"/>
      </xdr:nvSpPr>
      <xdr:spPr>
        <a:xfrm>
          <a:off x="863111" y="169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32258</xdr:rowOff>
    </xdr:from>
    <xdr:to>
      <xdr:col>15</xdr:col>
      <xdr:colOff>180975</xdr:colOff>
      <xdr:row>38</xdr:row>
      <xdr:rowOff>42164</xdr:rowOff>
    </xdr:to>
    <xdr:cxnSp macro="">
      <xdr:nvCxnSpPr>
        <xdr:cNvPr id="289" name="直線コネクタ 288"/>
        <xdr:cNvCxnSpPr/>
      </xdr:nvCxnSpPr>
      <xdr:spPr>
        <a:xfrm flipV="1">
          <a:off x="9639300" y="654735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25019</xdr:rowOff>
    </xdr:from>
    <xdr:to>
      <xdr:col>14</xdr:col>
      <xdr:colOff>28575</xdr:colOff>
      <xdr:row>38</xdr:row>
      <xdr:rowOff>42164</xdr:rowOff>
    </xdr:to>
    <xdr:cxnSp macro="">
      <xdr:nvCxnSpPr>
        <xdr:cNvPr id="292" name="直線コネクタ 291"/>
        <xdr:cNvCxnSpPr/>
      </xdr:nvCxnSpPr>
      <xdr:spPr>
        <a:xfrm>
          <a:off x="8750300" y="654011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3" name="フローチャート : 判断 292"/>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4" name="テキスト ボックス 293"/>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25019</xdr:rowOff>
    </xdr:from>
    <xdr:to>
      <xdr:col>12</xdr:col>
      <xdr:colOff>511175</xdr:colOff>
      <xdr:row>38</xdr:row>
      <xdr:rowOff>27305</xdr:rowOff>
    </xdr:to>
    <xdr:cxnSp macro="">
      <xdr:nvCxnSpPr>
        <xdr:cNvPr id="295" name="直線コネクタ 294"/>
        <xdr:cNvCxnSpPr/>
      </xdr:nvCxnSpPr>
      <xdr:spPr>
        <a:xfrm flipV="1">
          <a:off x="7861300" y="65401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27305</xdr:rowOff>
    </xdr:from>
    <xdr:to>
      <xdr:col>11</xdr:col>
      <xdr:colOff>307975</xdr:colOff>
      <xdr:row>38</xdr:row>
      <xdr:rowOff>35306</xdr:rowOff>
    </xdr:to>
    <xdr:cxnSp macro="">
      <xdr:nvCxnSpPr>
        <xdr:cNvPr id="298" name="直線コネクタ 297"/>
        <xdr:cNvCxnSpPr/>
      </xdr:nvCxnSpPr>
      <xdr:spPr>
        <a:xfrm flipV="1">
          <a:off x="6972300" y="654240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152908</xdr:rowOff>
    </xdr:from>
    <xdr:to>
      <xdr:col>15</xdr:col>
      <xdr:colOff>231775</xdr:colOff>
      <xdr:row>38</xdr:row>
      <xdr:rowOff>83058</xdr:rowOff>
    </xdr:to>
    <xdr:sp macro="" textlink="">
      <xdr:nvSpPr>
        <xdr:cNvPr id="308" name="円/楕円 307"/>
        <xdr:cNvSpPr/>
      </xdr:nvSpPr>
      <xdr:spPr>
        <a:xfrm>
          <a:off x="104267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131335</xdr:rowOff>
    </xdr:from>
    <xdr:ext cx="378565" cy="259045"/>
    <xdr:sp macro="" textlink="">
      <xdr:nvSpPr>
        <xdr:cNvPr id="309" name="労働費該当値テキスト"/>
        <xdr:cNvSpPr txBox="1"/>
      </xdr:nvSpPr>
      <xdr:spPr>
        <a:xfrm>
          <a:off x="10528300"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162814</xdr:rowOff>
    </xdr:from>
    <xdr:to>
      <xdr:col>14</xdr:col>
      <xdr:colOff>79375</xdr:colOff>
      <xdr:row>38</xdr:row>
      <xdr:rowOff>92964</xdr:rowOff>
    </xdr:to>
    <xdr:sp macro="" textlink="">
      <xdr:nvSpPr>
        <xdr:cNvPr id="310" name="円/楕円 309"/>
        <xdr:cNvSpPr/>
      </xdr:nvSpPr>
      <xdr:spPr>
        <a:xfrm>
          <a:off x="9588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84091</xdr:rowOff>
    </xdr:from>
    <xdr:ext cx="378565" cy="259045"/>
    <xdr:sp macro="" textlink="">
      <xdr:nvSpPr>
        <xdr:cNvPr id="311" name="テキスト ボックス 310"/>
        <xdr:cNvSpPr txBox="1"/>
      </xdr:nvSpPr>
      <xdr:spPr>
        <a:xfrm>
          <a:off x="9450017" y="659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145669</xdr:rowOff>
    </xdr:from>
    <xdr:to>
      <xdr:col>12</xdr:col>
      <xdr:colOff>561975</xdr:colOff>
      <xdr:row>38</xdr:row>
      <xdr:rowOff>75819</xdr:rowOff>
    </xdr:to>
    <xdr:sp macro="" textlink="">
      <xdr:nvSpPr>
        <xdr:cNvPr id="312" name="円/楕円 311"/>
        <xdr:cNvSpPr/>
      </xdr:nvSpPr>
      <xdr:spPr>
        <a:xfrm>
          <a:off x="8699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66946</xdr:rowOff>
    </xdr:from>
    <xdr:ext cx="378565" cy="259045"/>
    <xdr:sp macro="" textlink="">
      <xdr:nvSpPr>
        <xdr:cNvPr id="313" name="テキスト ボックス 312"/>
        <xdr:cNvSpPr txBox="1"/>
      </xdr:nvSpPr>
      <xdr:spPr>
        <a:xfrm>
          <a:off x="8561017" y="6582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147955</xdr:rowOff>
    </xdr:from>
    <xdr:to>
      <xdr:col>11</xdr:col>
      <xdr:colOff>358775</xdr:colOff>
      <xdr:row>38</xdr:row>
      <xdr:rowOff>78105</xdr:rowOff>
    </xdr:to>
    <xdr:sp macro="" textlink="">
      <xdr:nvSpPr>
        <xdr:cNvPr id="314" name="円/楕円 313"/>
        <xdr:cNvSpPr/>
      </xdr:nvSpPr>
      <xdr:spPr>
        <a:xfrm>
          <a:off x="7810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69232</xdr:rowOff>
    </xdr:from>
    <xdr:ext cx="378565" cy="259045"/>
    <xdr:sp macro="" textlink="">
      <xdr:nvSpPr>
        <xdr:cNvPr id="315" name="テキスト ボックス 314"/>
        <xdr:cNvSpPr txBox="1"/>
      </xdr:nvSpPr>
      <xdr:spPr>
        <a:xfrm>
          <a:off x="7672017"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155956</xdr:rowOff>
    </xdr:from>
    <xdr:to>
      <xdr:col>10</xdr:col>
      <xdr:colOff>155575</xdr:colOff>
      <xdr:row>38</xdr:row>
      <xdr:rowOff>86106</xdr:rowOff>
    </xdr:to>
    <xdr:sp macro="" textlink="">
      <xdr:nvSpPr>
        <xdr:cNvPr id="316" name="円/楕円 315"/>
        <xdr:cNvSpPr/>
      </xdr:nvSpPr>
      <xdr:spPr>
        <a:xfrm>
          <a:off x="6921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77233</xdr:rowOff>
    </xdr:from>
    <xdr:ext cx="378565" cy="259045"/>
    <xdr:sp macro="" textlink="">
      <xdr:nvSpPr>
        <xdr:cNvPr id="317" name="テキスト ボックス 316"/>
        <xdr:cNvSpPr txBox="1"/>
      </xdr:nvSpPr>
      <xdr:spPr>
        <a:xfrm>
          <a:off x="6783017" y="659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12598</xdr:rowOff>
    </xdr:from>
    <xdr:to>
      <xdr:col>15</xdr:col>
      <xdr:colOff>180975</xdr:colOff>
      <xdr:row>58</xdr:row>
      <xdr:rowOff>12941</xdr:rowOff>
    </xdr:to>
    <xdr:cxnSp macro="">
      <xdr:nvCxnSpPr>
        <xdr:cNvPr id="344" name="直線コネクタ 343"/>
        <xdr:cNvCxnSpPr/>
      </xdr:nvCxnSpPr>
      <xdr:spPr>
        <a:xfrm flipV="1">
          <a:off x="9639300" y="9956698"/>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160868</xdr:rowOff>
    </xdr:from>
    <xdr:to>
      <xdr:col>14</xdr:col>
      <xdr:colOff>28575</xdr:colOff>
      <xdr:row>58</xdr:row>
      <xdr:rowOff>12941</xdr:rowOff>
    </xdr:to>
    <xdr:cxnSp macro="">
      <xdr:nvCxnSpPr>
        <xdr:cNvPr id="347" name="直線コネクタ 346"/>
        <xdr:cNvCxnSpPr/>
      </xdr:nvCxnSpPr>
      <xdr:spPr>
        <a:xfrm>
          <a:off x="8750300" y="9933518"/>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163492</xdr:rowOff>
    </xdr:from>
    <xdr:to>
      <xdr:col>14</xdr:col>
      <xdr:colOff>79375</xdr:colOff>
      <xdr:row>57</xdr:row>
      <xdr:rowOff>93642</xdr:rowOff>
    </xdr:to>
    <xdr:sp macro="" textlink="">
      <xdr:nvSpPr>
        <xdr:cNvPr id="348" name="フローチャート : 判断 347"/>
        <xdr:cNvSpPr/>
      </xdr:nvSpPr>
      <xdr:spPr>
        <a:xfrm>
          <a:off x="9588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110169</xdr:rowOff>
    </xdr:from>
    <xdr:ext cx="534377" cy="259045"/>
    <xdr:sp macro="" textlink="">
      <xdr:nvSpPr>
        <xdr:cNvPr id="349" name="テキスト ボックス 348"/>
        <xdr:cNvSpPr txBox="1"/>
      </xdr:nvSpPr>
      <xdr:spPr>
        <a:xfrm>
          <a:off x="9372111" y="95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121435</xdr:rowOff>
    </xdr:from>
    <xdr:to>
      <xdr:col>12</xdr:col>
      <xdr:colOff>511175</xdr:colOff>
      <xdr:row>57</xdr:row>
      <xdr:rowOff>160868</xdr:rowOff>
    </xdr:to>
    <xdr:cxnSp macro="">
      <xdr:nvCxnSpPr>
        <xdr:cNvPr id="350" name="直線コネクタ 349"/>
        <xdr:cNvCxnSpPr/>
      </xdr:nvCxnSpPr>
      <xdr:spPr>
        <a:xfrm>
          <a:off x="7861300" y="989408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121435</xdr:rowOff>
    </xdr:from>
    <xdr:to>
      <xdr:col>11</xdr:col>
      <xdr:colOff>307975</xdr:colOff>
      <xdr:row>57</xdr:row>
      <xdr:rowOff>143404</xdr:rowOff>
    </xdr:to>
    <xdr:cxnSp macro="">
      <xdr:nvCxnSpPr>
        <xdr:cNvPr id="353" name="直線コネクタ 352"/>
        <xdr:cNvCxnSpPr/>
      </xdr:nvCxnSpPr>
      <xdr:spPr>
        <a:xfrm flipV="1">
          <a:off x="6972300" y="9894085"/>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133248</xdr:rowOff>
    </xdr:from>
    <xdr:to>
      <xdr:col>15</xdr:col>
      <xdr:colOff>231775</xdr:colOff>
      <xdr:row>58</xdr:row>
      <xdr:rowOff>63398</xdr:rowOff>
    </xdr:to>
    <xdr:sp macro="" textlink="">
      <xdr:nvSpPr>
        <xdr:cNvPr id="363" name="円/楕円 362"/>
        <xdr:cNvSpPr/>
      </xdr:nvSpPr>
      <xdr:spPr>
        <a:xfrm>
          <a:off x="104267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133591</xdr:rowOff>
    </xdr:from>
    <xdr:to>
      <xdr:col>14</xdr:col>
      <xdr:colOff>79375</xdr:colOff>
      <xdr:row>58</xdr:row>
      <xdr:rowOff>63741</xdr:rowOff>
    </xdr:to>
    <xdr:sp macro="" textlink="">
      <xdr:nvSpPr>
        <xdr:cNvPr id="365" name="円/楕円 364"/>
        <xdr:cNvSpPr/>
      </xdr:nvSpPr>
      <xdr:spPr>
        <a:xfrm>
          <a:off x="9588500" y="99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54868</xdr:rowOff>
    </xdr:from>
    <xdr:ext cx="469744" cy="259045"/>
    <xdr:sp macro="" textlink="">
      <xdr:nvSpPr>
        <xdr:cNvPr id="366" name="テキスト ボックス 365"/>
        <xdr:cNvSpPr txBox="1"/>
      </xdr:nvSpPr>
      <xdr:spPr>
        <a:xfrm>
          <a:off x="9404427"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110068</xdr:rowOff>
    </xdr:from>
    <xdr:to>
      <xdr:col>12</xdr:col>
      <xdr:colOff>561975</xdr:colOff>
      <xdr:row>58</xdr:row>
      <xdr:rowOff>40218</xdr:rowOff>
    </xdr:to>
    <xdr:sp macro="" textlink="">
      <xdr:nvSpPr>
        <xdr:cNvPr id="367" name="円/楕円 366"/>
        <xdr:cNvSpPr/>
      </xdr:nvSpPr>
      <xdr:spPr>
        <a:xfrm>
          <a:off x="8699500" y="98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31345</xdr:rowOff>
    </xdr:from>
    <xdr:ext cx="469744" cy="259045"/>
    <xdr:sp macro="" textlink="">
      <xdr:nvSpPr>
        <xdr:cNvPr id="368" name="テキスト ボックス 367"/>
        <xdr:cNvSpPr txBox="1"/>
      </xdr:nvSpPr>
      <xdr:spPr>
        <a:xfrm>
          <a:off x="8515427" y="99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70635</xdr:rowOff>
    </xdr:from>
    <xdr:to>
      <xdr:col>11</xdr:col>
      <xdr:colOff>358775</xdr:colOff>
      <xdr:row>58</xdr:row>
      <xdr:rowOff>785</xdr:rowOff>
    </xdr:to>
    <xdr:sp macro="" textlink="">
      <xdr:nvSpPr>
        <xdr:cNvPr id="369" name="円/楕円 368"/>
        <xdr:cNvSpPr/>
      </xdr:nvSpPr>
      <xdr:spPr>
        <a:xfrm>
          <a:off x="7810500" y="98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163362</xdr:rowOff>
    </xdr:from>
    <xdr:ext cx="469744" cy="259045"/>
    <xdr:sp macro="" textlink="">
      <xdr:nvSpPr>
        <xdr:cNvPr id="370" name="テキスト ボックス 369"/>
        <xdr:cNvSpPr txBox="1"/>
      </xdr:nvSpPr>
      <xdr:spPr>
        <a:xfrm>
          <a:off x="7626427" y="993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92604</xdr:rowOff>
    </xdr:from>
    <xdr:to>
      <xdr:col>10</xdr:col>
      <xdr:colOff>155575</xdr:colOff>
      <xdr:row>58</xdr:row>
      <xdr:rowOff>22754</xdr:rowOff>
    </xdr:to>
    <xdr:sp macro="" textlink="">
      <xdr:nvSpPr>
        <xdr:cNvPr id="371" name="円/楕円 370"/>
        <xdr:cNvSpPr/>
      </xdr:nvSpPr>
      <xdr:spPr>
        <a:xfrm>
          <a:off x="6921500" y="98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13881</xdr:rowOff>
    </xdr:from>
    <xdr:ext cx="469744" cy="259045"/>
    <xdr:sp macro="" textlink="">
      <xdr:nvSpPr>
        <xdr:cNvPr id="372" name="テキスト ボックス 371"/>
        <xdr:cNvSpPr txBox="1"/>
      </xdr:nvSpPr>
      <xdr:spPr>
        <a:xfrm>
          <a:off x="6737427" y="995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115012</xdr:rowOff>
    </xdr:from>
    <xdr:to>
      <xdr:col>15</xdr:col>
      <xdr:colOff>180975</xdr:colOff>
      <xdr:row>78</xdr:row>
      <xdr:rowOff>168542</xdr:rowOff>
    </xdr:to>
    <xdr:cxnSp macro="">
      <xdr:nvCxnSpPr>
        <xdr:cNvPr id="401" name="直線コネクタ 400"/>
        <xdr:cNvCxnSpPr/>
      </xdr:nvCxnSpPr>
      <xdr:spPr>
        <a:xfrm>
          <a:off x="9639300" y="13488112"/>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115012</xdr:rowOff>
    </xdr:from>
    <xdr:to>
      <xdr:col>14</xdr:col>
      <xdr:colOff>28575</xdr:colOff>
      <xdr:row>78</xdr:row>
      <xdr:rowOff>165875</xdr:rowOff>
    </xdr:to>
    <xdr:cxnSp macro="">
      <xdr:nvCxnSpPr>
        <xdr:cNvPr id="404" name="直線コネクタ 403"/>
        <xdr:cNvCxnSpPr/>
      </xdr:nvCxnSpPr>
      <xdr:spPr>
        <a:xfrm flipV="1">
          <a:off x="8750300" y="13488112"/>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4090</xdr:rowOff>
    </xdr:from>
    <xdr:to>
      <xdr:col>14</xdr:col>
      <xdr:colOff>79375</xdr:colOff>
      <xdr:row>76</xdr:row>
      <xdr:rowOff>105690</xdr:rowOff>
    </xdr:to>
    <xdr:sp macro="" textlink="">
      <xdr:nvSpPr>
        <xdr:cNvPr id="405" name="フローチャート : 判断 404"/>
        <xdr:cNvSpPr/>
      </xdr:nvSpPr>
      <xdr:spPr>
        <a:xfrm>
          <a:off x="9588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122217</xdr:rowOff>
    </xdr:from>
    <xdr:ext cx="534377" cy="259045"/>
    <xdr:sp macro="" textlink="">
      <xdr:nvSpPr>
        <xdr:cNvPr id="406" name="テキスト ボックス 405"/>
        <xdr:cNvSpPr txBox="1"/>
      </xdr:nvSpPr>
      <xdr:spPr>
        <a:xfrm>
          <a:off x="9372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163740</xdr:rowOff>
    </xdr:from>
    <xdr:to>
      <xdr:col>12</xdr:col>
      <xdr:colOff>511175</xdr:colOff>
      <xdr:row>78</xdr:row>
      <xdr:rowOff>165875</xdr:rowOff>
    </xdr:to>
    <xdr:cxnSp macro="">
      <xdr:nvCxnSpPr>
        <xdr:cNvPr id="407" name="直線コネクタ 406"/>
        <xdr:cNvCxnSpPr/>
      </xdr:nvCxnSpPr>
      <xdr:spPr>
        <a:xfrm>
          <a:off x="7861300" y="13536840"/>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163740</xdr:rowOff>
    </xdr:from>
    <xdr:to>
      <xdr:col>11</xdr:col>
      <xdr:colOff>307975</xdr:colOff>
      <xdr:row>78</xdr:row>
      <xdr:rowOff>165912</xdr:rowOff>
    </xdr:to>
    <xdr:cxnSp macro="">
      <xdr:nvCxnSpPr>
        <xdr:cNvPr id="410" name="直線コネクタ 409"/>
        <xdr:cNvCxnSpPr/>
      </xdr:nvCxnSpPr>
      <xdr:spPr>
        <a:xfrm flipV="1">
          <a:off x="6972300" y="1353684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117742</xdr:rowOff>
    </xdr:from>
    <xdr:to>
      <xdr:col>15</xdr:col>
      <xdr:colOff>231775</xdr:colOff>
      <xdr:row>79</xdr:row>
      <xdr:rowOff>47892</xdr:rowOff>
    </xdr:to>
    <xdr:sp macro="" textlink="">
      <xdr:nvSpPr>
        <xdr:cNvPr id="420" name="円/楕円 419"/>
        <xdr:cNvSpPr/>
      </xdr:nvSpPr>
      <xdr:spPr>
        <a:xfrm>
          <a:off x="10426700" y="134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32669</xdr:rowOff>
    </xdr:from>
    <xdr:ext cx="469744" cy="259045"/>
    <xdr:sp macro="" textlink="">
      <xdr:nvSpPr>
        <xdr:cNvPr id="421" name="商工費該当値テキスト"/>
        <xdr:cNvSpPr txBox="1"/>
      </xdr:nvSpPr>
      <xdr:spPr>
        <a:xfrm>
          <a:off x="10528300" y="134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64212</xdr:rowOff>
    </xdr:from>
    <xdr:to>
      <xdr:col>14</xdr:col>
      <xdr:colOff>79375</xdr:colOff>
      <xdr:row>78</xdr:row>
      <xdr:rowOff>165812</xdr:rowOff>
    </xdr:to>
    <xdr:sp macro="" textlink="">
      <xdr:nvSpPr>
        <xdr:cNvPr id="422" name="円/楕円 421"/>
        <xdr:cNvSpPr/>
      </xdr:nvSpPr>
      <xdr:spPr>
        <a:xfrm>
          <a:off x="9588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156939</xdr:rowOff>
    </xdr:from>
    <xdr:ext cx="469744" cy="259045"/>
    <xdr:sp macro="" textlink="">
      <xdr:nvSpPr>
        <xdr:cNvPr id="423" name="テキスト ボックス 422"/>
        <xdr:cNvSpPr txBox="1"/>
      </xdr:nvSpPr>
      <xdr:spPr>
        <a:xfrm>
          <a:off x="9404427"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115075</xdr:rowOff>
    </xdr:from>
    <xdr:to>
      <xdr:col>12</xdr:col>
      <xdr:colOff>561975</xdr:colOff>
      <xdr:row>79</xdr:row>
      <xdr:rowOff>45225</xdr:rowOff>
    </xdr:to>
    <xdr:sp macro="" textlink="">
      <xdr:nvSpPr>
        <xdr:cNvPr id="424" name="円/楕円 423"/>
        <xdr:cNvSpPr/>
      </xdr:nvSpPr>
      <xdr:spPr>
        <a:xfrm>
          <a:off x="8699500" y="134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36352</xdr:rowOff>
    </xdr:from>
    <xdr:ext cx="469744" cy="259045"/>
    <xdr:sp macro="" textlink="">
      <xdr:nvSpPr>
        <xdr:cNvPr id="425" name="テキスト ボックス 424"/>
        <xdr:cNvSpPr txBox="1"/>
      </xdr:nvSpPr>
      <xdr:spPr>
        <a:xfrm>
          <a:off x="8515427" y="1358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112940</xdr:rowOff>
    </xdr:from>
    <xdr:to>
      <xdr:col>11</xdr:col>
      <xdr:colOff>358775</xdr:colOff>
      <xdr:row>79</xdr:row>
      <xdr:rowOff>43090</xdr:rowOff>
    </xdr:to>
    <xdr:sp macro="" textlink="">
      <xdr:nvSpPr>
        <xdr:cNvPr id="426" name="円/楕円 425"/>
        <xdr:cNvSpPr/>
      </xdr:nvSpPr>
      <xdr:spPr>
        <a:xfrm>
          <a:off x="7810500" y="134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34217</xdr:rowOff>
    </xdr:from>
    <xdr:ext cx="469744" cy="259045"/>
    <xdr:sp macro="" textlink="">
      <xdr:nvSpPr>
        <xdr:cNvPr id="427" name="テキスト ボックス 426"/>
        <xdr:cNvSpPr txBox="1"/>
      </xdr:nvSpPr>
      <xdr:spPr>
        <a:xfrm>
          <a:off x="7626427" y="1357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115112</xdr:rowOff>
    </xdr:from>
    <xdr:to>
      <xdr:col>10</xdr:col>
      <xdr:colOff>155575</xdr:colOff>
      <xdr:row>79</xdr:row>
      <xdr:rowOff>45262</xdr:rowOff>
    </xdr:to>
    <xdr:sp macro="" textlink="">
      <xdr:nvSpPr>
        <xdr:cNvPr id="428" name="円/楕円 427"/>
        <xdr:cNvSpPr/>
      </xdr:nvSpPr>
      <xdr:spPr>
        <a:xfrm>
          <a:off x="6921500" y="134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36389</xdr:rowOff>
    </xdr:from>
    <xdr:ext cx="469744" cy="259045"/>
    <xdr:sp macro="" textlink="">
      <xdr:nvSpPr>
        <xdr:cNvPr id="429" name="テキスト ボックス 428"/>
        <xdr:cNvSpPr txBox="1"/>
      </xdr:nvSpPr>
      <xdr:spPr>
        <a:xfrm>
          <a:off x="6737427" y="135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135970</xdr:rowOff>
    </xdr:from>
    <xdr:to>
      <xdr:col>15</xdr:col>
      <xdr:colOff>180975</xdr:colOff>
      <xdr:row>98</xdr:row>
      <xdr:rowOff>11889</xdr:rowOff>
    </xdr:to>
    <xdr:cxnSp macro="">
      <xdr:nvCxnSpPr>
        <xdr:cNvPr id="456" name="直線コネクタ 455"/>
        <xdr:cNvCxnSpPr/>
      </xdr:nvCxnSpPr>
      <xdr:spPr>
        <a:xfrm>
          <a:off x="9639300" y="16766620"/>
          <a:ext cx="83820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135970</xdr:rowOff>
    </xdr:from>
    <xdr:to>
      <xdr:col>14</xdr:col>
      <xdr:colOff>28575</xdr:colOff>
      <xdr:row>97</xdr:row>
      <xdr:rowOff>142086</xdr:rowOff>
    </xdr:to>
    <xdr:cxnSp macro="">
      <xdr:nvCxnSpPr>
        <xdr:cNvPr id="459" name="直線コネクタ 458"/>
        <xdr:cNvCxnSpPr/>
      </xdr:nvCxnSpPr>
      <xdr:spPr>
        <a:xfrm flipV="1">
          <a:off x="8750300" y="16766620"/>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63644</xdr:rowOff>
    </xdr:from>
    <xdr:to>
      <xdr:col>14</xdr:col>
      <xdr:colOff>79375</xdr:colOff>
      <xdr:row>97</xdr:row>
      <xdr:rowOff>165244</xdr:rowOff>
    </xdr:to>
    <xdr:sp macro="" textlink="">
      <xdr:nvSpPr>
        <xdr:cNvPr id="460" name="フローチャート : 判断 459"/>
        <xdr:cNvSpPr/>
      </xdr:nvSpPr>
      <xdr:spPr>
        <a:xfrm>
          <a:off x="9588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10321</xdr:rowOff>
    </xdr:from>
    <xdr:ext cx="534377" cy="259045"/>
    <xdr:sp macro="" textlink="">
      <xdr:nvSpPr>
        <xdr:cNvPr id="461" name="テキスト ボックス 460"/>
        <xdr:cNvSpPr txBox="1"/>
      </xdr:nvSpPr>
      <xdr:spPr>
        <a:xfrm>
          <a:off x="9372111" y="1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122861</xdr:rowOff>
    </xdr:from>
    <xdr:to>
      <xdr:col>12</xdr:col>
      <xdr:colOff>511175</xdr:colOff>
      <xdr:row>97</xdr:row>
      <xdr:rowOff>142086</xdr:rowOff>
    </xdr:to>
    <xdr:cxnSp macro="">
      <xdr:nvCxnSpPr>
        <xdr:cNvPr id="462" name="直線コネクタ 461"/>
        <xdr:cNvCxnSpPr/>
      </xdr:nvCxnSpPr>
      <xdr:spPr>
        <a:xfrm>
          <a:off x="7861300" y="16753511"/>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122861</xdr:rowOff>
    </xdr:from>
    <xdr:to>
      <xdr:col>11</xdr:col>
      <xdr:colOff>307975</xdr:colOff>
      <xdr:row>97</xdr:row>
      <xdr:rowOff>153357</xdr:rowOff>
    </xdr:to>
    <xdr:cxnSp macro="">
      <xdr:nvCxnSpPr>
        <xdr:cNvPr id="465" name="直線コネクタ 464"/>
        <xdr:cNvCxnSpPr/>
      </xdr:nvCxnSpPr>
      <xdr:spPr>
        <a:xfrm flipV="1">
          <a:off x="6972300" y="16753511"/>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132539</xdr:rowOff>
    </xdr:from>
    <xdr:to>
      <xdr:col>15</xdr:col>
      <xdr:colOff>231775</xdr:colOff>
      <xdr:row>98</xdr:row>
      <xdr:rowOff>62689</xdr:rowOff>
    </xdr:to>
    <xdr:sp macro="" textlink="">
      <xdr:nvSpPr>
        <xdr:cNvPr id="475" name="円/楕円 474"/>
        <xdr:cNvSpPr/>
      </xdr:nvSpPr>
      <xdr:spPr>
        <a:xfrm>
          <a:off x="10426700" y="167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63801</xdr:rowOff>
    </xdr:from>
    <xdr:ext cx="534377" cy="259045"/>
    <xdr:sp macro="" textlink="">
      <xdr:nvSpPr>
        <xdr:cNvPr id="476" name="土木費該当値テキスト"/>
        <xdr:cNvSpPr txBox="1"/>
      </xdr:nvSpPr>
      <xdr:spPr>
        <a:xfrm>
          <a:off x="10528300" y="166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85170</xdr:rowOff>
    </xdr:from>
    <xdr:to>
      <xdr:col>14</xdr:col>
      <xdr:colOff>79375</xdr:colOff>
      <xdr:row>98</xdr:row>
      <xdr:rowOff>15320</xdr:rowOff>
    </xdr:to>
    <xdr:sp macro="" textlink="">
      <xdr:nvSpPr>
        <xdr:cNvPr id="477" name="円/楕円 476"/>
        <xdr:cNvSpPr/>
      </xdr:nvSpPr>
      <xdr:spPr>
        <a:xfrm>
          <a:off x="9588500" y="167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6447</xdr:rowOff>
    </xdr:from>
    <xdr:ext cx="534377" cy="259045"/>
    <xdr:sp macro="" textlink="">
      <xdr:nvSpPr>
        <xdr:cNvPr id="478" name="テキスト ボックス 477"/>
        <xdr:cNvSpPr txBox="1"/>
      </xdr:nvSpPr>
      <xdr:spPr>
        <a:xfrm>
          <a:off x="9372111" y="168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91286</xdr:rowOff>
    </xdr:from>
    <xdr:to>
      <xdr:col>12</xdr:col>
      <xdr:colOff>561975</xdr:colOff>
      <xdr:row>98</xdr:row>
      <xdr:rowOff>21436</xdr:rowOff>
    </xdr:to>
    <xdr:sp macro="" textlink="">
      <xdr:nvSpPr>
        <xdr:cNvPr id="479" name="円/楕円 478"/>
        <xdr:cNvSpPr/>
      </xdr:nvSpPr>
      <xdr:spPr>
        <a:xfrm>
          <a:off x="8699500" y="167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12563</xdr:rowOff>
    </xdr:from>
    <xdr:ext cx="534377" cy="259045"/>
    <xdr:sp macro="" textlink="">
      <xdr:nvSpPr>
        <xdr:cNvPr id="480" name="テキスト ボックス 479"/>
        <xdr:cNvSpPr txBox="1"/>
      </xdr:nvSpPr>
      <xdr:spPr>
        <a:xfrm>
          <a:off x="8483111" y="168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72061</xdr:rowOff>
    </xdr:from>
    <xdr:to>
      <xdr:col>11</xdr:col>
      <xdr:colOff>358775</xdr:colOff>
      <xdr:row>98</xdr:row>
      <xdr:rowOff>2211</xdr:rowOff>
    </xdr:to>
    <xdr:sp macro="" textlink="">
      <xdr:nvSpPr>
        <xdr:cNvPr id="481" name="円/楕円 480"/>
        <xdr:cNvSpPr/>
      </xdr:nvSpPr>
      <xdr:spPr>
        <a:xfrm>
          <a:off x="7810500" y="167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164788</xdr:rowOff>
    </xdr:from>
    <xdr:ext cx="534377" cy="259045"/>
    <xdr:sp macro="" textlink="">
      <xdr:nvSpPr>
        <xdr:cNvPr id="482" name="テキスト ボックス 481"/>
        <xdr:cNvSpPr txBox="1"/>
      </xdr:nvSpPr>
      <xdr:spPr>
        <a:xfrm>
          <a:off x="7594111" y="167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102557</xdr:rowOff>
    </xdr:from>
    <xdr:to>
      <xdr:col>10</xdr:col>
      <xdr:colOff>155575</xdr:colOff>
      <xdr:row>98</xdr:row>
      <xdr:rowOff>32707</xdr:rowOff>
    </xdr:to>
    <xdr:sp macro="" textlink="">
      <xdr:nvSpPr>
        <xdr:cNvPr id="483" name="円/楕円 482"/>
        <xdr:cNvSpPr/>
      </xdr:nvSpPr>
      <xdr:spPr>
        <a:xfrm>
          <a:off x="6921500" y="167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23834</xdr:rowOff>
    </xdr:from>
    <xdr:ext cx="534377" cy="259045"/>
    <xdr:sp macro="" textlink="">
      <xdr:nvSpPr>
        <xdr:cNvPr id="484" name="テキスト ボックス 483"/>
        <xdr:cNvSpPr txBox="1"/>
      </xdr:nvSpPr>
      <xdr:spPr>
        <a:xfrm>
          <a:off x="6705111" y="1682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3957</xdr:rowOff>
    </xdr:from>
    <xdr:to>
      <xdr:col>23</xdr:col>
      <xdr:colOff>517525</xdr:colOff>
      <xdr:row>38</xdr:row>
      <xdr:rowOff>10495</xdr:rowOff>
    </xdr:to>
    <xdr:cxnSp macro="">
      <xdr:nvCxnSpPr>
        <xdr:cNvPr id="512" name="直線コネクタ 511"/>
        <xdr:cNvCxnSpPr/>
      </xdr:nvCxnSpPr>
      <xdr:spPr>
        <a:xfrm flipV="1">
          <a:off x="15481300" y="6519057"/>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10495</xdr:rowOff>
    </xdr:from>
    <xdr:to>
      <xdr:col>22</xdr:col>
      <xdr:colOff>365125</xdr:colOff>
      <xdr:row>38</xdr:row>
      <xdr:rowOff>33813</xdr:rowOff>
    </xdr:to>
    <xdr:cxnSp macro="">
      <xdr:nvCxnSpPr>
        <xdr:cNvPr id="515" name="直線コネクタ 514"/>
        <xdr:cNvCxnSpPr/>
      </xdr:nvCxnSpPr>
      <xdr:spPr>
        <a:xfrm flipV="1">
          <a:off x="14592300" y="652559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16" name="フローチャート : 判断 515"/>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17" name="テキスト ボックス 516"/>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19456</xdr:rowOff>
    </xdr:from>
    <xdr:to>
      <xdr:col>21</xdr:col>
      <xdr:colOff>161925</xdr:colOff>
      <xdr:row>38</xdr:row>
      <xdr:rowOff>33813</xdr:rowOff>
    </xdr:to>
    <xdr:cxnSp macro="">
      <xdr:nvCxnSpPr>
        <xdr:cNvPr id="518" name="直線コネクタ 517"/>
        <xdr:cNvCxnSpPr/>
      </xdr:nvCxnSpPr>
      <xdr:spPr>
        <a:xfrm>
          <a:off x="13703300" y="6534556"/>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19456</xdr:rowOff>
    </xdr:from>
    <xdr:to>
      <xdr:col>19</xdr:col>
      <xdr:colOff>644525</xdr:colOff>
      <xdr:row>38</xdr:row>
      <xdr:rowOff>34453</xdr:rowOff>
    </xdr:to>
    <xdr:cxnSp macro="">
      <xdr:nvCxnSpPr>
        <xdr:cNvPr id="521" name="直線コネクタ 520"/>
        <xdr:cNvCxnSpPr/>
      </xdr:nvCxnSpPr>
      <xdr:spPr>
        <a:xfrm flipV="1">
          <a:off x="12814300" y="6534556"/>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124608</xdr:rowOff>
    </xdr:from>
    <xdr:to>
      <xdr:col>23</xdr:col>
      <xdr:colOff>568325</xdr:colOff>
      <xdr:row>38</xdr:row>
      <xdr:rowOff>54758</xdr:rowOff>
    </xdr:to>
    <xdr:sp macro="" textlink="">
      <xdr:nvSpPr>
        <xdr:cNvPr id="531" name="円/楕円 530"/>
        <xdr:cNvSpPr/>
      </xdr:nvSpPr>
      <xdr:spPr>
        <a:xfrm>
          <a:off x="16268700" y="64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103035</xdr:rowOff>
    </xdr:from>
    <xdr:ext cx="534377" cy="259045"/>
    <xdr:sp macro="" textlink="">
      <xdr:nvSpPr>
        <xdr:cNvPr id="532" name="消防費該当値テキスト"/>
        <xdr:cNvSpPr txBox="1"/>
      </xdr:nvSpPr>
      <xdr:spPr>
        <a:xfrm>
          <a:off x="16370300" y="644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131145</xdr:rowOff>
    </xdr:from>
    <xdr:to>
      <xdr:col>22</xdr:col>
      <xdr:colOff>415925</xdr:colOff>
      <xdr:row>38</xdr:row>
      <xdr:rowOff>61295</xdr:rowOff>
    </xdr:to>
    <xdr:sp macro="" textlink="">
      <xdr:nvSpPr>
        <xdr:cNvPr id="533" name="円/楕円 532"/>
        <xdr:cNvSpPr/>
      </xdr:nvSpPr>
      <xdr:spPr>
        <a:xfrm>
          <a:off x="15430500" y="64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52422</xdr:rowOff>
    </xdr:from>
    <xdr:ext cx="534377" cy="259045"/>
    <xdr:sp macro="" textlink="">
      <xdr:nvSpPr>
        <xdr:cNvPr id="534" name="テキスト ボックス 533"/>
        <xdr:cNvSpPr txBox="1"/>
      </xdr:nvSpPr>
      <xdr:spPr>
        <a:xfrm>
          <a:off x="15214111" y="65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154463</xdr:rowOff>
    </xdr:from>
    <xdr:to>
      <xdr:col>21</xdr:col>
      <xdr:colOff>212725</xdr:colOff>
      <xdr:row>38</xdr:row>
      <xdr:rowOff>84613</xdr:rowOff>
    </xdr:to>
    <xdr:sp macro="" textlink="">
      <xdr:nvSpPr>
        <xdr:cNvPr id="535" name="円/楕円 534"/>
        <xdr:cNvSpPr/>
      </xdr:nvSpPr>
      <xdr:spPr>
        <a:xfrm>
          <a:off x="14541500" y="64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75740</xdr:rowOff>
    </xdr:from>
    <xdr:ext cx="534377" cy="259045"/>
    <xdr:sp macro="" textlink="">
      <xdr:nvSpPr>
        <xdr:cNvPr id="536" name="テキスト ボックス 535"/>
        <xdr:cNvSpPr txBox="1"/>
      </xdr:nvSpPr>
      <xdr:spPr>
        <a:xfrm>
          <a:off x="14325111" y="65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140107</xdr:rowOff>
    </xdr:from>
    <xdr:to>
      <xdr:col>20</xdr:col>
      <xdr:colOff>9525</xdr:colOff>
      <xdr:row>38</xdr:row>
      <xdr:rowOff>70256</xdr:rowOff>
    </xdr:to>
    <xdr:sp macro="" textlink="">
      <xdr:nvSpPr>
        <xdr:cNvPr id="537" name="円/楕円 536"/>
        <xdr:cNvSpPr/>
      </xdr:nvSpPr>
      <xdr:spPr>
        <a:xfrm>
          <a:off x="13652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61383</xdr:rowOff>
    </xdr:from>
    <xdr:ext cx="534377" cy="259045"/>
    <xdr:sp macro="" textlink="">
      <xdr:nvSpPr>
        <xdr:cNvPr id="538" name="テキスト ボックス 537"/>
        <xdr:cNvSpPr txBox="1"/>
      </xdr:nvSpPr>
      <xdr:spPr>
        <a:xfrm>
          <a:off x="13436111" y="65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155103</xdr:rowOff>
    </xdr:from>
    <xdr:to>
      <xdr:col>18</xdr:col>
      <xdr:colOff>492125</xdr:colOff>
      <xdr:row>38</xdr:row>
      <xdr:rowOff>85252</xdr:rowOff>
    </xdr:to>
    <xdr:sp macro="" textlink="">
      <xdr:nvSpPr>
        <xdr:cNvPr id="539" name="円/楕円 538"/>
        <xdr:cNvSpPr/>
      </xdr:nvSpPr>
      <xdr:spPr>
        <a:xfrm>
          <a:off x="12763500" y="6498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76380</xdr:rowOff>
    </xdr:from>
    <xdr:ext cx="534377" cy="259045"/>
    <xdr:sp macro="" textlink="">
      <xdr:nvSpPr>
        <xdr:cNvPr id="540" name="テキスト ボックス 539"/>
        <xdr:cNvSpPr txBox="1"/>
      </xdr:nvSpPr>
      <xdr:spPr>
        <a:xfrm>
          <a:off x="12547111" y="65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6410</xdr:rowOff>
    </xdr:from>
    <xdr:to>
      <xdr:col>23</xdr:col>
      <xdr:colOff>517525</xdr:colOff>
      <xdr:row>58</xdr:row>
      <xdr:rowOff>16174</xdr:rowOff>
    </xdr:to>
    <xdr:cxnSp macro="">
      <xdr:nvCxnSpPr>
        <xdr:cNvPr id="572" name="直線コネクタ 571"/>
        <xdr:cNvCxnSpPr/>
      </xdr:nvCxnSpPr>
      <xdr:spPr>
        <a:xfrm>
          <a:off x="15481300" y="9950510"/>
          <a:ext cx="8382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4140</xdr:rowOff>
    </xdr:from>
    <xdr:to>
      <xdr:col>22</xdr:col>
      <xdr:colOff>365125</xdr:colOff>
      <xdr:row>58</xdr:row>
      <xdr:rowOff>6410</xdr:rowOff>
    </xdr:to>
    <xdr:cxnSp macro="">
      <xdr:nvCxnSpPr>
        <xdr:cNvPr id="575" name="直線コネクタ 574"/>
        <xdr:cNvCxnSpPr/>
      </xdr:nvCxnSpPr>
      <xdr:spPr>
        <a:xfrm>
          <a:off x="14592300" y="9948240"/>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120757</xdr:rowOff>
    </xdr:from>
    <xdr:to>
      <xdr:col>22</xdr:col>
      <xdr:colOff>415925</xdr:colOff>
      <xdr:row>57</xdr:row>
      <xdr:rowOff>50907</xdr:rowOff>
    </xdr:to>
    <xdr:sp macro="" textlink="">
      <xdr:nvSpPr>
        <xdr:cNvPr id="576" name="フローチャート : 判断 575"/>
        <xdr:cNvSpPr/>
      </xdr:nvSpPr>
      <xdr:spPr>
        <a:xfrm>
          <a:off x="15430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67434</xdr:rowOff>
    </xdr:from>
    <xdr:ext cx="534377" cy="259045"/>
    <xdr:sp macro="" textlink="">
      <xdr:nvSpPr>
        <xdr:cNvPr id="577" name="テキスト ボックス 576"/>
        <xdr:cNvSpPr txBox="1"/>
      </xdr:nvSpPr>
      <xdr:spPr>
        <a:xfrm>
          <a:off x="15214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115191</xdr:rowOff>
    </xdr:from>
    <xdr:to>
      <xdr:col>21</xdr:col>
      <xdr:colOff>161925</xdr:colOff>
      <xdr:row>58</xdr:row>
      <xdr:rowOff>4140</xdr:rowOff>
    </xdr:to>
    <xdr:cxnSp macro="">
      <xdr:nvCxnSpPr>
        <xdr:cNvPr id="578" name="直線コネクタ 577"/>
        <xdr:cNvCxnSpPr/>
      </xdr:nvCxnSpPr>
      <xdr:spPr>
        <a:xfrm>
          <a:off x="13703300" y="9887841"/>
          <a:ext cx="889000" cy="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102488</xdr:rowOff>
    </xdr:from>
    <xdr:to>
      <xdr:col>19</xdr:col>
      <xdr:colOff>644525</xdr:colOff>
      <xdr:row>57</xdr:row>
      <xdr:rowOff>115191</xdr:rowOff>
    </xdr:to>
    <xdr:cxnSp macro="">
      <xdr:nvCxnSpPr>
        <xdr:cNvPr id="581" name="直線コネクタ 580"/>
        <xdr:cNvCxnSpPr/>
      </xdr:nvCxnSpPr>
      <xdr:spPr>
        <a:xfrm>
          <a:off x="12814300" y="9875138"/>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136824</xdr:rowOff>
    </xdr:from>
    <xdr:to>
      <xdr:col>23</xdr:col>
      <xdr:colOff>568325</xdr:colOff>
      <xdr:row>58</xdr:row>
      <xdr:rowOff>66974</xdr:rowOff>
    </xdr:to>
    <xdr:sp macro="" textlink="">
      <xdr:nvSpPr>
        <xdr:cNvPr id="591" name="円/楕円 590"/>
        <xdr:cNvSpPr/>
      </xdr:nvSpPr>
      <xdr:spPr>
        <a:xfrm>
          <a:off x="16268700" y="99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115251</xdr:rowOff>
    </xdr:from>
    <xdr:ext cx="534377" cy="259045"/>
    <xdr:sp macro="" textlink="">
      <xdr:nvSpPr>
        <xdr:cNvPr id="592" name="教育費該当値テキスト"/>
        <xdr:cNvSpPr txBox="1"/>
      </xdr:nvSpPr>
      <xdr:spPr>
        <a:xfrm>
          <a:off x="16370300" y="98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127060</xdr:rowOff>
    </xdr:from>
    <xdr:to>
      <xdr:col>22</xdr:col>
      <xdr:colOff>415925</xdr:colOff>
      <xdr:row>58</xdr:row>
      <xdr:rowOff>57210</xdr:rowOff>
    </xdr:to>
    <xdr:sp macro="" textlink="">
      <xdr:nvSpPr>
        <xdr:cNvPr id="593" name="円/楕円 592"/>
        <xdr:cNvSpPr/>
      </xdr:nvSpPr>
      <xdr:spPr>
        <a:xfrm>
          <a:off x="15430500" y="9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48337</xdr:rowOff>
    </xdr:from>
    <xdr:ext cx="534377" cy="259045"/>
    <xdr:sp macro="" textlink="">
      <xdr:nvSpPr>
        <xdr:cNvPr id="594" name="テキスト ボックス 593"/>
        <xdr:cNvSpPr txBox="1"/>
      </xdr:nvSpPr>
      <xdr:spPr>
        <a:xfrm>
          <a:off x="15214111" y="9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124790</xdr:rowOff>
    </xdr:from>
    <xdr:to>
      <xdr:col>21</xdr:col>
      <xdr:colOff>212725</xdr:colOff>
      <xdr:row>58</xdr:row>
      <xdr:rowOff>54940</xdr:rowOff>
    </xdr:to>
    <xdr:sp macro="" textlink="">
      <xdr:nvSpPr>
        <xdr:cNvPr id="595" name="円/楕円 594"/>
        <xdr:cNvSpPr/>
      </xdr:nvSpPr>
      <xdr:spPr>
        <a:xfrm>
          <a:off x="14541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46067</xdr:rowOff>
    </xdr:from>
    <xdr:ext cx="534377" cy="259045"/>
    <xdr:sp macro="" textlink="">
      <xdr:nvSpPr>
        <xdr:cNvPr id="596" name="テキスト ボックス 595"/>
        <xdr:cNvSpPr txBox="1"/>
      </xdr:nvSpPr>
      <xdr:spPr>
        <a:xfrm>
          <a:off x="14325111" y="99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64391</xdr:rowOff>
    </xdr:from>
    <xdr:to>
      <xdr:col>20</xdr:col>
      <xdr:colOff>9525</xdr:colOff>
      <xdr:row>57</xdr:row>
      <xdr:rowOff>165991</xdr:rowOff>
    </xdr:to>
    <xdr:sp macro="" textlink="">
      <xdr:nvSpPr>
        <xdr:cNvPr id="597" name="円/楕円 596"/>
        <xdr:cNvSpPr/>
      </xdr:nvSpPr>
      <xdr:spPr>
        <a:xfrm>
          <a:off x="13652500" y="98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157118</xdr:rowOff>
    </xdr:from>
    <xdr:ext cx="534377" cy="259045"/>
    <xdr:sp macro="" textlink="">
      <xdr:nvSpPr>
        <xdr:cNvPr id="598" name="テキスト ボックス 597"/>
        <xdr:cNvSpPr txBox="1"/>
      </xdr:nvSpPr>
      <xdr:spPr>
        <a:xfrm>
          <a:off x="13436111" y="992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51688</xdr:rowOff>
    </xdr:from>
    <xdr:to>
      <xdr:col>18</xdr:col>
      <xdr:colOff>492125</xdr:colOff>
      <xdr:row>57</xdr:row>
      <xdr:rowOff>153288</xdr:rowOff>
    </xdr:to>
    <xdr:sp macro="" textlink="">
      <xdr:nvSpPr>
        <xdr:cNvPr id="599" name="円/楕円 598"/>
        <xdr:cNvSpPr/>
      </xdr:nvSpPr>
      <xdr:spPr>
        <a:xfrm>
          <a:off x="12763500" y="98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144415</xdr:rowOff>
    </xdr:from>
    <xdr:ext cx="534377" cy="259045"/>
    <xdr:sp macro="" textlink="">
      <xdr:nvSpPr>
        <xdr:cNvPr id="600" name="テキスト ボックス 599"/>
        <xdr:cNvSpPr txBox="1"/>
      </xdr:nvSpPr>
      <xdr:spPr>
        <a:xfrm>
          <a:off x="12547111" y="99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22926</xdr:rowOff>
    </xdr:from>
    <xdr:to>
      <xdr:col>22</xdr:col>
      <xdr:colOff>415925</xdr:colOff>
      <xdr:row>78</xdr:row>
      <xdr:rowOff>124526</xdr:rowOff>
    </xdr:to>
    <xdr:sp macro="" textlink="">
      <xdr:nvSpPr>
        <xdr:cNvPr id="631" name="フローチャート : 判断 630"/>
        <xdr:cNvSpPr/>
      </xdr:nvSpPr>
      <xdr:spPr>
        <a:xfrm>
          <a:off x="15430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141053</xdr:rowOff>
    </xdr:from>
    <xdr:ext cx="469744" cy="259045"/>
    <xdr:sp macro="" textlink="">
      <xdr:nvSpPr>
        <xdr:cNvPr id="632" name="テキスト ボックス 631"/>
        <xdr:cNvSpPr txBox="1"/>
      </xdr:nvSpPr>
      <xdr:spPr>
        <a:xfrm>
          <a:off x="15246427" y="131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100595</xdr:rowOff>
    </xdr:from>
    <xdr:to>
      <xdr:col>23</xdr:col>
      <xdr:colOff>517525</xdr:colOff>
      <xdr:row>96</xdr:row>
      <xdr:rowOff>121884</xdr:rowOff>
    </xdr:to>
    <xdr:cxnSp macro="">
      <xdr:nvCxnSpPr>
        <xdr:cNvPr id="688" name="直線コネクタ 687"/>
        <xdr:cNvCxnSpPr/>
      </xdr:nvCxnSpPr>
      <xdr:spPr>
        <a:xfrm flipV="1">
          <a:off x="15481300" y="16559795"/>
          <a:ext cx="838200" cy="2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121884</xdr:rowOff>
    </xdr:from>
    <xdr:to>
      <xdr:col>22</xdr:col>
      <xdr:colOff>365125</xdr:colOff>
      <xdr:row>96</xdr:row>
      <xdr:rowOff>129685</xdr:rowOff>
    </xdr:to>
    <xdr:cxnSp macro="">
      <xdr:nvCxnSpPr>
        <xdr:cNvPr id="691" name="直線コネクタ 690"/>
        <xdr:cNvCxnSpPr/>
      </xdr:nvCxnSpPr>
      <xdr:spPr>
        <a:xfrm flipV="1">
          <a:off x="14592300" y="16581084"/>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2" name="フローチャート : 判断 691"/>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133661</xdr:rowOff>
    </xdr:from>
    <xdr:ext cx="534377" cy="259045"/>
    <xdr:sp macro="" textlink="">
      <xdr:nvSpPr>
        <xdr:cNvPr id="693" name="テキスト ボックス 692"/>
        <xdr:cNvSpPr txBox="1"/>
      </xdr:nvSpPr>
      <xdr:spPr>
        <a:xfrm>
          <a:off x="15214111" y="162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129685</xdr:rowOff>
    </xdr:from>
    <xdr:to>
      <xdr:col>21</xdr:col>
      <xdr:colOff>161925</xdr:colOff>
      <xdr:row>96</xdr:row>
      <xdr:rowOff>143086</xdr:rowOff>
    </xdr:to>
    <xdr:cxnSp macro="">
      <xdr:nvCxnSpPr>
        <xdr:cNvPr id="694" name="直線コネクタ 693"/>
        <xdr:cNvCxnSpPr/>
      </xdr:nvCxnSpPr>
      <xdr:spPr>
        <a:xfrm flipV="1">
          <a:off x="13703300" y="16588885"/>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129270</xdr:rowOff>
    </xdr:from>
    <xdr:to>
      <xdr:col>19</xdr:col>
      <xdr:colOff>644525</xdr:colOff>
      <xdr:row>96</xdr:row>
      <xdr:rowOff>143086</xdr:rowOff>
    </xdr:to>
    <xdr:cxnSp macro="">
      <xdr:nvCxnSpPr>
        <xdr:cNvPr id="697" name="直線コネクタ 696"/>
        <xdr:cNvCxnSpPr/>
      </xdr:nvCxnSpPr>
      <xdr:spPr>
        <a:xfrm>
          <a:off x="12814300" y="16588470"/>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49795</xdr:rowOff>
    </xdr:from>
    <xdr:to>
      <xdr:col>23</xdr:col>
      <xdr:colOff>568325</xdr:colOff>
      <xdr:row>96</xdr:row>
      <xdr:rowOff>151395</xdr:rowOff>
    </xdr:to>
    <xdr:sp macro="" textlink="">
      <xdr:nvSpPr>
        <xdr:cNvPr id="707" name="円/楕円 706"/>
        <xdr:cNvSpPr/>
      </xdr:nvSpPr>
      <xdr:spPr>
        <a:xfrm>
          <a:off x="16268700" y="165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72672</xdr:rowOff>
    </xdr:from>
    <xdr:ext cx="534377" cy="259045"/>
    <xdr:sp macro="" textlink="">
      <xdr:nvSpPr>
        <xdr:cNvPr id="708" name="公債費該当値テキスト"/>
        <xdr:cNvSpPr txBox="1"/>
      </xdr:nvSpPr>
      <xdr:spPr>
        <a:xfrm>
          <a:off x="16370300" y="1636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71084</xdr:rowOff>
    </xdr:from>
    <xdr:to>
      <xdr:col>22</xdr:col>
      <xdr:colOff>415925</xdr:colOff>
      <xdr:row>97</xdr:row>
      <xdr:rowOff>1234</xdr:rowOff>
    </xdr:to>
    <xdr:sp macro="" textlink="">
      <xdr:nvSpPr>
        <xdr:cNvPr id="709" name="円/楕円 708"/>
        <xdr:cNvSpPr/>
      </xdr:nvSpPr>
      <xdr:spPr>
        <a:xfrm>
          <a:off x="15430500" y="165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163811</xdr:rowOff>
    </xdr:from>
    <xdr:ext cx="534377" cy="259045"/>
    <xdr:sp macro="" textlink="">
      <xdr:nvSpPr>
        <xdr:cNvPr id="710" name="テキスト ボックス 709"/>
        <xdr:cNvSpPr txBox="1"/>
      </xdr:nvSpPr>
      <xdr:spPr>
        <a:xfrm>
          <a:off x="15214111" y="166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78885</xdr:rowOff>
    </xdr:from>
    <xdr:to>
      <xdr:col>21</xdr:col>
      <xdr:colOff>212725</xdr:colOff>
      <xdr:row>97</xdr:row>
      <xdr:rowOff>9035</xdr:rowOff>
    </xdr:to>
    <xdr:sp macro="" textlink="">
      <xdr:nvSpPr>
        <xdr:cNvPr id="711" name="円/楕円 710"/>
        <xdr:cNvSpPr/>
      </xdr:nvSpPr>
      <xdr:spPr>
        <a:xfrm>
          <a:off x="14541500" y="16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162</xdr:rowOff>
    </xdr:from>
    <xdr:ext cx="534377" cy="259045"/>
    <xdr:sp macro="" textlink="">
      <xdr:nvSpPr>
        <xdr:cNvPr id="712" name="テキスト ボックス 711"/>
        <xdr:cNvSpPr txBox="1"/>
      </xdr:nvSpPr>
      <xdr:spPr>
        <a:xfrm>
          <a:off x="14325111" y="1663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92286</xdr:rowOff>
    </xdr:from>
    <xdr:to>
      <xdr:col>20</xdr:col>
      <xdr:colOff>9525</xdr:colOff>
      <xdr:row>97</xdr:row>
      <xdr:rowOff>22436</xdr:rowOff>
    </xdr:to>
    <xdr:sp macro="" textlink="">
      <xdr:nvSpPr>
        <xdr:cNvPr id="713" name="円/楕円 712"/>
        <xdr:cNvSpPr/>
      </xdr:nvSpPr>
      <xdr:spPr>
        <a:xfrm>
          <a:off x="13652500" y="165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13563</xdr:rowOff>
    </xdr:from>
    <xdr:ext cx="534377" cy="259045"/>
    <xdr:sp macro="" textlink="">
      <xdr:nvSpPr>
        <xdr:cNvPr id="714" name="テキスト ボックス 713"/>
        <xdr:cNvSpPr txBox="1"/>
      </xdr:nvSpPr>
      <xdr:spPr>
        <a:xfrm>
          <a:off x="13436111" y="166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78470</xdr:rowOff>
    </xdr:from>
    <xdr:to>
      <xdr:col>18</xdr:col>
      <xdr:colOff>492125</xdr:colOff>
      <xdr:row>97</xdr:row>
      <xdr:rowOff>8620</xdr:rowOff>
    </xdr:to>
    <xdr:sp macro="" textlink="">
      <xdr:nvSpPr>
        <xdr:cNvPr id="715" name="円/楕円 714"/>
        <xdr:cNvSpPr/>
      </xdr:nvSpPr>
      <xdr:spPr>
        <a:xfrm>
          <a:off x="12763500" y="165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171197</xdr:rowOff>
    </xdr:from>
    <xdr:ext cx="534377" cy="259045"/>
    <xdr:sp macro="" textlink="">
      <xdr:nvSpPr>
        <xdr:cNvPr id="716" name="テキスト ボックス 715"/>
        <xdr:cNvSpPr txBox="1"/>
      </xdr:nvSpPr>
      <xdr:spPr>
        <a:xfrm>
          <a:off x="12547111" y="1663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9" name="フローチャート : 判断 748"/>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25290</xdr:rowOff>
    </xdr:from>
    <xdr:ext cx="378565" cy="259045"/>
    <xdr:sp macro="" textlink="">
      <xdr:nvSpPr>
        <xdr:cNvPr id="750" name="テキスト ボックス 749"/>
        <xdr:cNvSpPr txBox="1"/>
      </xdr:nvSpPr>
      <xdr:spPr>
        <a:xfrm>
          <a:off x="21134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itchFamily="49" charset="-128"/>
              <a:ea typeface="ＭＳ ゴシック" pitchFamily="49" charset="-128"/>
            </a:rPr>
            <a:t>歳出決算総額は住民一人あたり</a:t>
          </a:r>
          <a:r>
            <a:rPr kumimoji="1" lang="en-US" altLang="ja-JP" sz="1200">
              <a:latin typeface="ＭＳ ゴシック" pitchFamily="49" charset="-128"/>
              <a:ea typeface="ＭＳ ゴシック" pitchFamily="49" charset="-128"/>
            </a:rPr>
            <a:t>334,280</a:t>
          </a:r>
          <a:r>
            <a:rPr kumimoji="1" lang="ja-JP" altLang="en-US" sz="1200">
              <a:latin typeface="ＭＳ ゴシック" pitchFamily="49" charset="-128"/>
              <a:ea typeface="ＭＳ ゴシック" pitchFamily="49" charset="-128"/>
            </a:rPr>
            <a:t>円となっている。前年度は</a:t>
          </a:r>
          <a:r>
            <a:rPr kumimoji="1" lang="en-US" altLang="ja-JP" sz="1200">
              <a:latin typeface="ＭＳ ゴシック" pitchFamily="49" charset="-128"/>
              <a:ea typeface="ＭＳ ゴシック" pitchFamily="49" charset="-128"/>
            </a:rPr>
            <a:t>345,269</a:t>
          </a:r>
          <a:r>
            <a:rPr kumimoji="1" lang="ja-JP" altLang="en-US" sz="1200">
              <a:latin typeface="ＭＳ ゴシック" pitchFamily="49" charset="-128"/>
              <a:ea typeface="ＭＳ ゴシック" pitchFamily="49" charset="-128"/>
            </a:rPr>
            <a:t>円であったため、▲</a:t>
          </a:r>
          <a:r>
            <a:rPr kumimoji="1" lang="en-US" altLang="ja-JP" sz="1200">
              <a:latin typeface="ＭＳ ゴシック" pitchFamily="49" charset="-128"/>
              <a:ea typeface="ＭＳ ゴシック" pitchFamily="49" charset="-128"/>
            </a:rPr>
            <a:t>10,989</a:t>
          </a:r>
          <a:r>
            <a:rPr kumimoji="1" lang="ja-JP" altLang="en-US" sz="1200">
              <a:latin typeface="ＭＳ ゴシック" pitchFamily="49" charset="-128"/>
              <a:ea typeface="ＭＳ ゴシック" pitchFamily="49" charset="-128"/>
            </a:rPr>
            <a:t>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主な構成項目のうち、民生費については住民一人あたり</a:t>
          </a:r>
          <a:r>
            <a:rPr kumimoji="1" lang="en-US" altLang="ja-JP" sz="1200">
              <a:latin typeface="ＭＳ ゴシック" pitchFamily="49" charset="-128"/>
              <a:ea typeface="ＭＳ ゴシック" pitchFamily="49" charset="-128"/>
            </a:rPr>
            <a:t>129,371</a:t>
          </a:r>
          <a:r>
            <a:rPr kumimoji="1" lang="ja-JP" altLang="en-US" sz="1200">
              <a:latin typeface="ＭＳ ゴシック" pitchFamily="49" charset="-128"/>
              <a:ea typeface="ＭＳ ゴシック" pitchFamily="49" charset="-128"/>
            </a:rPr>
            <a:t>円であり、前年度よりも</a:t>
          </a:r>
          <a:r>
            <a:rPr kumimoji="1" lang="en-US" altLang="ja-JP" sz="1200">
              <a:latin typeface="ＭＳ ゴシック" pitchFamily="49" charset="-128"/>
              <a:ea typeface="ＭＳ ゴシック" pitchFamily="49" charset="-128"/>
            </a:rPr>
            <a:t>3,362</a:t>
          </a:r>
          <a:r>
            <a:rPr kumimoji="1" lang="ja-JP" altLang="en-US" sz="1200">
              <a:latin typeface="ＭＳ ゴシック" pitchFamily="49" charset="-128"/>
              <a:ea typeface="ＭＳ ゴシック" pitchFamily="49" charset="-128"/>
            </a:rPr>
            <a:t>円増額しており、これは認定こども園事業、市内保育所事業、自立支援給付費などの増額によるものである。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一方、土木費では塩崎駅周辺整備事業の翌年度繰越等により▲</a:t>
          </a:r>
          <a:r>
            <a:rPr kumimoji="1" lang="en-US" altLang="ja-JP" sz="1200">
              <a:latin typeface="ＭＳ ゴシック" pitchFamily="49" charset="-128"/>
              <a:ea typeface="ＭＳ ゴシック" pitchFamily="49" charset="-128"/>
            </a:rPr>
            <a:t>10,361</a:t>
          </a:r>
          <a:r>
            <a:rPr kumimoji="1" lang="ja-JP" altLang="en-US" sz="1200">
              <a:latin typeface="ＭＳ ゴシック" pitchFamily="49" charset="-128"/>
              <a:ea typeface="ＭＳ ゴシック" pitchFamily="49" charset="-128"/>
            </a:rPr>
            <a:t>円となり、商工費ではプレミアム商品券事業の終了等により▲</a:t>
          </a:r>
          <a:r>
            <a:rPr kumimoji="1" lang="en-US" altLang="ja-JP" sz="1200">
              <a:latin typeface="ＭＳ ゴシック" pitchFamily="49" charset="-128"/>
              <a:ea typeface="ＭＳ ゴシック" pitchFamily="49" charset="-128"/>
            </a:rPr>
            <a:t>1,405</a:t>
          </a:r>
          <a:r>
            <a:rPr kumimoji="1" lang="ja-JP" altLang="en-US" sz="1200">
              <a:latin typeface="ＭＳ ゴシック" pitchFamily="49" charset="-128"/>
              <a:ea typeface="ＭＳ ゴシック" pitchFamily="49" charset="-128"/>
            </a:rPr>
            <a:t>円、総務費では子育て世代包括支援事業、国勢調査事業、及び分散型エネルギーマスタープラン策定事業終了の影響により▲</a:t>
          </a:r>
          <a:r>
            <a:rPr kumimoji="1" lang="en-US" altLang="ja-JP" sz="1200">
              <a:latin typeface="ＭＳ ゴシック" pitchFamily="49" charset="-128"/>
              <a:ea typeface="ＭＳ ゴシック" pitchFamily="49" charset="-128"/>
            </a:rPr>
            <a:t>2,174</a:t>
          </a:r>
          <a:r>
            <a:rPr kumimoji="1" lang="ja-JP" altLang="en-US" sz="1200">
              <a:latin typeface="ＭＳ ゴシック" pitchFamily="49" charset="-128"/>
              <a:ea typeface="ＭＳ ゴシック" pitchFamily="49" charset="-128"/>
            </a:rPr>
            <a:t>円となった。</a:t>
          </a:r>
          <a:endParaRPr kumimoji="1" lang="en-US" altLang="ja-JP" sz="12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歳出総額では前年度より減額となっており、類似団体と比較すると、総じて低い水準となっているが、減額が顕著であった土木費は、翌年度繰越による減額の影響であり、また増額が顕著であった民生費は、今後も増額が見込まれることから、更なる経費削減、</a:t>
          </a:r>
          <a:r>
            <a:rPr lang="ja-JP" altLang="ja-JP" sz="1200">
              <a:solidFill>
                <a:schemeClr val="dk1"/>
              </a:solidFill>
              <a:effectLst/>
              <a:latin typeface="ＭＳ ゴシック" pitchFamily="49" charset="-128"/>
              <a:ea typeface="ＭＳ ゴシック" pitchFamily="49" charset="-128"/>
              <a:cs typeface="+mn-cs"/>
            </a:rPr>
            <a:t>事業の必要性</a:t>
          </a:r>
          <a:r>
            <a:rPr lang="ja-JP" altLang="en-US" sz="1200">
              <a:solidFill>
                <a:schemeClr val="dk1"/>
              </a:solidFill>
              <a:effectLst/>
              <a:latin typeface="ＭＳ ゴシック" pitchFamily="49" charset="-128"/>
              <a:ea typeface="ＭＳ ゴシック" pitchFamily="49" charset="-128"/>
              <a:cs typeface="+mn-cs"/>
            </a:rPr>
            <a:t>の</a:t>
          </a:r>
          <a:r>
            <a:rPr lang="ja-JP" altLang="ja-JP" sz="1200">
              <a:solidFill>
                <a:schemeClr val="dk1"/>
              </a:solidFill>
              <a:effectLst/>
              <a:latin typeface="ＭＳ ゴシック" pitchFamily="49" charset="-128"/>
              <a:ea typeface="ＭＳ ゴシック" pitchFamily="49" charset="-128"/>
              <a:cs typeface="+mn-cs"/>
            </a:rPr>
            <a:t>判断はもとより、財源となる国庫支出金等を確保したうえで事業を行うことが必要である。</a:t>
          </a:r>
          <a:endParaRPr lang="ja-JP" altLang="ja-JP" sz="12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財政調整基金は、収支額の残額における積立額が当該基金の取崩額を上回ったため、昨年度と同じく増額となった。</a:t>
          </a:r>
          <a:endParaRPr kumimoji="1" lang="en-US" altLang="ja-JP" sz="900">
            <a:latin typeface="ＭＳ ゴシック" pitchFamily="49" charset="-128"/>
            <a:ea typeface="ＭＳ ゴシック" pitchFamily="49" charset="-128"/>
          </a:endParaRPr>
        </a:p>
        <a:p>
          <a:r>
            <a:rPr kumimoji="1" lang="ja-JP" altLang="en-US" sz="900">
              <a:solidFill>
                <a:schemeClr val="dk1"/>
              </a:solidFill>
              <a:effectLst/>
              <a:latin typeface="ＭＳ ゴシック" pitchFamily="49" charset="-128"/>
              <a:ea typeface="ＭＳ ゴシック" pitchFamily="49" charset="-128"/>
              <a:cs typeface="+mn-cs"/>
            </a:rPr>
            <a:t>　歳出では、大型の普通建設事業を繰り越したことによる影響により、昨年度に比べ</a:t>
          </a:r>
          <a:r>
            <a:rPr kumimoji="1" lang="en-US" altLang="ja-JP" sz="900">
              <a:solidFill>
                <a:schemeClr val="dk1"/>
              </a:solidFill>
              <a:effectLst/>
              <a:latin typeface="ＭＳ ゴシック" pitchFamily="49" charset="-128"/>
              <a:ea typeface="ＭＳ ゴシック" pitchFamily="49" charset="-128"/>
              <a:cs typeface="+mn-cs"/>
            </a:rPr>
            <a:t>691,554</a:t>
          </a:r>
          <a:r>
            <a:rPr kumimoji="1" lang="ja-JP" altLang="en-US" sz="900">
              <a:solidFill>
                <a:schemeClr val="dk1"/>
              </a:solidFill>
              <a:effectLst/>
              <a:latin typeface="ＭＳ ゴシック" pitchFamily="49" charset="-128"/>
              <a:ea typeface="ＭＳ ゴシック" pitchFamily="49" charset="-128"/>
              <a:cs typeface="+mn-cs"/>
            </a:rPr>
            <a:t>千円減額となった。歳入も、</a:t>
          </a:r>
          <a:r>
            <a:rPr kumimoji="1" lang="ja-JP" altLang="en-US" sz="900">
              <a:latin typeface="ＭＳ ゴシック" pitchFamily="49" charset="-128"/>
              <a:ea typeface="ＭＳ ゴシック" pitchFamily="49" charset="-128"/>
            </a:rPr>
            <a:t>地方消費税交付金交付額の減額、合併算定替の縮減による地方交付税の減額、普通建設事業の繰越に伴う地方債の減額などが影響し、昨年度に比べ</a:t>
          </a:r>
          <a:r>
            <a:rPr kumimoji="1" lang="en-US" altLang="ja-JP" sz="900">
              <a:latin typeface="ＭＳ ゴシック" pitchFamily="49" charset="-128"/>
              <a:ea typeface="ＭＳ ゴシック" pitchFamily="49" charset="-128"/>
            </a:rPr>
            <a:t>738,173</a:t>
          </a:r>
          <a:r>
            <a:rPr kumimoji="1" lang="ja-JP" altLang="en-US" sz="900">
              <a:latin typeface="ＭＳ ゴシック" pitchFamily="49" charset="-128"/>
              <a:ea typeface="ＭＳ ゴシック" pitchFamily="49" charset="-128"/>
            </a:rPr>
            <a:t>千円減額となり、実質収支額も減少した。</a:t>
          </a:r>
          <a:endParaRPr kumimoji="1" lang="en-US" altLang="ja-JP" sz="9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ゴシック" pitchFamily="49" charset="-128"/>
              <a:ea typeface="ＭＳ ゴシック" pitchFamily="49" charset="-128"/>
            </a:rPr>
            <a:t>　今後、歳出においては扶助費等の社会保障費の増額が見込まれる中で、財源となる消費税</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％の増税が平成</a:t>
          </a:r>
          <a:r>
            <a:rPr kumimoji="1" lang="en-US" altLang="ja-JP" sz="900">
              <a:latin typeface="ＭＳ ゴシック" pitchFamily="49" charset="-128"/>
              <a:ea typeface="ＭＳ ゴシック" pitchFamily="49" charset="-128"/>
            </a:rPr>
            <a:t>31</a:t>
          </a:r>
          <a:r>
            <a:rPr kumimoji="1" lang="ja-JP" altLang="en-US" sz="900">
              <a:latin typeface="ＭＳ ゴシック" pitchFamily="49" charset="-128"/>
              <a:ea typeface="ＭＳ ゴシック" pitchFamily="49" charset="-128"/>
            </a:rPr>
            <a:t>年度に延長され、地方消費税交付金の増額を見込むことができず収支不足が生じ、財政調整基金が減少していくと思われるため、更なる経費削減に努める必要がある。また、公共施設等総合管理計画における既存施設の更新費用等についても、</a:t>
          </a:r>
          <a:r>
            <a:rPr lang="ja-JP" altLang="ja-JP" sz="900">
              <a:solidFill>
                <a:schemeClr val="dk1"/>
              </a:solidFill>
              <a:effectLst/>
              <a:latin typeface="ＭＳ ゴシック" pitchFamily="49" charset="-128"/>
              <a:ea typeface="ＭＳ ゴシック" pitchFamily="49" charset="-128"/>
              <a:cs typeface="+mn-cs"/>
            </a:rPr>
            <a:t>計画的な修繕・更新を図</a:t>
          </a:r>
          <a:r>
            <a:rPr lang="ja-JP" altLang="en-US" sz="900">
              <a:solidFill>
                <a:schemeClr val="dk1"/>
              </a:solidFill>
              <a:effectLst/>
              <a:latin typeface="ＭＳ ゴシック" pitchFamily="49" charset="-128"/>
              <a:ea typeface="ＭＳ ゴシック" pitchFamily="49" charset="-128"/>
              <a:cs typeface="+mn-cs"/>
            </a:rPr>
            <a:t>る必要がある。</a:t>
          </a:r>
          <a:endParaRPr lang="ja-JP" altLang="ja-JP" sz="900">
            <a:solidFill>
              <a:schemeClr val="dk1"/>
            </a:solidFill>
            <a:effectLst/>
            <a:latin typeface="ＭＳ ゴシック" pitchFamily="49" charset="-128"/>
            <a:ea typeface="ＭＳ ゴシック" pitchFamily="49" charset="-128"/>
            <a:cs typeface="+mn-cs"/>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年度において実質赤字は生じておらず、普通会計、公営企業会計ともに現在は健全な財政運営を保っている。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26584154</v>
      </c>
      <c r="BO4" s="411"/>
      <c r="BP4" s="411"/>
      <c r="BQ4" s="411"/>
      <c r="BR4" s="411"/>
      <c r="BS4" s="411"/>
      <c r="BT4" s="411"/>
      <c r="BU4" s="412"/>
      <c r="BV4" s="410">
        <v>27322327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7.8</v>
      </c>
      <c r="CU4" s="588"/>
      <c r="CV4" s="588"/>
      <c r="CW4" s="588"/>
      <c r="CX4" s="588"/>
      <c r="CY4" s="588"/>
      <c r="CZ4" s="588"/>
      <c r="DA4" s="589"/>
      <c r="DB4" s="587">
        <v>8.8000000000000007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25195704</v>
      </c>
      <c r="BO5" s="416"/>
      <c r="BP5" s="416"/>
      <c r="BQ5" s="416"/>
      <c r="BR5" s="416"/>
      <c r="BS5" s="416"/>
      <c r="BT5" s="416"/>
      <c r="BU5" s="417"/>
      <c r="BV5" s="415">
        <v>25887258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86.5</v>
      </c>
      <c r="CU5" s="386"/>
      <c r="CV5" s="386"/>
      <c r="CW5" s="386"/>
      <c r="CX5" s="386"/>
      <c r="CY5" s="386"/>
      <c r="CZ5" s="386"/>
      <c r="DA5" s="387"/>
      <c r="DB5" s="385">
        <v>84.8</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1388450</v>
      </c>
      <c r="BO6" s="416"/>
      <c r="BP6" s="416"/>
      <c r="BQ6" s="416"/>
      <c r="BR6" s="416"/>
      <c r="BS6" s="416"/>
      <c r="BT6" s="416"/>
      <c r="BU6" s="417"/>
      <c r="BV6" s="415">
        <v>1435069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90.5</v>
      </c>
      <c r="CU6" s="562"/>
      <c r="CV6" s="562"/>
      <c r="CW6" s="562"/>
      <c r="CX6" s="562"/>
      <c r="CY6" s="562"/>
      <c r="CZ6" s="562"/>
      <c r="DA6" s="563"/>
      <c r="DB6" s="561">
        <v>88.6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128732</v>
      </c>
      <c r="BO7" s="416"/>
      <c r="BP7" s="416"/>
      <c r="BQ7" s="416"/>
      <c r="BR7" s="416"/>
      <c r="BS7" s="416"/>
      <c r="BT7" s="416"/>
      <c r="BU7" s="417"/>
      <c r="BV7" s="415">
        <v>13623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16174822</v>
      </c>
      <c r="CU7" s="416"/>
      <c r="CV7" s="416"/>
      <c r="CW7" s="416"/>
      <c r="CX7" s="416"/>
      <c r="CY7" s="416"/>
      <c r="CZ7" s="416"/>
      <c r="DA7" s="417"/>
      <c r="DB7" s="415">
        <v>16070885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1259718</v>
      </c>
      <c r="BO8" s="416"/>
      <c r="BP8" s="416"/>
      <c r="BQ8" s="416"/>
      <c r="BR8" s="416"/>
      <c r="BS8" s="416"/>
      <c r="BT8" s="416"/>
      <c r="BU8" s="417"/>
      <c r="BV8" s="415">
        <v>1421446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0.66</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74386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-161728</v>
      </c>
      <c r="BO9" s="416"/>
      <c r="BP9" s="416"/>
      <c r="BQ9" s="416"/>
      <c r="BR9" s="416"/>
      <c r="BS9" s="416"/>
      <c r="BT9" s="416"/>
      <c r="BU9" s="417"/>
      <c r="BV9" s="415">
        <v>144996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v>
      </c>
      <c r="CU9" s="386"/>
      <c r="CV9" s="386"/>
      <c r="CW9" s="386"/>
      <c r="CX9" s="386"/>
      <c r="CY9" s="386"/>
      <c r="CZ9" s="386"/>
      <c r="DA9" s="387"/>
      <c r="DB9" s="385">
        <v>14.2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73807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1576324</v>
      </c>
      <c r="BO10" s="416"/>
      <c r="BP10" s="416"/>
      <c r="BQ10" s="416"/>
      <c r="BR10" s="416"/>
      <c r="BS10" s="416"/>
      <c r="BT10" s="416"/>
      <c r="BU10" s="417"/>
      <c r="BV10" s="415">
        <v>1646730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75373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1224988</v>
      </c>
      <c r="BO12" s="416"/>
      <c r="BP12" s="416"/>
      <c r="BQ12" s="416"/>
      <c r="BR12" s="416"/>
      <c r="BS12" s="416"/>
      <c r="BT12" s="416"/>
      <c r="BU12" s="417"/>
      <c r="BV12" s="415">
        <v>1178632</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74365</v>
      </c>
      <c r="S13" s="517"/>
      <c r="T13" s="517"/>
      <c r="U13" s="517"/>
      <c r="V13" s="518"/>
      <c r="W13" s="504" t="s">
        <v>124</v>
      </c>
      <c r="X13" s="428"/>
      <c r="Y13" s="428"/>
      <c r="Z13" s="428"/>
      <c r="AA13" s="428"/>
      <c r="AB13" s="429"/>
      <c r="AC13" s="391">
        <v>986</v>
      </c>
      <c r="AD13" s="392"/>
      <c r="AE13" s="392"/>
      <c r="AF13" s="392"/>
      <c r="AG13" s="393"/>
      <c r="AH13" s="391">
        <v>963</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189608</v>
      </c>
      <c r="BO13" s="416"/>
      <c r="BP13" s="416"/>
      <c r="BQ13" s="416"/>
      <c r="BR13" s="416"/>
      <c r="BS13" s="416"/>
      <c r="BT13" s="416"/>
      <c r="BU13" s="417"/>
      <c r="BV13" s="415">
        <v>613094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7.5</v>
      </c>
      <c r="CU13" s="386"/>
      <c r="CV13" s="386"/>
      <c r="CW13" s="386"/>
      <c r="CX13" s="386"/>
      <c r="CY13" s="386"/>
      <c r="CZ13" s="386"/>
      <c r="DA13" s="387"/>
      <c r="DB13" s="385">
        <v>7.6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74977</v>
      </c>
      <c r="S14" s="517"/>
      <c r="T14" s="517"/>
      <c r="U14" s="517"/>
      <c r="V14" s="518"/>
      <c r="W14" s="519"/>
      <c r="X14" s="431"/>
      <c r="Y14" s="431"/>
      <c r="Z14" s="431"/>
      <c r="AA14" s="431"/>
      <c r="AB14" s="432"/>
      <c r="AC14" s="509">
        <v>2.8</v>
      </c>
      <c r="AD14" s="510"/>
      <c r="AE14" s="510"/>
      <c r="AF14" s="510"/>
      <c r="AG14" s="511"/>
      <c r="AH14" s="509">
        <v>2.7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5.5</v>
      </c>
      <c r="CU14" s="488"/>
      <c r="CV14" s="488"/>
      <c r="CW14" s="488"/>
      <c r="CX14" s="488"/>
      <c r="CY14" s="488"/>
      <c r="CZ14" s="488"/>
      <c r="DA14" s="489"/>
      <c r="DB14" s="520">
        <v>16.2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73992</v>
      </c>
      <c r="S15" s="517"/>
      <c r="T15" s="517"/>
      <c r="U15" s="517"/>
      <c r="V15" s="518"/>
      <c r="W15" s="504" t="s">
        <v>130</v>
      </c>
      <c r="X15" s="428"/>
      <c r="Y15" s="428"/>
      <c r="Z15" s="428"/>
      <c r="AA15" s="428"/>
      <c r="AB15" s="429"/>
      <c r="AC15" s="391">
        <v>10694</v>
      </c>
      <c r="AD15" s="392"/>
      <c r="AE15" s="392"/>
      <c r="AF15" s="392"/>
      <c r="AG15" s="393"/>
      <c r="AH15" s="391">
        <v>11216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7970077</v>
      </c>
      <c r="BO15" s="411"/>
      <c r="BP15" s="411"/>
      <c r="BQ15" s="411"/>
      <c r="BR15" s="411"/>
      <c r="BS15" s="411"/>
      <c r="BT15" s="411"/>
      <c r="BU15" s="412"/>
      <c r="BV15" s="410">
        <v>7716292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29.9</v>
      </c>
      <c r="AD16" s="510"/>
      <c r="AE16" s="510"/>
      <c r="AF16" s="510"/>
      <c r="AG16" s="511"/>
      <c r="AH16" s="509">
        <v>31.6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12328003</v>
      </c>
      <c r="BO16" s="416"/>
      <c r="BP16" s="416"/>
      <c r="BQ16" s="416"/>
      <c r="BR16" s="416"/>
      <c r="BS16" s="416"/>
      <c r="BT16" s="416"/>
      <c r="BU16" s="417"/>
      <c r="BV16" s="415">
        <v>11773900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24111</v>
      </c>
      <c r="AD17" s="392"/>
      <c r="AE17" s="392"/>
      <c r="AF17" s="392"/>
      <c r="AG17" s="393"/>
      <c r="AH17" s="391">
        <v>23278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10144668</v>
      </c>
      <c r="BO17" s="416"/>
      <c r="BP17" s="416"/>
      <c r="BQ17" s="416"/>
      <c r="BR17" s="416"/>
      <c r="BS17" s="416"/>
      <c r="BT17" s="416"/>
      <c r="BU17" s="417"/>
      <c r="BV17" s="415">
        <v>9783546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71.95</v>
      </c>
      <c r="M18" s="480"/>
      <c r="N18" s="480"/>
      <c r="O18" s="480"/>
      <c r="P18" s="480"/>
      <c r="Q18" s="480"/>
      <c r="R18" s="481"/>
      <c r="S18" s="481"/>
      <c r="T18" s="481"/>
      <c r="U18" s="481"/>
      <c r="V18" s="482"/>
      <c r="W18" s="496"/>
      <c r="X18" s="497"/>
      <c r="Y18" s="497"/>
      <c r="Z18" s="497"/>
      <c r="AA18" s="497"/>
      <c r="AB18" s="505"/>
      <c r="AC18" s="379">
        <v>67.400000000000006</v>
      </c>
      <c r="AD18" s="380"/>
      <c r="AE18" s="380"/>
      <c r="AF18" s="380"/>
      <c r="AG18" s="483"/>
      <c r="AH18" s="379">
        <v>65.7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13691540</v>
      </c>
      <c r="BO18" s="416"/>
      <c r="BP18" s="416"/>
      <c r="BQ18" s="416"/>
      <c r="BR18" s="416"/>
      <c r="BS18" s="416"/>
      <c r="BT18" s="416"/>
      <c r="BU18" s="417"/>
      <c r="BV18" s="415">
        <v>13584958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1034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19309311</v>
      </c>
      <c r="BO19" s="416"/>
      <c r="BP19" s="416"/>
      <c r="BQ19" s="416"/>
      <c r="BR19" s="416"/>
      <c r="BS19" s="416"/>
      <c r="BT19" s="416"/>
      <c r="BU19" s="417"/>
      <c r="BV19" s="415">
        <v>19403804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29463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24945243</v>
      </c>
      <c r="BO23" s="416"/>
      <c r="BP23" s="416"/>
      <c r="BQ23" s="416"/>
      <c r="BR23" s="416"/>
      <c r="BS23" s="416"/>
      <c r="BT23" s="416"/>
      <c r="BU23" s="417"/>
      <c r="BV23" s="415">
        <v>26191639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7500</v>
      </c>
      <c r="R24" s="392"/>
      <c r="S24" s="392"/>
      <c r="T24" s="392"/>
      <c r="U24" s="392"/>
      <c r="V24" s="393"/>
      <c r="W24" s="457"/>
      <c r="X24" s="448"/>
      <c r="Y24" s="449"/>
      <c r="Z24" s="388" t="s">
        <v>153</v>
      </c>
      <c r="AA24" s="389"/>
      <c r="AB24" s="389"/>
      <c r="AC24" s="389"/>
      <c r="AD24" s="389"/>
      <c r="AE24" s="389"/>
      <c r="AF24" s="389"/>
      <c r="AG24" s="390"/>
      <c r="AH24" s="391">
        <v>403</v>
      </c>
      <c r="AI24" s="392"/>
      <c r="AJ24" s="392"/>
      <c r="AK24" s="392"/>
      <c r="AL24" s="393"/>
      <c r="AM24" s="391">
        <v>1231165</v>
      </c>
      <c r="AN24" s="392"/>
      <c r="AO24" s="392"/>
      <c r="AP24" s="392"/>
      <c r="AQ24" s="392"/>
      <c r="AR24" s="393"/>
      <c r="AS24" s="391">
        <v>3055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11896004</v>
      </c>
      <c r="BO24" s="416"/>
      <c r="BP24" s="416"/>
      <c r="BQ24" s="416"/>
      <c r="BR24" s="416"/>
      <c r="BS24" s="416"/>
      <c r="BT24" s="416"/>
      <c r="BU24" s="417"/>
      <c r="BV24" s="415">
        <v>12264907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6300</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1406278</v>
      </c>
      <c r="BO25" s="411"/>
      <c r="BP25" s="411"/>
      <c r="BQ25" s="411"/>
      <c r="BR25" s="411"/>
      <c r="BS25" s="411"/>
      <c r="BT25" s="411"/>
      <c r="BU25" s="412"/>
      <c r="BV25" s="410">
        <v>1251167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5600</v>
      </c>
      <c r="R26" s="392"/>
      <c r="S26" s="392"/>
      <c r="T26" s="392"/>
      <c r="U26" s="392"/>
      <c r="V26" s="393"/>
      <c r="W26" s="457"/>
      <c r="X26" s="448"/>
      <c r="Y26" s="449"/>
      <c r="Z26" s="388" t="s">
        <v>159</v>
      </c>
      <c r="AA26" s="470"/>
      <c r="AB26" s="470"/>
      <c r="AC26" s="470"/>
      <c r="AD26" s="470"/>
      <c r="AE26" s="470"/>
      <c r="AF26" s="470"/>
      <c r="AG26" s="471"/>
      <c r="AH26" s="391">
        <v>10</v>
      </c>
      <c r="AI26" s="392"/>
      <c r="AJ26" s="392"/>
      <c r="AK26" s="392"/>
      <c r="AL26" s="393"/>
      <c r="AM26" s="391">
        <v>26730</v>
      </c>
      <c r="AN26" s="392"/>
      <c r="AO26" s="392"/>
      <c r="AP26" s="392"/>
      <c r="AQ26" s="392"/>
      <c r="AR26" s="393"/>
      <c r="AS26" s="391">
        <v>2673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4000</v>
      </c>
      <c r="R27" s="392"/>
      <c r="S27" s="392"/>
      <c r="T27" s="392"/>
      <c r="U27" s="392"/>
      <c r="V27" s="393"/>
      <c r="W27" s="457"/>
      <c r="X27" s="448"/>
      <c r="Y27" s="449"/>
      <c r="Z27" s="388" t="s">
        <v>162</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766929</v>
      </c>
      <c r="BO27" s="419"/>
      <c r="BP27" s="419"/>
      <c r="BQ27" s="419"/>
      <c r="BR27" s="419"/>
      <c r="BS27" s="419"/>
      <c r="BT27" s="419"/>
      <c r="BU27" s="420"/>
      <c r="BV27" s="418">
        <v>765628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3600</v>
      </c>
      <c r="R28" s="392"/>
      <c r="S28" s="392"/>
      <c r="T28" s="392"/>
      <c r="U28" s="392"/>
      <c r="V28" s="393"/>
      <c r="W28" s="457"/>
      <c r="X28" s="448"/>
      <c r="Y28" s="449"/>
      <c r="Z28" s="388" t="s">
        <v>165</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3918629</v>
      </c>
      <c r="BO28" s="411"/>
      <c r="BP28" s="411"/>
      <c r="BQ28" s="411"/>
      <c r="BR28" s="411"/>
      <c r="BS28" s="411"/>
      <c r="BT28" s="411"/>
      <c r="BU28" s="412"/>
      <c r="BV28" s="410">
        <v>3567293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20</v>
      </c>
      <c r="M29" s="392"/>
      <c r="N29" s="392"/>
      <c r="O29" s="392"/>
      <c r="P29" s="393"/>
      <c r="Q29" s="391">
        <v>3500</v>
      </c>
      <c r="R29" s="392"/>
      <c r="S29" s="392"/>
      <c r="T29" s="392"/>
      <c r="U29" s="392"/>
      <c r="V29" s="393"/>
      <c r="W29" s="458"/>
      <c r="X29" s="459"/>
      <c r="Y29" s="460"/>
      <c r="Z29" s="388" t="s">
        <v>169</v>
      </c>
      <c r="AA29" s="389"/>
      <c r="AB29" s="389"/>
      <c r="AC29" s="389"/>
      <c r="AD29" s="389"/>
      <c r="AE29" s="389"/>
      <c r="AF29" s="389"/>
      <c r="AG29" s="390"/>
      <c r="AH29" s="391">
        <v>403</v>
      </c>
      <c r="AI29" s="392"/>
      <c r="AJ29" s="392"/>
      <c r="AK29" s="392"/>
      <c r="AL29" s="393"/>
      <c r="AM29" s="391">
        <v>1231165</v>
      </c>
      <c r="AN29" s="392"/>
      <c r="AO29" s="392"/>
      <c r="AP29" s="392"/>
      <c r="AQ29" s="392"/>
      <c r="AR29" s="393"/>
      <c r="AS29" s="391">
        <v>3055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178319</v>
      </c>
      <c r="BO29" s="416"/>
      <c r="BP29" s="416"/>
      <c r="BQ29" s="416"/>
      <c r="BR29" s="416"/>
      <c r="BS29" s="416"/>
      <c r="BT29" s="416"/>
      <c r="BU29" s="417"/>
      <c r="BV29" s="415">
        <v>178017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3865583</v>
      </c>
      <c r="BO30" s="419"/>
      <c r="BP30" s="419"/>
      <c r="BQ30" s="419"/>
      <c r="BR30" s="419"/>
      <c r="BS30" s="419"/>
      <c r="BT30" s="419"/>
      <c r="BU30" s="420"/>
      <c r="BV30" s="418">
        <v>3851305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甲府地区広域行政事務組合一般会計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甲府地区広域行政事務組合ふるさと市町村圏事業特別会計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地域し尿処理施設特別会計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甲府地区広域行政事務組合消防事業特別会計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介護サービス特別会計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IF('各会計、関係団体の財政状況及び健全化判断比率'!B36="","",'各会計、関係団体の財政状況及び健全化判断比率'!B36)</f>
        <v>合併浄化槽事業特別会計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甲府地区広域行政事務組合視聴覚ライブラリー事業特別会計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IF('各会計、関係団体の財政状況及び健全化判断比率'!B37="","",'各会計、関係団体の財政状況及び健全化判断比率'!B37)</f>
        <v>宅地開発事業特別会計</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甲府地区広域行政事務組合国母公園管理事業特別会計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峡北広域行政事務組合一般会計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峡北広域行政事務組合常備消防特別会計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峡北広域行政事務組合ごみ処理特別会計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峡北広域行政事務組合し尿処理特別会計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中巨摩地区広域事務組合一般会計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7.79</v>
      </c>
      <c r="G34" s="33">
        <v>6.89</v>
      </c>
      <c r="H34" s="33">
        <v>8.07</v>
      </c>
      <c r="I34" s="33">
        <v>8.83</v>
      </c>
      <c r="J34" s="34">
        <v>7.78</v>
      </c>
      <c r="K34" s="22"/>
      <c r="L34" s="22"/>
      <c r="M34" s="22"/>
      <c r="N34" s="22"/>
      <c r="O34" s="22"/>
      <c r="P34" s="22"/>
    </row>
    <row r="35" spans="1:16" ht="39" customHeight="1">
      <c r="A35" s="22"/>
      <c r="B35" s="35"/>
      <c r="C35" s="1178" t="s">
        <v>531</v>
      </c>
      <c r="D35" s="1179"/>
      <c r="E35" s="1180"/>
      <c r="F35" s="36">
        <v>7.91</v>
      </c>
      <c r="G35" s="37">
        <v>7.9</v>
      </c>
      <c r="H35" s="37">
        <v>5.08</v>
      </c>
      <c r="I35" s="37">
        <v>4.13</v>
      </c>
      <c r="J35" s="38">
        <v>3.8</v>
      </c>
      <c r="K35" s="22"/>
      <c r="L35" s="22"/>
      <c r="M35" s="22"/>
      <c r="N35" s="22"/>
      <c r="O35" s="22"/>
      <c r="P35" s="22"/>
    </row>
    <row r="36" spans="1:16" ht="39" customHeight="1">
      <c r="A36" s="22"/>
      <c r="B36" s="35"/>
      <c r="C36" s="1178" t="s">
        <v>532</v>
      </c>
      <c r="D36" s="1179"/>
      <c r="E36" s="1180"/>
      <c r="F36" s="36">
        <v>2.44</v>
      </c>
      <c r="G36" s="37">
        <v>2.27</v>
      </c>
      <c r="H36" s="37">
        <v>1.85</v>
      </c>
      <c r="I36" s="37">
        <v>1.91</v>
      </c>
      <c r="J36" s="38">
        <v>2.34</v>
      </c>
      <c r="K36" s="22"/>
      <c r="L36" s="22"/>
      <c r="M36" s="22"/>
      <c r="N36" s="22"/>
      <c r="O36" s="22"/>
      <c r="P36" s="22"/>
    </row>
    <row r="37" spans="1:16" ht="39" customHeight="1">
      <c r="A37" s="22"/>
      <c r="B37" s="35"/>
      <c r="C37" s="1178" t="s">
        <v>533</v>
      </c>
      <c r="D37" s="1179"/>
      <c r="E37" s="1180"/>
      <c r="F37" s="36">
        <v>0.62</v>
      </c>
      <c r="G37" s="37">
        <v>0.62</v>
      </c>
      <c r="H37" s="37">
        <v>0.41</v>
      </c>
      <c r="I37" s="37">
        <v>0.87</v>
      </c>
      <c r="J37" s="38">
        <v>0.49</v>
      </c>
      <c r="K37" s="22"/>
      <c r="L37" s="22"/>
      <c r="M37" s="22"/>
      <c r="N37" s="22"/>
      <c r="O37" s="22"/>
      <c r="P37" s="22"/>
    </row>
    <row r="38" spans="1:16" ht="39" customHeight="1">
      <c r="A38" s="22"/>
      <c r="B38" s="35"/>
      <c r="C38" s="1178" t="s">
        <v>534</v>
      </c>
      <c r="D38" s="1179"/>
      <c r="E38" s="1180"/>
      <c r="F38" s="36">
        <v>0.09</v>
      </c>
      <c r="G38" s="37">
        <v>0.06</v>
      </c>
      <c r="H38" s="37">
        <v>0.02</v>
      </c>
      <c r="I38" s="37">
        <v>0.18</v>
      </c>
      <c r="J38" s="38">
        <v>0.09</v>
      </c>
      <c r="K38" s="22"/>
      <c r="L38" s="22"/>
      <c r="M38" s="22"/>
      <c r="N38" s="22"/>
      <c r="O38" s="22"/>
      <c r="P38" s="22"/>
    </row>
    <row r="39" spans="1:16" ht="39" customHeight="1">
      <c r="A39" s="22"/>
      <c r="B39" s="35"/>
      <c r="C39" s="1178" t="s">
        <v>535</v>
      </c>
      <c r="D39" s="1179"/>
      <c r="E39" s="1180"/>
      <c r="F39" s="36">
        <v>0</v>
      </c>
      <c r="G39" s="37">
        <v>0</v>
      </c>
      <c r="H39" s="37">
        <v>0</v>
      </c>
      <c r="I39" s="37">
        <v>0</v>
      </c>
      <c r="J39" s="38">
        <v>0</v>
      </c>
      <c r="K39" s="22"/>
      <c r="L39" s="22"/>
      <c r="M39" s="22"/>
      <c r="N39" s="22"/>
      <c r="O39" s="22"/>
      <c r="P39" s="22"/>
    </row>
    <row r="40" spans="1:16" ht="39" customHeight="1">
      <c r="A40" s="22"/>
      <c r="B40" s="35"/>
      <c r="C40" s="1178" t="s">
        <v>536</v>
      </c>
      <c r="D40" s="1179"/>
      <c r="E40" s="1180"/>
      <c r="F40" s="36">
        <v>0.01</v>
      </c>
      <c r="G40" s="37">
        <v>0</v>
      </c>
      <c r="H40" s="37">
        <v>0</v>
      </c>
      <c r="I40" s="37">
        <v>0</v>
      </c>
      <c r="J40" s="38">
        <v>0</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539</v>
      </c>
      <c r="D43" s="1182"/>
      <c r="E43" s="1183"/>
      <c r="F43" s="41">
        <v>0.27</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2602</v>
      </c>
      <c r="L45" s="60">
        <v>2672</v>
      </c>
      <c r="M45" s="60">
        <v>2745</v>
      </c>
      <c r="N45" s="60">
        <v>2792</v>
      </c>
      <c r="O45" s="61">
        <v>2920</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836</v>
      </c>
      <c r="L48" s="64">
        <v>873</v>
      </c>
      <c r="M48" s="64">
        <v>915</v>
      </c>
      <c r="N48" s="64">
        <v>942</v>
      </c>
      <c r="O48" s="65">
        <v>928</v>
      </c>
      <c r="P48" s="48"/>
      <c r="Q48" s="48"/>
      <c r="R48" s="48"/>
      <c r="S48" s="48"/>
      <c r="T48" s="48"/>
      <c r="U48" s="48"/>
    </row>
    <row r="49" spans="1:21" ht="30.75" customHeight="1">
      <c r="A49" s="48"/>
      <c r="B49" s="1196"/>
      <c r="C49" s="1197"/>
      <c r="D49" s="62"/>
      <c r="E49" s="1188" t="s">
        <v>16</v>
      </c>
      <c r="F49" s="1188"/>
      <c r="G49" s="1188"/>
      <c r="H49" s="1188"/>
      <c r="I49" s="1188"/>
      <c r="J49" s="1189"/>
      <c r="K49" s="63">
        <v>116</v>
      </c>
      <c r="L49" s="64">
        <v>117</v>
      </c>
      <c r="M49" s="64">
        <v>134</v>
      </c>
      <c r="N49" s="64">
        <v>123</v>
      </c>
      <c r="O49" s="65">
        <v>135</v>
      </c>
      <c r="P49" s="48"/>
      <c r="Q49" s="48"/>
      <c r="R49" s="48"/>
      <c r="S49" s="48"/>
      <c r="T49" s="48"/>
      <c r="U49" s="48"/>
    </row>
    <row r="50" spans="1:21" ht="30.75" customHeight="1">
      <c r="A50" s="48"/>
      <c r="B50" s="1196"/>
      <c r="C50" s="1197"/>
      <c r="D50" s="62"/>
      <c r="E50" s="1188" t="s">
        <v>17</v>
      </c>
      <c r="F50" s="1188"/>
      <c r="G50" s="1188"/>
      <c r="H50" s="1188"/>
      <c r="I50" s="1188"/>
      <c r="J50" s="1189"/>
      <c r="K50" s="63">
        <v>18</v>
      </c>
      <c r="L50" s="64">
        <v>18</v>
      </c>
      <c r="M50" s="64">
        <v>13</v>
      </c>
      <c r="N50" s="64">
        <v>12</v>
      </c>
      <c r="O50" s="65">
        <v>12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2496</v>
      </c>
      <c r="L52" s="64">
        <v>2635</v>
      </c>
      <c r="M52" s="64">
        <v>2847</v>
      </c>
      <c r="N52" s="64">
        <v>2866</v>
      </c>
      <c r="O52" s="65">
        <v>2993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1076</v>
      </c>
      <c r="L53" s="69">
        <v>1045</v>
      </c>
      <c r="M53" s="69">
        <v>960</v>
      </c>
      <c r="N53" s="69">
        <v>1003</v>
      </c>
      <c r="O53" s="70">
        <v>1002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27802</v>
      </c>
      <c r="J41" s="83">
        <v>27340</v>
      </c>
      <c r="K41" s="83">
        <v>26882</v>
      </c>
      <c r="L41" s="83">
        <v>26192</v>
      </c>
      <c r="M41" s="84">
        <v>24945</v>
      </c>
    </row>
    <row r="42" spans="2:13" ht="27.75" customHeight="1">
      <c r="B42" s="1204"/>
      <c r="C42" s="1205"/>
      <c r="D42" s="85"/>
      <c r="E42" s="1208" t="s">
        <v>26</v>
      </c>
      <c r="F42" s="1208"/>
      <c r="G42" s="1208"/>
      <c r="H42" s="1209"/>
      <c r="I42" s="86" t="s">
        <v>484</v>
      </c>
      <c r="J42" s="87" t="s">
        <v>484</v>
      </c>
      <c r="K42" s="87" t="s">
        <v>484</v>
      </c>
      <c r="L42" s="87" t="s">
        <v>484</v>
      </c>
      <c r="M42" s="88" t="s">
        <v>484</v>
      </c>
    </row>
    <row r="43" spans="2:13" ht="27.75" customHeight="1">
      <c r="B43" s="1204"/>
      <c r="C43" s="1205"/>
      <c r="D43" s="85"/>
      <c r="E43" s="1208" t="s">
        <v>27</v>
      </c>
      <c r="F43" s="1208"/>
      <c r="G43" s="1208"/>
      <c r="H43" s="1209"/>
      <c r="I43" s="86">
        <v>13204</v>
      </c>
      <c r="J43" s="87">
        <v>12839</v>
      </c>
      <c r="K43" s="87">
        <v>12740</v>
      </c>
      <c r="L43" s="87">
        <v>12472</v>
      </c>
      <c r="M43" s="88">
        <v>12063</v>
      </c>
    </row>
    <row r="44" spans="2:13" ht="27.75" customHeight="1">
      <c r="B44" s="1204"/>
      <c r="C44" s="1205"/>
      <c r="D44" s="85"/>
      <c r="E44" s="1208" t="s">
        <v>28</v>
      </c>
      <c r="F44" s="1208"/>
      <c r="G44" s="1208"/>
      <c r="H44" s="1209"/>
      <c r="I44" s="86">
        <v>572</v>
      </c>
      <c r="J44" s="87">
        <v>763</v>
      </c>
      <c r="K44" s="87">
        <v>1005</v>
      </c>
      <c r="L44" s="87">
        <v>1030</v>
      </c>
      <c r="M44" s="88">
        <v>1103</v>
      </c>
    </row>
    <row r="45" spans="2:13" ht="27.75" customHeight="1">
      <c r="B45" s="1204"/>
      <c r="C45" s="1205"/>
      <c r="D45" s="85"/>
      <c r="E45" s="1208" t="s">
        <v>29</v>
      </c>
      <c r="F45" s="1208"/>
      <c r="G45" s="1208"/>
      <c r="H45" s="1209"/>
      <c r="I45" s="86">
        <v>1453</v>
      </c>
      <c r="J45" s="87">
        <v>1163</v>
      </c>
      <c r="K45" s="87">
        <v>1194</v>
      </c>
      <c r="L45" s="87">
        <v>1391</v>
      </c>
      <c r="M45" s="88">
        <v>1378</v>
      </c>
    </row>
    <row r="46" spans="2:13" ht="27.75" customHeight="1">
      <c r="B46" s="1204"/>
      <c r="C46" s="1205"/>
      <c r="D46" s="89"/>
      <c r="E46" s="1208" t="s">
        <v>30</v>
      </c>
      <c r="F46" s="1208"/>
      <c r="G46" s="1208"/>
      <c r="H46" s="1209"/>
      <c r="I46" s="86" t="s">
        <v>484</v>
      </c>
      <c r="J46" s="87" t="s">
        <v>484</v>
      </c>
      <c r="K46" s="87" t="s">
        <v>484</v>
      </c>
      <c r="L46" s="87" t="s">
        <v>484</v>
      </c>
      <c r="M46" s="88" t="s">
        <v>484</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6481</v>
      </c>
      <c r="J50" s="87">
        <v>7073</v>
      </c>
      <c r="K50" s="87">
        <v>6315</v>
      </c>
      <c r="L50" s="87">
        <v>6835</v>
      </c>
      <c r="M50" s="88">
        <v>7538</v>
      </c>
    </row>
    <row r="51" spans="2:13" ht="27.75" customHeight="1">
      <c r="B51" s="1204"/>
      <c r="C51" s="1205"/>
      <c r="D51" s="85"/>
      <c r="E51" s="1208" t="s">
        <v>36</v>
      </c>
      <c r="F51" s="1208"/>
      <c r="G51" s="1208"/>
      <c r="H51" s="1209"/>
      <c r="I51" s="86">
        <v>329</v>
      </c>
      <c r="J51" s="87">
        <v>294</v>
      </c>
      <c r="K51" s="87">
        <v>162</v>
      </c>
      <c r="L51" s="87">
        <v>149</v>
      </c>
      <c r="M51" s="88">
        <v>132</v>
      </c>
    </row>
    <row r="52" spans="2:13" ht="27.75" customHeight="1">
      <c r="B52" s="1206"/>
      <c r="C52" s="1207"/>
      <c r="D52" s="85"/>
      <c r="E52" s="1208" t="s">
        <v>37</v>
      </c>
      <c r="F52" s="1208"/>
      <c r="G52" s="1208"/>
      <c r="H52" s="1209"/>
      <c r="I52" s="86">
        <v>31818</v>
      </c>
      <c r="J52" s="87">
        <v>31962</v>
      </c>
      <c r="K52" s="87">
        <v>32135</v>
      </c>
      <c r="L52" s="87">
        <v>31952</v>
      </c>
      <c r="M52" s="88">
        <v>31080</v>
      </c>
    </row>
    <row r="53" spans="2:13" ht="27.75" customHeight="1" thickBot="1">
      <c r="B53" s="1210" t="s">
        <v>38</v>
      </c>
      <c r="C53" s="1211"/>
      <c r="D53" s="92"/>
      <c r="E53" s="1212" t="s">
        <v>39</v>
      </c>
      <c r="F53" s="1212"/>
      <c r="G53" s="1212"/>
      <c r="H53" s="1213"/>
      <c r="I53" s="93">
        <v>4404</v>
      </c>
      <c r="J53" s="94">
        <v>2774</v>
      </c>
      <c r="K53" s="94">
        <v>3209</v>
      </c>
      <c r="L53" s="94">
        <v>2149</v>
      </c>
      <c r="M53" s="95">
        <v>739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568</v>
      </c>
      <c r="C41" s="248"/>
      <c r="D41" s="248"/>
      <c r="E41" s="248"/>
      <c r="F41" s="248"/>
      <c r="G41" s="248"/>
      <c r="H41" s="248"/>
      <c r="I41" s="248"/>
      <c r="J41" s="248"/>
      <c r="K41" s="248"/>
      <c r="L41" s="248"/>
      <c r="M41" s="248"/>
      <c r="N41" s="248"/>
      <c r="O41" s="248"/>
      <c r="P41" s="249"/>
    </row>
    <row r="42" spans="2:17" ht="13.5">
      <c r="B42" s="250"/>
      <c r="C42" s="246"/>
      <c r="D42" s="246"/>
      <c r="E42" s="246"/>
      <c r="F42" s="246"/>
      <c r="G42" s="353" t="s">
        <v>569</v>
      </c>
      <c r="I42" s="354"/>
      <c r="J42" s="354"/>
      <c r="K42" s="354"/>
      <c r="L42" s="246"/>
      <c r="M42" s="246"/>
      <c r="N42" s="246"/>
      <c r="O42" s="246"/>
    </row>
    <row r="43" spans="2:17" ht="13.5">
      <c r="B43" s="250"/>
      <c r="C43" s="246"/>
      <c r="D43" s="246"/>
      <c r="E43" s="246"/>
      <c r="F43" s="246"/>
      <c r="G43" s="1230"/>
      <c r="H43" s="1231"/>
      <c r="I43" s="1231"/>
      <c r="J43" s="1231"/>
      <c r="K43" s="1231"/>
      <c r="L43" s="1231"/>
      <c r="M43" s="1231"/>
      <c r="N43" s="1231"/>
      <c r="O43" s="1232"/>
    </row>
    <row r="44" spans="2:17" ht="13.5">
      <c r="B44" s="250"/>
      <c r="C44" s="246"/>
      <c r="D44" s="246"/>
      <c r="E44" s="246"/>
      <c r="F44" s="246"/>
      <c r="G44" s="1233"/>
      <c r="H44" s="1234"/>
      <c r="I44" s="1234"/>
      <c r="J44" s="1234"/>
      <c r="K44" s="1234"/>
      <c r="L44" s="1234"/>
      <c r="M44" s="1234"/>
      <c r="N44" s="1234"/>
      <c r="O44" s="1235"/>
    </row>
    <row r="45" spans="2:17" ht="13.5">
      <c r="B45" s="250"/>
      <c r="C45" s="246"/>
      <c r="D45" s="246"/>
      <c r="E45" s="246"/>
      <c r="F45" s="246"/>
      <c r="G45" s="1233"/>
      <c r="H45" s="1234"/>
      <c r="I45" s="1234"/>
      <c r="J45" s="1234"/>
      <c r="K45" s="1234"/>
      <c r="L45" s="1234"/>
      <c r="M45" s="1234"/>
      <c r="N45" s="1234"/>
      <c r="O45" s="1235"/>
    </row>
    <row r="46" spans="2:17" ht="13.5">
      <c r="B46" s="250"/>
      <c r="C46" s="246"/>
      <c r="D46" s="246"/>
      <c r="E46" s="246"/>
      <c r="F46" s="246"/>
      <c r="G46" s="1233"/>
      <c r="H46" s="1234"/>
      <c r="I46" s="1234"/>
      <c r="J46" s="1234"/>
      <c r="K46" s="1234"/>
      <c r="L46" s="1234"/>
      <c r="M46" s="1234"/>
      <c r="N46" s="1234"/>
      <c r="O46" s="1235"/>
    </row>
    <row r="47" spans="2:17" ht="13.5">
      <c r="B47" s="250"/>
      <c r="C47" s="246"/>
      <c r="D47" s="246"/>
      <c r="E47" s="246"/>
      <c r="F47" s="246"/>
      <c r="G47" s="1236"/>
      <c r="H47" s="1237"/>
      <c r="I47" s="1237"/>
      <c r="J47" s="1237"/>
      <c r="K47" s="1237"/>
      <c r="L47" s="1237"/>
      <c r="M47" s="1237"/>
      <c r="N47" s="1237"/>
      <c r="O47" s="1238"/>
    </row>
    <row r="48" spans="2:17" ht="13.5">
      <c r="B48" s="250"/>
      <c r="C48" s="246"/>
      <c r="D48" s="246"/>
      <c r="E48" s="246"/>
      <c r="F48" s="246"/>
      <c r="G48" s="246"/>
      <c r="H48" s="355"/>
      <c r="I48" s="355"/>
      <c r="J48" s="355"/>
    </row>
    <row r="49" spans="1:17" ht="13.5">
      <c r="B49" s="250"/>
      <c r="C49" s="246"/>
      <c r="D49" s="246"/>
      <c r="E49" s="246"/>
      <c r="F49" s="246"/>
      <c r="G49" s="245" t="s">
        <v>570</v>
      </c>
    </row>
    <row r="50" spans="1:17" ht="13.5">
      <c r="B50" s="250"/>
      <c r="C50" s="246"/>
      <c r="D50" s="246"/>
      <c r="E50" s="246"/>
      <c r="F50" s="246"/>
      <c r="G50" s="1239"/>
      <c r="H50" s="1240"/>
      <c r="I50" s="1240"/>
      <c r="J50" s="1241"/>
      <c r="K50" s="356" t="s">
        <v>523</v>
      </c>
      <c r="L50" s="356" t="s">
        <v>524</v>
      </c>
      <c r="M50" s="356" t="s">
        <v>525</v>
      </c>
      <c r="N50" s="356" t="s">
        <v>526</v>
      </c>
      <c r="O50" s="356" t="s">
        <v>527</v>
      </c>
    </row>
    <row r="51" spans="1:17" ht="13.5">
      <c r="B51" s="250"/>
      <c r="C51" s="246"/>
      <c r="D51" s="246"/>
      <c r="E51" s="246"/>
      <c r="F51" s="246"/>
      <c r="G51" s="1242" t="s">
        <v>571</v>
      </c>
      <c r="H51" s="1243"/>
      <c r="I51" s="1248" t="s">
        <v>572</v>
      </c>
      <c r="J51" s="1248"/>
      <c r="K51" s="1228"/>
      <c r="L51" s="1228"/>
      <c r="M51" s="1228"/>
      <c r="N51" s="1228"/>
      <c r="O51" s="1228"/>
    </row>
    <row r="52" spans="1:17" ht="13.5">
      <c r="B52" s="250"/>
      <c r="C52" s="246"/>
      <c r="D52" s="246"/>
      <c r="E52" s="246"/>
      <c r="F52" s="246"/>
      <c r="G52" s="1244"/>
      <c r="H52" s="1245"/>
      <c r="I52" s="1249"/>
      <c r="J52" s="1249"/>
      <c r="K52" s="1229"/>
      <c r="L52" s="1229"/>
      <c r="M52" s="1229"/>
      <c r="N52" s="1229"/>
      <c r="O52" s="1229"/>
    </row>
    <row r="53" spans="1:17" ht="13.5">
      <c r="A53" s="357"/>
      <c r="B53" s="250"/>
      <c r="C53" s="246"/>
      <c r="D53" s="246"/>
      <c r="E53" s="246"/>
      <c r="F53" s="246"/>
      <c r="G53" s="1244"/>
      <c r="H53" s="1245"/>
      <c r="I53" s="1227" t="s">
        <v>577</v>
      </c>
      <c r="J53" s="1227"/>
      <c r="K53" s="1250"/>
      <c r="L53" s="1250"/>
      <c r="M53" s="1250"/>
      <c r="N53" s="1250"/>
      <c r="O53" s="1250"/>
    </row>
    <row r="54" spans="1:17" ht="13.5">
      <c r="A54" s="357"/>
      <c r="B54" s="250"/>
      <c r="C54" s="246"/>
      <c r="D54" s="246"/>
      <c r="E54" s="246"/>
      <c r="F54" s="246"/>
      <c r="G54" s="1246"/>
      <c r="H54" s="1247"/>
      <c r="I54" s="1227"/>
      <c r="J54" s="1227"/>
      <c r="K54" s="1251"/>
      <c r="L54" s="1251"/>
      <c r="M54" s="1251"/>
      <c r="N54" s="1251"/>
      <c r="O54" s="1251"/>
    </row>
    <row r="55" spans="1:17" ht="13.5">
      <c r="A55" s="357"/>
      <c r="B55" s="250"/>
      <c r="C55" s="246"/>
      <c r="D55" s="246"/>
      <c r="E55" s="246"/>
      <c r="F55" s="246"/>
      <c r="G55" s="1221" t="s">
        <v>573</v>
      </c>
      <c r="H55" s="1222"/>
      <c r="I55" s="1227" t="s">
        <v>572</v>
      </c>
      <c r="J55" s="1227"/>
      <c r="K55" s="1228"/>
      <c r="L55" s="1228"/>
      <c r="M55" s="1228"/>
      <c r="N55" s="1228"/>
      <c r="O55" s="1228"/>
    </row>
    <row r="56" spans="1:17" ht="13.5">
      <c r="A56" s="357"/>
      <c r="B56" s="250"/>
      <c r="C56" s="246"/>
      <c r="D56" s="246"/>
      <c r="E56" s="246"/>
      <c r="F56" s="246"/>
      <c r="G56" s="1223"/>
      <c r="H56" s="1224"/>
      <c r="I56" s="1227"/>
      <c r="J56" s="1227"/>
      <c r="K56" s="1229"/>
      <c r="L56" s="1229"/>
      <c r="M56" s="1229"/>
      <c r="N56" s="1229"/>
      <c r="O56" s="1229"/>
    </row>
    <row r="57" spans="1:17" s="357" customFormat="1" ht="13.5">
      <c r="B57" s="358"/>
      <c r="C57" s="354"/>
      <c r="D57" s="354"/>
      <c r="E57" s="354"/>
      <c r="F57" s="354"/>
      <c r="G57" s="1223"/>
      <c r="H57" s="1224"/>
      <c r="I57" s="1252" t="s">
        <v>577</v>
      </c>
      <c r="J57" s="1252"/>
      <c r="K57" s="1250"/>
      <c r="L57" s="1250"/>
      <c r="M57" s="1250"/>
      <c r="N57" s="1250"/>
      <c r="O57" s="1250"/>
      <c r="P57" s="359"/>
      <c r="Q57" s="358"/>
    </row>
    <row r="58" spans="1:17" s="357" customFormat="1" ht="13.5">
      <c r="A58" s="245"/>
      <c r="B58" s="358"/>
      <c r="C58" s="354"/>
      <c r="D58" s="354"/>
      <c r="E58" s="354"/>
      <c r="F58" s="354"/>
      <c r="G58" s="1225"/>
      <c r="H58" s="1226"/>
      <c r="I58" s="1252"/>
      <c r="J58" s="1252"/>
      <c r="K58" s="1251"/>
      <c r="L58" s="1251"/>
      <c r="M58" s="1251"/>
      <c r="N58" s="1251"/>
      <c r="O58" s="1251"/>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ht="13.5">
      <c r="B64" s="250"/>
      <c r="C64" s="246"/>
      <c r="D64" s="246"/>
      <c r="E64" s="246"/>
      <c r="F64" s="246"/>
      <c r="G64" s="353" t="s">
        <v>569</v>
      </c>
      <c r="I64" s="354"/>
      <c r="J64" s="354"/>
      <c r="K64" s="354"/>
      <c r="L64" s="246"/>
      <c r="M64" s="246"/>
      <c r="N64" s="246"/>
      <c r="O64" s="246"/>
    </row>
    <row r="65" spans="2:30" ht="13.5">
      <c r="B65" s="250"/>
      <c r="C65" s="246"/>
      <c r="D65" s="246"/>
      <c r="E65" s="246"/>
      <c r="F65" s="246"/>
      <c r="G65" s="1254" t="s">
        <v>578</v>
      </c>
      <c r="H65" s="1255"/>
      <c r="I65" s="1255"/>
      <c r="J65" s="1255"/>
      <c r="K65" s="1255"/>
      <c r="L65" s="1255"/>
      <c r="M65" s="1255"/>
      <c r="N65" s="1255"/>
      <c r="O65" s="1256"/>
    </row>
    <row r="66" spans="2:30" ht="13.5">
      <c r="B66" s="250"/>
      <c r="C66" s="246"/>
      <c r="D66" s="246"/>
      <c r="E66" s="246"/>
      <c r="F66" s="246"/>
      <c r="G66" s="1257"/>
      <c r="H66" s="1258"/>
      <c r="I66" s="1258"/>
      <c r="J66" s="1258"/>
      <c r="K66" s="1258"/>
      <c r="L66" s="1258"/>
      <c r="M66" s="1258"/>
      <c r="N66" s="1258"/>
      <c r="O66" s="1259"/>
    </row>
    <row r="67" spans="2:30" ht="13.5">
      <c r="B67" s="250"/>
      <c r="C67" s="246"/>
      <c r="D67" s="246"/>
      <c r="E67" s="246"/>
      <c r="F67" s="246"/>
      <c r="G67" s="1257"/>
      <c r="H67" s="1258"/>
      <c r="I67" s="1258"/>
      <c r="J67" s="1258"/>
      <c r="K67" s="1258"/>
      <c r="L67" s="1258"/>
      <c r="M67" s="1258"/>
      <c r="N67" s="1258"/>
      <c r="O67" s="1259"/>
    </row>
    <row r="68" spans="2:30" ht="13.5">
      <c r="B68" s="250"/>
      <c r="C68" s="246"/>
      <c r="D68" s="246"/>
      <c r="E68" s="246"/>
      <c r="F68" s="246"/>
      <c r="G68" s="1257"/>
      <c r="H68" s="1258"/>
      <c r="I68" s="1258"/>
      <c r="J68" s="1258"/>
      <c r="K68" s="1258"/>
      <c r="L68" s="1258"/>
      <c r="M68" s="1258"/>
      <c r="N68" s="1258"/>
      <c r="O68" s="1259"/>
    </row>
    <row r="69" spans="2:30" ht="13.5">
      <c r="B69" s="250"/>
      <c r="C69" s="246"/>
      <c r="D69" s="246"/>
      <c r="E69" s="246"/>
      <c r="F69" s="246"/>
      <c r="G69" s="1260"/>
      <c r="H69" s="1261"/>
      <c r="I69" s="1261"/>
      <c r="J69" s="1261"/>
      <c r="K69" s="1261"/>
      <c r="L69" s="1261"/>
      <c r="M69" s="1261"/>
      <c r="N69" s="1261"/>
      <c r="O69" s="1262"/>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575</v>
      </c>
      <c r="I71" s="370"/>
      <c r="J71" s="366"/>
      <c r="K71" s="366"/>
      <c r="L71" s="367"/>
      <c r="M71" s="366"/>
      <c r="N71" s="367"/>
      <c r="O71" s="368"/>
    </row>
    <row r="72" spans="2:30" ht="13.5">
      <c r="B72" s="250"/>
      <c r="C72" s="246"/>
      <c r="D72" s="246"/>
      <c r="E72" s="246"/>
      <c r="F72" s="246"/>
      <c r="G72" s="1239"/>
      <c r="H72" s="1240"/>
      <c r="I72" s="1240"/>
      <c r="J72" s="1241"/>
      <c r="K72" s="356" t="s">
        <v>523</v>
      </c>
      <c r="L72" s="356" t="s">
        <v>524</v>
      </c>
      <c r="M72" s="356" t="s">
        <v>525</v>
      </c>
      <c r="N72" s="356" t="s">
        <v>526</v>
      </c>
      <c r="O72" s="356" t="s">
        <v>527</v>
      </c>
    </row>
    <row r="73" spans="2:30" ht="13.5">
      <c r="B73" s="250"/>
      <c r="C73" s="246"/>
      <c r="D73" s="246"/>
      <c r="E73" s="246"/>
      <c r="F73" s="246"/>
      <c r="G73" s="1242" t="s">
        <v>571</v>
      </c>
      <c r="H73" s="1243"/>
      <c r="I73" s="1248" t="s">
        <v>572</v>
      </c>
      <c r="J73" s="1248"/>
      <c r="K73" s="1253">
        <v>33.9</v>
      </c>
      <c r="L73" s="1253">
        <v>21.2</v>
      </c>
      <c r="M73" s="1229">
        <v>24.7</v>
      </c>
      <c r="N73" s="1229">
        <v>16.2</v>
      </c>
      <c r="O73" s="1229">
        <v>5.5</v>
      </c>
      <c r="S73" s="245">
        <v>9.9</v>
      </c>
    </row>
    <row r="74" spans="2:30" ht="13.5">
      <c r="B74" s="250"/>
      <c r="C74" s="246"/>
      <c r="D74" s="246"/>
      <c r="E74" s="246"/>
      <c r="F74" s="246"/>
      <c r="G74" s="1244"/>
      <c r="H74" s="1245"/>
      <c r="I74" s="1249"/>
      <c r="J74" s="1249"/>
      <c r="K74" s="1253"/>
      <c r="L74" s="1253"/>
      <c r="M74" s="1229"/>
      <c r="N74" s="1229"/>
      <c r="O74" s="1229"/>
    </row>
    <row r="75" spans="2:30" ht="13.5">
      <c r="B75" s="250"/>
      <c r="C75" s="246"/>
      <c r="D75" s="246"/>
      <c r="E75" s="246"/>
      <c r="F75" s="246"/>
      <c r="G75" s="1244"/>
      <c r="H75" s="1245"/>
      <c r="I75" s="1227" t="s">
        <v>576</v>
      </c>
      <c r="J75" s="1227"/>
      <c r="K75" s="1263">
        <v>9.6999999999999993</v>
      </c>
      <c r="L75" s="1263">
        <v>8.4</v>
      </c>
      <c r="M75" s="1263">
        <v>7.9</v>
      </c>
      <c r="N75" s="1263">
        <v>7.6</v>
      </c>
      <c r="O75" s="1263">
        <v>7.5</v>
      </c>
      <c r="U75" s="245">
        <v>81.2</v>
      </c>
      <c r="W75" s="245">
        <v>87.2</v>
      </c>
      <c r="Y75" s="245">
        <v>99.8</v>
      </c>
      <c r="AA75" s="245">
        <v>109.5</v>
      </c>
      <c r="AC75" s="245">
        <v>115.2</v>
      </c>
    </row>
    <row r="76" spans="2:30" ht="13.5">
      <c r="B76" s="250"/>
      <c r="C76" s="246"/>
      <c r="D76" s="246"/>
      <c r="E76" s="246"/>
      <c r="F76" s="246"/>
      <c r="G76" s="1246"/>
      <c r="H76" s="1247"/>
      <c r="I76" s="1227"/>
      <c r="J76" s="1227"/>
      <c r="K76" s="1251"/>
      <c r="L76" s="1251"/>
      <c r="M76" s="1251"/>
      <c r="N76" s="1251"/>
      <c r="O76" s="1251"/>
    </row>
    <row r="77" spans="2:30" ht="13.5">
      <c r="B77" s="250"/>
      <c r="C77" s="246"/>
      <c r="D77" s="246"/>
      <c r="E77" s="246"/>
      <c r="F77" s="246"/>
      <c r="G77" s="1221" t="s">
        <v>573</v>
      </c>
      <c r="H77" s="1222"/>
      <c r="I77" s="1227" t="s">
        <v>572</v>
      </c>
      <c r="J77" s="1227"/>
      <c r="K77" s="1253">
        <v>58.2</v>
      </c>
      <c r="L77" s="1253">
        <v>50.3</v>
      </c>
      <c r="M77" s="1229">
        <v>45.9</v>
      </c>
      <c r="N77" s="1229">
        <v>37.299999999999997</v>
      </c>
      <c r="O77" s="1229">
        <v>35.299999999999997</v>
      </c>
      <c r="R77" s="245">
        <v>12.3</v>
      </c>
      <c r="T77" s="245">
        <v>11.1</v>
      </c>
    </row>
    <row r="78" spans="2:30" ht="13.5">
      <c r="B78" s="250"/>
      <c r="C78" s="246"/>
      <c r="D78" s="246"/>
      <c r="E78" s="246"/>
      <c r="F78" s="246"/>
      <c r="G78" s="1223"/>
      <c r="H78" s="1224"/>
      <c r="I78" s="1227"/>
      <c r="J78" s="1227"/>
      <c r="K78" s="1253"/>
      <c r="L78" s="1253"/>
      <c r="M78" s="1229"/>
      <c r="N78" s="1229"/>
      <c r="O78" s="1229"/>
    </row>
    <row r="79" spans="2:30" ht="13.5">
      <c r="B79" s="250"/>
      <c r="C79" s="246"/>
      <c r="D79" s="246"/>
      <c r="E79" s="246"/>
      <c r="F79" s="246"/>
      <c r="G79" s="1223"/>
      <c r="H79" s="1224"/>
      <c r="I79" s="1264" t="s">
        <v>576</v>
      </c>
      <c r="J79" s="1252"/>
      <c r="K79" s="1265">
        <v>10.3</v>
      </c>
      <c r="L79" s="1265">
        <v>9.6</v>
      </c>
      <c r="M79" s="1265">
        <v>8.8000000000000007</v>
      </c>
      <c r="N79" s="1265">
        <v>7.8</v>
      </c>
      <c r="O79" s="1265">
        <v>6.9</v>
      </c>
      <c r="V79" s="245">
        <v>53.5</v>
      </c>
      <c r="X79" s="245">
        <v>48.2</v>
      </c>
      <c r="Z79" s="245">
        <v>34.200000000000003</v>
      </c>
      <c r="AB79" s="245">
        <v>30.3</v>
      </c>
      <c r="AD79" s="245">
        <v>28.9</v>
      </c>
    </row>
    <row r="80" spans="2:30" ht="13.5">
      <c r="B80" s="250"/>
      <c r="C80" s="246"/>
      <c r="D80" s="246"/>
      <c r="E80" s="246"/>
      <c r="F80" s="246"/>
      <c r="G80" s="1225"/>
      <c r="H80" s="1226"/>
      <c r="I80" s="1252"/>
      <c r="J80" s="1252"/>
      <c r="K80" s="1265"/>
      <c r="L80" s="1265"/>
      <c r="M80" s="1265"/>
      <c r="N80" s="1265"/>
      <c r="O80" s="1265"/>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41238</v>
      </c>
      <c r="E3" s="118"/>
      <c r="F3" s="119">
        <v>50880</v>
      </c>
      <c r="G3" s="120"/>
      <c r="H3" s="121"/>
    </row>
    <row r="4" spans="1:8">
      <c r="A4" s="122"/>
      <c r="B4" s="123"/>
      <c r="C4" s="124"/>
      <c r="D4" s="125">
        <v>22706</v>
      </c>
      <c r="E4" s="126"/>
      <c r="F4" s="127">
        <v>26879</v>
      </c>
      <c r="G4" s="128"/>
      <c r="H4" s="129"/>
    </row>
    <row r="5" spans="1:8">
      <c r="A5" s="110" t="s">
        <v>517</v>
      </c>
      <c r="B5" s="115"/>
      <c r="C5" s="116"/>
      <c r="D5" s="117">
        <v>47877</v>
      </c>
      <c r="E5" s="118"/>
      <c r="F5" s="119">
        <v>63956</v>
      </c>
      <c r="G5" s="120"/>
      <c r="H5" s="121"/>
    </row>
    <row r="6" spans="1:8">
      <c r="A6" s="122"/>
      <c r="B6" s="123"/>
      <c r="C6" s="124"/>
      <c r="D6" s="125">
        <v>15320</v>
      </c>
      <c r="E6" s="126"/>
      <c r="F6" s="127">
        <v>29239</v>
      </c>
      <c r="G6" s="128"/>
      <c r="H6" s="129"/>
    </row>
    <row r="7" spans="1:8">
      <c r="A7" s="110" t="s">
        <v>518</v>
      </c>
      <c r="B7" s="115"/>
      <c r="C7" s="116"/>
      <c r="D7" s="117">
        <v>37107</v>
      </c>
      <c r="E7" s="118"/>
      <c r="F7" s="119">
        <v>66255</v>
      </c>
      <c r="G7" s="120"/>
      <c r="H7" s="121"/>
    </row>
    <row r="8" spans="1:8">
      <c r="A8" s="122"/>
      <c r="B8" s="123"/>
      <c r="C8" s="124"/>
      <c r="D8" s="125">
        <v>20592</v>
      </c>
      <c r="E8" s="126"/>
      <c r="F8" s="127">
        <v>31822</v>
      </c>
      <c r="G8" s="128"/>
      <c r="H8" s="129"/>
    </row>
    <row r="9" spans="1:8">
      <c r="A9" s="110" t="s">
        <v>519</v>
      </c>
      <c r="B9" s="115"/>
      <c r="C9" s="116"/>
      <c r="D9" s="117">
        <v>30403</v>
      </c>
      <c r="E9" s="118"/>
      <c r="F9" s="119">
        <v>54227</v>
      </c>
      <c r="G9" s="120"/>
      <c r="H9" s="121"/>
    </row>
    <row r="10" spans="1:8">
      <c r="A10" s="122"/>
      <c r="B10" s="123"/>
      <c r="C10" s="124"/>
      <c r="D10" s="125">
        <v>13185</v>
      </c>
      <c r="E10" s="126"/>
      <c r="F10" s="127">
        <v>29694</v>
      </c>
      <c r="G10" s="128"/>
      <c r="H10" s="129"/>
    </row>
    <row r="11" spans="1:8">
      <c r="A11" s="110" t="s">
        <v>520</v>
      </c>
      <c r="B11" s="115"/>
      <c r="C11" s="116"/>
      <c r="D11" s="117">
        <v>17880</v>
      </c>
      <c r="E11" s="118"/>
      <c r="F11" s="119">
        <v>44504</v>
      </c>
      <c r="G11" s="120"/>
      <c r="H11" s="121"/>
    </row>
    <row r="12" spans="1:8">
      <c r="A12" s="122"/>
      <c r="B12" s="123"/>
      <c r="C12" s="130"/>
      <c r="D12" s="125">
        <v>11110</v>
      </c>
      <c r="E12" s="126"/>
      <c r="F12" s="127">
        <v>25876</v>
      </c>
      <c r="G12" s="128"/>
      <c r="H12" s="129"/>
    </row>
    <row r="13" spans="1:8">
      <c r="A13" s="110"/>
      <c r="B13" s="115"/>
      <c r="C13" s="131"/>
      <c r="D13" s="132">
        <v>34901</v>
      </c>
      <c r="E13" s="133"/>
      <c r="F13" s="134">
        <v>55964</v>
      </c>
      <c r="G13" s="135"/>
      <c r="H13" s="121"/>
    </row>
    <row r="14" spans="1:8">
      <c r="A14" s="122"/>
      <c r="B14" s="123"/>
      <c r="C14" s="124"/>
      <c r="D14" s="125">
        <v>16583</v>
      </c>
      <c r="E14" s="126"/>
      <c r="F14" s="127">
        <v>28702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7.8</v>
      </c>
      <c r="C19" s="136">
        <f>ROUND(VALUE(SUBSTITUTE(実質収支比率等に係る経年分析!G$48,"▲","-")),2)</f>
        <v>6.9</v>
      </c>
      <c r="D19" s="136">
        <f>ROUND(VALUE(SUBSTITUTE(実質収支比率等に係る経年分析!H$48,"▲","-")),2)</f>
        <v>8.08</v>
      </c>
      <c r="E19" s="136">
        <f>ROUND(VALUE(SUBSTITUTE(実質収支比率等に係る経年分析!I$48,"▲","-")),2)</f>
        <v>8.84</v>
      </c>
      <c r="F19" s="136">
        <f>ROUND(VALUE(SUBSTITUTE(実質収支比率等に係る経年分析!J$48,"▲","-")),2)</f>
        <v>7.79</v>
      </c>
    </row>
    <row r="20" spans="1:11">
      <c r="A20" s="136" t="s">
        <v>44</v>
      </c>
      <c r="B20" s="136">
        <f>ROUND(VALUE(SUBSTITUTE(実質収支比率等に係る経年分析!F$47,"▲","-")),2)</f>
        <v>21.89</v>
      </c>
      <c r="C20" s="136">
        <f>ROUND(VALUE(SUBSTITUTE(実質収支比率等に係る経年分析!G$47,"▲","-")),2)</f>
        <v>22.14</v>
      </c>
      <c r="D20" s="136">
        <f>ROUND(VALUE(SUBSTITUTE(実質収支比率等に係る経年分析!H$47,"▲","-")),2)</f>
        <v>19.62</v>
      </c>
      <c r="E20" s="136">
        <f>ROUND(VALUE(SUBSTITUTE(実質収支比率等に係る経年分析!I$47,"▲","-")),2)</f>
        <v>22.2</v>
      </c>
      <c r="F20" s="136">
        <f>ROUND(VALUE(SUBSTITUTE(実質収支比率等に係る経年分析!J$47,"▲","-")),2)</f>
        <v>24.23</v>
      </c>
    </row>
    <row r="21" spans="1:11">
      <c r="A21" s="136" t="s">
        <v>45</v>
      </c>
      <c r="B21" s="136">
        <f>IF(ISNUMBER(VALUE(SUBSTITUTE(実質収支比率等に係る経年分析!F$49,"▲","-"))),ROUND(VALUE(SUBSTITUTE(実質収支比率等に係る経年分析!F$49,"▲","-")),2),NA())</f>
        <v>1.4</v>
      </c>
      <c r="C21" s="136">
        <f>IF(ISNUMBER(VALUE(SUBSTITUTE(実質収支比率等に係る経年分析!G$49,"▲","-"))),ROUND(VALUE(SUBSTITUTE(実質収支比率等に係る経年分析!G$49,"▲","-")),2),NA())</f>
        <v>-0.21</v>
      </c>
      <c r="D21" s="136">
        <f>IF(ISNUMBER(VALUE(SUBSTITUTE(実質収支比率等に係る経年分析!H$49,"▲","-"))),ROUND(VALUE(SUBSTITUTE(実質収支比率等に係る経年分析!H$49,"▲","-")),2),NA())</f>
        <v>-1.08</v>
      </c>
      <c r="E21" s="136">
        <f>IF(ISNUMBER(VALUE(SUBSTITUTE(実質収支比率等に係る経年分析!I$49,"▲","-"))),ROUND(VALUE(SUBSTITUTE(実質収支比率等に係る経年分析!I$49,"▲","-")),2),NA())</f>
        <v>3.81</v>
      </c>
      <c r="F21" s="136">
        <f>IF(ISNUMBER(VALUE(SUBSTITUTE(実質収支比率等に係る経年分析!J$49,"▲","-"))),ROUND(VALUE(SUBSTITUTE(実質収支比率等に係る経年分析!J$49,"▲","-")),2),NA())</f>
        <v>1.17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地域し尿処理施設特別会計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介護サービス特別会計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0.49</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7.78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2496</v>
      </c>
      <c r="E42" s="138"/>
      <c r="F42" s="138"/>
      <c r="G42" s="138">
        <f>'実質公債費比率（分子）の構造'!L$52</f>
        <v>2635</v>
      </c>
      <c r="H42" s="138"/>
      <c r="I42" s="138"/>
      <c r="J42" s="138">
        <f>'実質公債費比率（分子）の構造'!M$52</f>
        <v>2847</v>
      </c>
      <c r="K42" s="138"/>
      <c r="L42" s="138"/>
      <c r="M42" s="138">
        <f>'実質公債費比率（分子）の構造'!N$52</f>
        <v>2866</v>
      </c>
      <c r="N42" s="138"/>
      <c r="O42" s="138"/>
      <c r="P42" s="138">
        <f>'実質公債費比率（分子）の構造'!O$52</f>
        <v>2993</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18</v>
      </c>
      <c r="C44" s="138"/>
      <c r="D44" s="138"/>
      <c r="E44" s="138">
        <f>'実質公債費比率（分子）の構造'!L$50</f>
        <v>18</v>
      </c>
      <c r="F44" s="138"/>
      <c r="G44" s="138"/>
      <c r="H44" s="138">
        <f>'実質公債費比率（分子）の構造'!M$50</f>
        <v>13</v>
      </c>
      <c r="I44" s="138"/>
      <c r="J44" s="138"/>
      <c r="K44" s="138">
        <f>'実質公債費比率（分子）の構造'!N$50</f>
        <v>12</v>
      </c>
      <c r="L44" s="138"/>
      <c r="M44" s="138"/>
      <c r="N44" s="138">
        <f>'実質公債費比率（分子）の構造'!O$50</f>
        <v>12</v>
      </c>
      <c r="O44" s="138"/>
      <c r="P44" s="138"/>
    </row>
    <row r="45" spans="1:16">
      <c r="A45" s="138" t="s">
        <v>55</v>
      </c>
      <c r="B45" s="138">
        <f>'実質公債費比率（分子）の構造'!K$49</f>
        <v>116</v>
      </c>
      <c r="C45" s="138"/>
      <c r="D45" s="138"/>
      <c r="E45" s="138">
        <f>'実質公債費比率（分子）の構造'!L$49</f>
        <v>117</v>
      </c>
      <c r="F45" s="138"/>
      <c r="G45" s="138"/>
      <c r="H45" s="138">
        <f>'実質公債費比率（分子）の構造'!M$49</f>
        <v>134</v>
      </c>
      <c r="I45" s="138"/>
      <c r="J45" s="138"/>
      <c r="K45" s="138">
        <f>'実質公債費比率（分子）の構造'!N$49</f>
        <v>123</v>
      </c>
      <c r="L45" s="138"/>
      <c r="M45" s="138"/>
      <c r="N45" s="138">
        <f>'実質公債費比率（分子）の構造'!O$49</f>
        <v>135</v>
      </c>
      <c r="O45" s="138"/>
      <c r="P45" s="138"/>
    </row>
    <row r="46" spans="1:16">
      <c r="A46" s="138" t="s">
        <v>56</v>
      </c>
      <c r="B46" s="138">
        <f>'実質公債費比率（分子）の構造'!K$48</f>
        <v>836</v>
      </c>
      <c r="C46" s="138"/>
      <c r="D46" s="138"/>
      <c r="E46" s="138">
        <f>'実質公債費比率（分子）の構造'!L$48</f>
        <v>873</v>
      </c>
      <c r="F46" s="138"/>
      <c r="G46" s="138"/>
      <c r="H46" s="138">
        <f>'実質公債費比率（分子）の構造'!M$48</f>
        <v>915</v>
      </c>
      <c r="I46" s="138"/>
      <c r="J46" s="138"/>
      <c r="K46" s="138">
        <f>'実質公債費比率（分子）の構造'!N$48</f>
        <v>942</v>
      </c>
      <c r="L46" s="138"/>
      <c r="M46" s="138"/>
      <c r="N46" s="138">
        <f>'実質公債費比率（分子）の構造'!O$48</f>
        <v>928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2602</v>
      </c>
      <c r="C49" s="138"/>
      <c r="D49" s="138"/>
      <c r="E49" s="138">
        <f>'実質公債費比率（分子）の構造'!L$45</f>
        <v>2672</v>
      </c>
      <c r="F49" s="138"/>
      <c r="G49" s="138"/>
      <c r="H49" s="138">
        <f>'実質公債費比率（分子）の構造'!M$45</f>
        <v>2745</v>
      </c>
      <c r="I49" s="138"/>
      <c r="J49" s="138"/>
      <c r="K49" s="138">
        <f>'実質公債費比率（分子）の構造'!N$45</f>
        <v>2792</v>
      </c>
      <c r="L49" s="138"/>
      <c r="M49" s="138"/>
      <c r="N49" s="138">
        <f>'実質公債費比率（分子）の構造'!O$45</f>
        <v>2920</v>
      </c>
      <c r="O49" s="138"/>
      <c r="P49" s="138"/>
    </row>
    <row r="50" spans="1:16">
      <c r="A50" s="138" t="s">
        <v>60</v>
      </c>
      <c r="B50" s="138" t="e">
        <f>NA()</f>
        <v>#N/A</v>
      </c>
      <c r="C50" s="138">
        <f>IF(ISNUMBER('実質公債費比率（分子）の構造'!K$53),'実質公債費比率（分子）の構造'!K$53,NA())</f>
        <v>1076</v>
      </c>
      <c r="D50" s="138" t="e">
        <f>NA()</f>
        <v>#N/A</v>
      </c>
      <c r="E50" s="138" t="e">
        <f>NA()</f>
        <v>#N/A</v>
      </c>
      <c r="F50" s="138">
        <f>IF(ISNUMBER('実質公債費比率（分子）の構造'!L$53),'実質公債費比率（分子）の構造'!L$53,NA())</f>
        <v>1045</v>
      </c>
      <c r="G50" s="138" t="e">
        <f>NA()</f>
        <v>#N/A</v>
      </c>
      <c r="H50" s="138" t="e">
        <f>NA()</f>
        <v>#N/A</v>
      </c>
      <c r="I50" s="138">
        <f>IF(ISNUMBER('実質公債費比率（分子）の構造'!M$53),'実質公債費比率（分子）の構造'!M$53,NA())</f>
        <v>960</v>
      </c>
      <c r="J50" s="138" t="e">
        <f>NA()</f>
        <v>#N/A</v>
      </c>
      <c r="K50" s="138" t="e">
        <f>NA()</f>
        <v>#N/A</v>
      </c>
      <c r="L50" s="138">
        <f>IF(ISNUMBER('実質公債費比率（分子）の構造'!N$53),'実質公債費比率（分子）の構造'!N$53,NA())</f>
        <v>1003</v>
      </c>
      <c r="M50" s="138" t="e">
        <f>NA()</f>
        <v>#N/A</v>
      </c>
      <c r="N50" s="138" t="e">
        <f>NA()</f>
        <v>#N/A</v>
      </c>
      <c r="O50" s="138">
        <f>IF(ISNUMBER('実質公債費比率（分子）の構造'!O$53),'実質公債費比率（分子）の構造'!O$53,NA())</f>
        <v>1002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31818</v>
      </c>
      <c r="E56" s="137"/>
      <c r="F56" s="137"/>
      <c r="G56" s="137">
        <f>'将来負担比率（分子）の構造'!J$52</f>
        <v>31962</v>
      </c>
      <c r="H56" s="137"/>
      <c r="I56" s="137"/>
      <c r="J56" s="137">
        <f>'将来負担比率（分子）の構造'!K$52</f>
        <v>32135</v>
      </c>
      <c r="K56" s="137"/>
      <c r="L56" s="137"/>
      <c r="M56" s="137">
        <f>'将来負担比率（分子）の構造'!L$52</f>
        <v>31952</v>
      </c>
      <c r="N56" s="137"/>
      <c r="O56" s="137"/>
      <c r="P56" s="137">
        <f>'将来負担比率（分子）の構造'!M$52</f>
        <v>31080</v>
      </c>
    </row>
    <row r="57" spans="1:16">
      <c r="A57" s="137" t="s">
        <v>36</v>
      </c>
      <c r="B57" s="137"/>
      <c r="C57" s="137"/>
      <c r="D57" s="137">
        <f>'将来負担比率（分子）の構造'!I$51</f>
        <v>329</v>
      </c>
      <c r="E57" s="137"/>
      <c r="F57" s="137"/>
      <c r="G57" s="137">
        <f>'将来負担比率（分子）の構造'!J$51</f>
        <v>294</v>
      </c>
      <c r="H57" s="137"/>
      <c r="I57" s="137"/>
      <c r="J57" s="137">
        <f>'将来負担比率（分子）の構造'!K$51</f>
        <v>162</v>
      </c>
      <c r="K57" s="137"/>
      <c r="L57" s="137"/>
      <c r="M57" s="137">
        <f>'将来負担比率（分子）の構造'!L$51</f>
        <v>149</v>
      </c>
      <c r="N57" s="137"/>
      <c r="O57" s="137"/>
      <c r="P57" s="137">
        <f>'将来負担比率（分子）の構造'!M$51</f>
        <v>132</v>
      </c>
    </row>
    <row r="58" spans="1:16">
      <c r="A58" s="137" t="s">
        <v>35</v>
      </c>
      <c r="B58" s="137"/>
      <c r="C58" s="137"/>
      <c r="D58" s="137">
        <f>'将来負担比率（分子）の構造'!I$50</f>
        <v>6481</v>
      </c>
      <c r="E58" s="137"/>
      <c r="F58" s="137"/>
      <c r="G58" s="137">
        <f>'将来負担比率（分子）の構造'!J$50</f>
        <v>7073</v>
      </c>
      <c r="H58" s="137"/>
      <c r="I58" s="137"/>
      <c r="J58" s="137">
        <f>'将来負担比率（分子）の構造'!K$50</f>
        <v>6315</v>
      </c>
      <c r="K58" s="137"/>
      <c r="L58" s="137"/>
      <c r="M58" s="137">
        <f>'将来負担比率（分子）の構造'!L$50</f>
        <v>6835</v>
      </c>
      <c r="N58" s="137"/>
      <c r="O58" s="137"/>
      <c r="P58" s="137">
        <f>'将来負担比率（分子）の構造'!M$50</f>
        <v>7538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1453</v>
      </c>
      <c r="C62" s="137"/>
      <c r="D62" s="137"/>
      <c r="E62" s="137">
        <f>'将来負担比率（分子）の構造'!J$45</f>
        <v>1163</v>
      </c>
      <c r="F62" s="137"/>
      <c r="G62" s="137"/>
      <c r="H62" s="137">
        <f>'将来負担比率（分子）の構造'!K$45</f>
        <v>1194</v>
      </c>
      <c r="I62" s="137"/>
      <c r="J62" s="137"/>
      <c r="K62" s="137">
        <f>'将来負担比率（分子）の構造'!L$45</f>
        <v>1391</v>
      </c>
      <c r="L62" s="137"/>
      <c r="M62" s="137"/>
      <c r="N62" s="137">
        <f>'将来負担比率（分子）の構造'!M$45</f>
        <v>1378</v>
      </c>
      <c r="O62" s="137"/>
      <c r="P62" s="137"/>
    </row>
    <row r="63" spans="1:16">
      <c r="A63" s="137" t="s">
        <v>28</v>
      </c>
      <c r="B63" s="137">
        <f>'将来負担比率（分子）の構造'!I$44</f>
        <v>572</v>
      </c>
      <c r="C63" s="137"/>
      <c r="D63" s="137"/>
      <c r="E63" s="137">
        <f>'将来負担比率（分子）の構造'!J$44</f>
        <v>763</v>
      </c>
      <c r="F63" s="137"/>
      <c r="G63" s="137"/>
      <c r="H63" s="137">
        <f>'将来負担比率（分子）の構造'!K$44</f>
        <v>1005</v>
      </c>
      <c r="I63" s="137"/>
      <c r="J63" s="137"/>
      <c r="K63" s="137">
        <f>'将来負担比率（分子）の構造'!L$44</f>
        <v>1030</v>
      </c>
      <c r="L63" s="137"/>
      <c r="M63" s="137"/>
      <c r="N63" s="137">
        <f>'将来負担比率（分子）の構造'!M$44</f>
        <v>1103</v>
      </c>
      <c r="O63" s="137"/>
      <c r="P63" s="137"/>
    </row>
    <row r="64" spans="1:16">
      <c r="A64" s="137" t="s">
        <v>27</v>
      </c>
      <c r="B64" s="137">
        <f>'将来負担比率（分子）の構造'!I$43</f>
        <v>13204</v>
      </c>
      <c r="C64" s="137"/>
      <c r="D64" s="137"/>
      <c r="E64" s="137">
        <f>'将来負担比率（分子）の構造'!J$43</f>
        <v>12839</v>
      </c>
      <c r="F64" s="137"/>
      <c r="G64" s="137"/>
      <c r="H64" s="137">
        <f>'将来負担比率（分子）の構造'!K$43</f>
        <v>12740</v>
      </c>
      <c r="I64" s="137"/>
      <c r="J64" s="137"/>
      <c r="K64" s="137">
        <f>'将来負担比率（分子）の構造'!L$43</f>
        <v>12472</v>
      </c>
      <c r="L64" s="137"/>
      <c r="M64" s="137"/>
      <c r="N64" s="137">
        <f>'将来負担比率（分子）の構造'!M$43</f>
        <v>12063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27802</v>
      </c>
      <c r="C66" s="137"/>
      <c r="D66" s="137"/>
      <c r="E66" s="137">
        <f>'将来負担比率（分子）の構造'!J$41</f>
        <v>27340</v>
      </c>
      <c r="F66" s="137"/>
      <c r="G66" s="137"/>
      <c r="H66" s="137">
        <f>'将来負担比率（分子）の構造'!K$41</f>
        <v>26882</v>
      </c>
      <c r="I66" s="137"/>
      <c r="J66" s="137"/>
      <c r="K66" s="137">
        <f>'将来負担比率（分子）の構造'!L$41</f>
        <v>26192</v>
      </c>
      <c r="L66" s="137"/>
      <c r="M66" s="137"/>
      <c r="N66" s="137">
        <f>'将来負担比率（分子）の構造'!M$41</f>
        <v>24945</v>
      </c>
      <c r="O66" s="137"/>
      <c r="P66" s="137"/>
    </row>
    <row r="67" spans="1:16">
      <c r="A67" s="137" t="s">
        <v>64</v>
      </c>
      <c r="B67" s="137" t="e">
        <f>NA()</f>
        <v>#N/A</v>
      </c>
      <c r="C67" s="137">
        <f>IF(ISNUMBER('将来負担比率（分子）の構造'!I$53), IF('将来負担比率（分子）の構造'!I$53 &lt; 0, 0, '将来負担比率（分子）の構造'!I$53), NA())</f>
        <v>4404</v>
      </c>
      <c r="D67" s="137" t="e">
        <f>NA()</f>
        <v>#N/A</v>
      </c>
      <c r="E67" s="137" t="e">
        <f>NA()</f>
        <v>#N/A</v>
      </c>
      <c r="F67" s="137">
        <f>IF(ISNUMBER('将来負担比率（分子）の構造'!J$53), IF('将来負担比率（分子）の構造'!J$53 &lt; 0, 0, '将来負担比率（分子）の構造'!J$53), NA())</f>
        <v>2774</v>
      </c>
      <c r="G67" s="137" t="e">
        <f>NA()</f>
        <v>#N/A</v>
      </c>
      <c r="H67" s="137" t="e">
        <f>NA()</f>
        <v>#N/A</v>
      </c>
      <c r="I67" s="137">
        <f>IF(ISNUMBER('将来負担比率（分子）の構造'!K$53), IF('将来負担比率（分子）の構造'!K$53 &lt; 0, 0, '将来負担比率（分子）の構造'!K$53), NA())</f>
        <v>3209</v>
      </c>
      <c r="J67" s="137" t="e">
        <f>NA()</f>
        <v>#N/A</v>
      </c>
      <c r="K67" s="137" t="e">
        <f>NA()</f>
        <v>#N/A</v>
      </c>
      <c r="L67" s="137">
        <f>IF(ISNUMBER('将来負担比率（分子）の構造'!L$53), IF('将来負担比率（分子）の構造'!L$53 &lt; 0, 0, '将来負担比率（分子）の構造'!L$53), NA())</f>
        <v>2149</v>
      </c>
      <c r="M67" s="137" t="e">
        <f>NA()</f>
        <v>#N/A</v>
      </c>
      <c r="N67" s="137" t="e">
        <f>NA()</f>
        <v>#N/A</v>
      </c>
      <c r="O67" s="137">
        <f>IF(ISNUMBER('将来負担比率（分子）の構造'!M$53), IF('将来負担比率（分子）の構造'!M$53 &lt; 0, 0, '将来負担比率（分子）の構造'!M$53), NA())</f>
        <v>739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8544111</v>
      </c>
      <c r="S5" s="671"/>
      <c r="T5" s="671"/>
      <c r="U5" s="671"/>
      <c r="V5" s="671"/>
      <c r="W5" s="671"/>
      <c r="X5" s="671"/>
      <c r="Y5" s="718"/>
      <c r="Z5" s="731">
        <v>32.1</v>
      </c>
      <c r="AA5" s="731"/>
      <c r="AB5" s="731"/>
      <c r="AC5" s="731"/>
      <c r="AD5" s="732">
        <v>8544111</v>
      </c>
      <c r="AE5" s="732"/>
      <c r="AF5" s="732"/>
      <c r="AG5" s="732"/>
      <c r="AH5" s="732"/>
      <c r="AI5" s="732"/>
      <c r="AJ5" s="732"/>
      <c r="AK5" s="732"/>
      <c r="AL5" s="719">
        <v>56.5</v>
      </c>
      <c r="AM5" s="688"/>
      <c r="AN5" s="688"/>
      <c r="AO5" s="720"/>
      <c r="AP5" s="707" t="s">
        <v>208</v>
      </c>
      <c r="AQ5" s="708"/>
      <c r="AR5" s="708"/>
      <c r="AS5" s="708"/>
      <c r="AT5" s="708"/>
      <c r="AU5" s="708"/>
      <c r="AV5" s="708"/>
      <c r="AW5" s="708"/>
      <c r="AX5" s="708"/>
      <c r="AY5" s="708"/>
      <c r="AZ5" s="708"/>
      <c r="BA5" s="708"/>
      <c r="BB5" s="708"/>
      <c r="BC5" s="708"/>
      <c r="BD5" s="708"/>
      <c r="BE5" s="708"/>
      <c r="BF5" s="709"/>
      <c r="BG5" s="620">
        <v>8537185</v>
      </c>
      <c r="BH5" s="621"/>
      <c r="BI5" s="621"/>
      <c r="BJ5" s="621"/>
      <c r="BK5" s="621"/>
      <c r="BL5" s="621"/>
      <c r="BM5" s="621"/>
      <c r="BN5" s="622"/>
      <c r="BO5" s="673">
        <v>99.9</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181307</v>
      </c>
      <c r="S6" s="621"/>
      <c r="T6" s="621"/>
      <c r="U6" s="621"/>
      <c r="V6" s="621"/>
      <c r="W6" s="621"/>
      <c r="X6" s="621"/>
      <c r="Y6" s="622"/>
      <c r="Z6" s="673">
        <v>0.7</v>
      </c>
      <c r="AA6" s="673"/>
      <c r="AB6" s="673"/>
      <c r="AC6" s="673"/>
      <c r="AD6" s="674">
        <v>181307</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8537185</v>
      </c>
      <c r="BH6" s="621"/>
      <c r="BI6" s="621"/>
      <c r="BJ6" s="621"/>
      <c r="BK6" s="621"/>
      <c r="BL6" s="621"/>
      <c r="BM6" s="621"/>
      <c r="BN6" s="622"/>
      <c r="BO6" s="673">
        <v>99.9</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210746</v>
      </c>
      <c r="CS6" s="621"/>
      <c r="CT6" s="621"/>
      <c r="CU6" s="621"/>
      <c r="CV6" s="621"/>
      <c r="CW6" s="621"/>
      <c r="CX6" s="621"/>
      <c r="CY6" s="622"/>
      <c r="CZ6" s="673">
        <v>0.8</v>
      </c>
      <c r="DA6" s="673"/>
      <c r="DB6" s="673"/>
      <c r="DC6" s="673"/>
      <c r="DD6" s="626" t="s">
        <v>209</v>
      </c>
      <c r="DE6" s="621"/>
      <c r="DF6" s="621"/>
      <c r="DG6" s="621"/>
      <c r="DH6" s="621"/>
      <c r="DI6" s="621"/>
      <c r="DJ6" s="621"/>
      <c r="DK6" s="621"/>
      <c r="DL6" s="621"/>
      <c r="DM6" s="621"/>
      <c r="DN6" s="621"/>
      <c r="DO6" s="621"/>
      <c r="DP6" s="622"/>
      <c r="DQ6" s="626">
        <v>210586</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16923</v>
      </c>
      <c r="S7" s="621"/>
      <c r="T7" s="621"/>
      <c r="U7" s="621"/>
      <c r="V7" s="621"/>
      <c r="W7" s="621"/>
      <c r="X7" s="621"/>
      <c r="Y7" s="622"/>
      <c r="Z7" s="673">
        <v>0.1</v>
      </c>
      <c r="AA7" s="673"/>
      <c r="AB7" s="673"/>
      <c r="AC7" s="673"/>
      <c r="AD7" s="674">
        <v>16923</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4190446</v>
      </c>
      <c r="BH7" s="621"/>
      <c r="BI7" s="621"/>
      <c r="BJ7" s="621"/>
      <c r="BK7" s="621"/>
      <c r="BL7" s="621"/>
      <c r="BM7" s="621"/>
      <c r="BN7" s="622"/>
      <c r="BO7" s="673">
        <v>49</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4015824</v>
      </c>
      <c r="CS7" s="621"/>
      <c r="CT7" s="621"/>
      <c r="CU7" s="621"/>
      <c r="CV7" s="621"/>
      <c r="CW7" s="621"/>
      <c r="CX7" s="621"/>
      <c r="CY7" s="622"/>
      <c r="CZ7" s="673">
        <v>15.9</v>
      </c>
      <c r="DA7" s="673"/>
      <c r="DB7" s="673"/>
      <c r="DC7" s="673"/>
      <c r="DD7" s="626">
        <v>38868</v>
      </c>
      <c r="DE7" s="621"/>
      <c r="DF7" s="621"/>
      <c r="DG7" s="621"/>
      <c r="DH7" s="621"/>
      <c r="DI7" s="621"/>
      <c r="DJ7" s="621"/>
      <c r="DK7" s="621"/>
      <c r="DL7" s="621"/>
      <c r="DM7" s="621"/>
      <c r="DN7" s="621"/>
      <c r="DO7" s="621"/>
      <c r="DP7" s="622"/>
      <c r="DQ7" s="626">
        <v>3668495</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30828</v>
      </c>
      <c r="S8" s="621"/>
      <c r="T8" s="621"/>
      <c r="U8" s="621"/>
      <c r="V8" s="621"/>
      <c r="W8" s="621"/>
      <c r="X8" s="621"/>
      <c r="Y8" s="622"/>
      <c r="Z8" s="673">
        <v>0.1</v>
      </c>
      <c r="AA8" s="673"/>
      <c r="AB8" s="673"/>
      <c r="AC8" s="673"/>
      <c r="AD8" s="674">
        <v>30828</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132904</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9751044</v>
      </c>
      <c r="CS8" s="621"/>
      <c r="CT8" s="621"/>
      <c r="CU8" s="621"/>
      <c r="CV8" s="621"/>
      <c r="CW8" s="621"/>
      <c r="CX8" s="621"/>
      <c r="CY8" s="622"/>
      <c r="CZ8" s="673">
        <v>38.700000000000003</v>
      </c>
      <c r="DA8" s="673"/>
      <c r="DB8" s="673"/>
      <c r="DC8" s="673"/>
      <c r="DD8" s="626">
        <v>31005</v>
      </c>
      <c r="DE8" s="621"/>
      <c r="DF8" s="621"/>
      <c r="DG8" s="621"/>
      <c r="DH8" s="621"/>
      <c r="DI8" s="621"/>
      <c r="DJ8" s="621"/>
      <c r="DK8" s="621"/>
      <c r="DL8" s="621"/>
      <c r="DM8" s="621"/>
      <c r="DN8" s="621"/>
      <c r="DO8" s="621"/>
      <c r="DP8" s="622"/>
      <c r="DQ8" s="626">
        <v>4480418</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18021</v>
      </c>
      <c r="S9" s="621"/>
      <c r="T9" s="621"/>
      <c r="U9" s="621"/>
      <c r="V9" s="621"/>
      <c r="W9" s="621"/>
      <c r="X9" s="621"/>
      <c r="Y9" s="622"/>
      <c r="Z9" s="673">
        <v>0.1</v>
      </c>
      <c r="AA9" s="673"/>
      <c r="AB9" s="673"/>
      <c r="AC9" s="673"/>
      <c r="AD9" s="674">
        <v>18021</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3730372</v>
      </c>
      <c r="BH9" s="621"/>
      <c r="BI9" s="621"/>
      <c r="BJ9" s="621"/>
      <c r="BK9" s="621"/>
      <c r="BL9" s="621"/>
      <c r="BM9" s="621"/>
      <c r="BN9" s="622"/>
      <c r="BO9" s="673">
        <v>43.7</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1984124</v>
      </c>
      <c r="CS9" s="621"/>
      <c r="CT9" s="621"/>
      <c r="CU9" s="621"/>
      <c r="CV9" s="621"/>
      <c r="CW9" s="621"/>
      <c r="CX9" s="621"/>
      <c r="CY9" s="622"/>
      <c r="CZ9" s="673">
        <v>7.9</v>
      </c>
      <c r="DA9" s="673"/>
      <c r="DB9" s="673"/>
      <c r="DC9" s="673"/>
      <c r="DD9" s="626">
        <v>11790</v>
      </c>
      <c r="DE9" s="621"/>
      <c r="DF9" s="621"/>
      <c r="DG9" s="621"/>
      <c r="DH9" s="621"/>
      <c r="DI9" s="621"/>
      <c r="DJ9" s="621"/>
      <c r="DK9" s="621"/>
      <c r="DL9" s="621"/>
      <c r="DM9" s="621"/>
      <c r="DN9" s="621"/>
      <c r="DO9" s="621"/>
      <c r="DP9" s="622"/>
      <c r="DQ9" s="626">
        <v>1837134</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1187491</v>
      </c>
      <c r="S10" s="621"/>
      <c r="T10" s="621"/>
      <c r="U10" s="621"/>
      <c r="V10" s="621"/>
      <c r="W10" s="621"/>
      <c r="X10" s="621"/>
      <c r="Y10" s="622"/>
      <c r="Z10" s="673">
        <v>4.5</v>
      </c>
      <c r="AA10" s="673"/>
      <c r="AB10" s="673"/>
      <c r="AC10" s="673"/>
      <c r="AD10" s="674">
        <v>1187491</v>
      </c>
      <c r="AE10" s="674"/>
      <c r="AF10" s="674"/>
      <c r="AG10" s="674"/>
      <c r="AH10" s="674"/>
      <c r="AI10" s="674"/>
      <c r="AJ10" s="674"/>
      <c r="AK10" s="674"/>
      <c r="AL10" s="643">
        <v>7.8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150963</v>
      </c>
      <c r="BH10" s="621"/>
      <c r="BI10" s="621"/>
      <c r="BJ10" s="621"/>
      <c r="BK10" s="621"/>
      <c r="BL10" s="621"/>
      <c r="BM10" s="621"/>
      <c r="BN10" s="622"/>
      <c r="BO10" s="673">
        <v>1.8</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36296</v>
      </c>
      <c r="CS10" s="621"/>
      <c r="CT10" s="621"/>
      <c r="CU10" s="621"/>
      <c r="CV10" s="621"/>
      <c r="CW10" s="621"/>
      <c r="CX10" s="621"/>
      <c r="CY10" s="622"/>
      <c r="CZ10" s="673">
        <v>0.1</v>
      </c>
      <c r="DA10" s="673"/>
      <c r="DB10" s="673"/>
      <c r="DC10" s="673"/>
      <c r="DD10" s="626">
        <v>410</v>
      </c>
      <c r="DE10" s="621"/>
      <c r="DF10" s="621"/>
      <c r="DG10" s="621"/>
      <c r="DH10" s="621"/>
      <c r="DI10" s="621"/>
      <c r="DJ10" s="621"/>
      <c r="DK10" s="621"/>
      <c r="DL10" s="621"/>
      <c r="DM10" s="621"/>
      <c r="DN10" s="621"/>
      <c r="DO10" s="621"/>
      <c r="DP10" s="622"/>
      <c r="DQ10" s="626">
        <v>26695</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22018</v>
      </c>
      <c r="S11" s="621"/>
      <c r="T11" s="621"/>
      <c r="U11" s="621"/>
      <c r="V11" s="621"/>
      <c r="W11" s="621"/>
      <c r="X11" s="621"/>
      <c r="Y11" s="622"/>
      <c r="Z11" s="673">
        <v>0.1</v>
      </c>
      <c r="AA11" s="673"/>
      <c r="AB11" s="673"/>
      <c r="AC11" s="673"/>
      <c r="AD11" s="674">
        <v>22018</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176207</v>
      </c>
      <c r="BH11" s="621"/>
      <c r="BI11" s="621"/>
      <c r="BJ11" s="621"/>
      <c r="BK11" s="621"/>
      <c r="BL11" s="621"/>
      <c r="BM11" s="621"/>
      <c r="BN11" s="622"/>
      <c r="BO11" s="673">
        <v>2.1</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419079</v>
      </c>
      <c r="CS11" s="621"/>
      <c r="CT11" s="621"/>
      <c r="CU11" s="621"/>
      <c r="CV11" s="621"/>
      <c r="CW11" s="621"/>
      <c r="CX11" s="621"/>
      <c r="CY11" s="622"/>
      <c r="CZ11" s="673">
        <v>1.7</v>
      </c>
      <c r="DA11" s="673"/>
      <c r="DB11" s="673"/>
      <c r="DC11" s="673"/>
      <c r="DD11" s="626">
        <v>120595</v>
      </c>
      <c r="DE11" s="621"/>
      <c r="DF11" s="621"/>
      <c r="DG11" s="621"/>
      <c r="DH11" s="621"/>
      <c r="DI11" s="621"/>
      <c r="DJ11" s="621"/>
      <c r="DK11" s="621"/>
      <c r="DL11" s="621"/>
      <c r="DM11" s="621"/>
      <c r="DN11" s="621"/>
      <c r="DO11" s="621"/>
      <c r="DP11" s="622"/>
      <c r="DQ11" s="626">
        <v>241551</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3589644</v>
      </c>
      <c r="BH12" s="621"/>
      <c r="BI12" s="621"/>
      <c r="BJ12" s="621"/>
      <c r="BK12" s="621"/>
      <c r="BL12" s="621"/>
      <c r="BM12" s="621"/>
      <c r="BN12" s="622"/>
      <c r="BO12" s="673">
        <v>42</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93659</v>
      </c>
      <c r="CS12" s="621"/>
      <c r="CT12" s="621"/>
      <c r="CU12" s="621"/>
      <c r="CV12" s="621"/>
      <c r="CW12" s="621"/>
      <c r="CX12" s="621"/>
      <c r="CY12" s="622"/>
      <c r="CZ12" s="673">
        <v>0.4</v>
      </c>
      <c r="DA12" s="673"/>
      <c r="DB12" s="673"/>
      <c r="DC12" s="673"/>
      <c r="DD12" s="626" t="s">
        <v>112</v>
      </c>
      <c r="DE12" s="621"/>
      <c r="DF12" s="621"/>
      <c r="DG12" s="621"/>
      <c r="DH12" s="621"/>
      <c r="DI12" s="621"/>
      <c r="DJ12" s="621"/>
      <c r="DK12" s="621"/>
      <c r="DL12" s="621"/>
      <c r="DM12" s="621"/>
      <c r="DN12" s="621"/>
      <c r="DO12" s="621"/>
      <c r="DP12" s="622"/>
      <c r="DQ12" s="626">
        <v>93653</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45951</v>
      </c>
      <c r="S13" s="621"/>
      <c r="T13" s="621"/>
      <c r="U13" s="621"/>
      <c r="V13" s="621"/>
      <c r="W13" s="621"/>
      <c r="X13" s="621"/>
      <c r="Y13" s="622"/>
      <c r="Z13" s="673">
        <v>0.2</v>
      </c>
      <c r="AA13" s="673"/>
      <c r="AB13" s="673"/>
      <c r="AC13" s="673"/>
      <c r="AD13" s="674">
        <v>45951</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3565171</v>
      </c>
      <c r="BH13" s="621"/>
      <c r="BI13" s="621"/>
      <c r="BJ13" s="621"/>
      <c r="BK13" s="621"/>
      <c r="BL13" s="621"/>
      <c r="BM13" s="621"/>
      <c r="BN13" s="622"/>
      <c r="BO13" s="673">
        <v>41.7</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2107060</v>
      </c>
      <c r="CS13" s="621"/>
      <c r="CT13" s="621"/>
      <c r="CU13" s="621"/>
      <c r="CV13" s="621"/>
      <c r="CW13" s="621"/>
      <c r="CX13" s="621"/>
      <c r="CY13" s="622"/>
      <c r="CZ13" s="673">
        <v>8.4</v>
      </c>
      <c r="DA13" s="673"/>
      <c r="DB13" s="673"/>
      <c r="DC13" s="673"/>
      <c r="DD13" s="626">
        <v>578251</v>
      </c>
      <c r="DE13" s="621"/>
      <c r="DF13" s="621"/>
      <c r="DG13" s="621"/>
      <c r="DH13" s="621"/>
      <c r="DI13" s="621"/>
      <c r="DJ13" s="621"/>
      <c r="DK13" s="621"/>
      <c r="DL13" s="621"/>
      <c r="DM13" s="621"/>
      <c r="DN13" s="621"/>
      <c r="DO13" s="621"/>
      <c r="DP13" s="622"/>
      <c r="DQ13" s="626">
        <v>1623090</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213094</v>
      </c>
      <c r="BH14" s="621"/>
      <c r="BI14" s="621"/>
      <c r="BJ14" s="621"/>
      <c r="BK14" s="621"/>
      <c r="BL14" s="621"/>
      <c r="BM14" s="621"/>
      <c r="BN14" s="622"/>
      <c r="BO14" s="673">
        <v>2.5</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977544</v>
      </c>
      <c r="CS14" s="621"/>
      <c r="CT14" s="621"/>
      <c r="CU14" s="621"/>
      <c r="CV14" s="621"/>
      <c r="CW14" s="621"/>
      <c r="CX14" s="621"/>
      <c r="CY14" s="622"/>
      <c r="CZ14" s="673">
        <v>3.9</v>
      </c>
      <c r="DA14" s="673"/>
      <c r="DB14" s="673"/>
      <c r="DC14" s="673"/>
      <c r="DD14" s="626">
        <v>13378</v>
      </c>
      <c r="DE14" s="621"/>
      <c r="DF14" s="621"/>
      <c r="DG14" s="621"/>
      <c r="DH14" s="621"/>
      <c r="DI14" s="621"/>
      <c r="DJ14" s="621"/>
      <c r="DK14" s="621"/>
      <c r="DL14" s="621"/>
      <c r="DM14" s="621"/>
      <c r="DN14" s="621"/>
      <c r="DO14" s="621"/>
      <c r="DP14" s="622"/>
      <c r="DQ14" s="626">
        <v>962527</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53182</v>
      </c>
      <c r="S15" s="621"/>
      <c r="T15" s="621"/>
      <c r="U15" s="621"/>
      <c r="V15" s="621"/>
      <c r="W15" s="621"/>
      <c r="X15" s="621"/>
      <c r="Y15" s="622"/>
      <c r="Z15" s="673">
        <v>0.2</v>
      </c>
      <c r="AA15" s="673"/>
      <c r="AB15" s="673"/>
      <c r="AC15" s="673"/>
      <c r="AD15" s="674">
        <v>53182</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544001</v>
      </c>
      <c r="BH15" s="621"/>
      <c r="BI15" s="621"/>
      <c r="BJ15" s="621"/>
      <c r="BK15" s="621"/>
      <c r="BL15" s="621"/>
      <c r="BM15" s="621"/>
      <c r="BN15" s="622"/>
      <c r="BO15" s="673">
        <v>6.4</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2680606</v>
      </c>
      <c r="CS15" s="621"/>
      <c r="CT15" s="621"/>
      <c r="CU15" s="621"/>
      <c r="CV15" s="621"/>
      <c r="CW15" s="621"/>
      <c r="CX15" s="621"/>
      <c r="CY15" s="622"/>
      <c r="CZ15" s="673">
        <v>10.6</v>
      </c>
      <c r="DA15" s="673"/>
      <c r="DB15" s="673"/>
      <c r="DC15" s="673"/>
      <c r="DD15" s="626">
        <v>553352</v>
      </c>
      <c r="DE15" s="621"/>
      <c r="DF15" s="621"/>
      <c r="DG15" s="621"/>
      <c r="DH15" s="621"/>
      <c r="DI15" s="621"/>
      <c r="DJ15" s="621"/>
      <c r="DK15" s="621"/>
      <c r="DL15" s="621"/>
      <c r="DM15" s="621"/>
      <c r="DN15" s="621"/>
      <c r="DO15" s="621"/>
      <c r="DP15" s="622"/>
      <c r="DQ15" s="626">
        <v>1887486</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5571202</v>
      </c>
      <c r="S16" s="621"/>
      <c r="T16" s="621"/>
      <c r="U16" s="621"/>
      <c r="V16" s="621"/>
      <c r="W16" s="621"/>
      <c r="X16" s="621"/>
      <c r="Y16" s="622"/>
      <c r="Z16" s="673">
        <v>21</v>
      </c>
      <c r="AA16" s="673"/>
      <c r="AB16" s="673"/>
      <c r="AC16" s="673"/>
      <c r="AD16" s="674">
        <v>4990804</v>
      </c>
      <c r="AE16" s="674"/>
      <c r="AF16" s="674"/>
      <c r="AG16" s="674"/>
      <c r="AH16" s="674"/>
      <c r="AI16" s="674"/>
      <c r="AJ16" s="674"/>
      <c r="AK16" s="674"/>
      <c r="AL16" s="643">
        <v>33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4990804</v>
      </c>
      <c r="S17" s="621"/>
      <c r="T17" s="621"/>
      <c r="U17" s="621"/>
      <c r="V17" s="621"/>
      <c r="W17" s="621"/>
      <c r="X17" s="621"/>
      <c r="Y17" s="622"/>
      <c r="Z17" s="673">
        <v>18.8</v>
      </c>
      <c r="AA17" s="673"/>
      <c r="AB17" s="673"/>
      <c r="AC17" s="673"/>
      <c r="AD17" s="674">
        <v>4990804</v>
      </c>
      <c r="AE17" s="674"/>
      <c r="AF17" s="674"/>
      <c r="AG17" s="674"/>
      <c r="AH17" s="674"/>
      <c r="AI17" s="674"/>
      <c r="AJ17" s="674"/>
      <c r="AK17" s="674"/>
      <c r="AL17" s="643">
        <v>33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2919722</v>
      </c>
      <c r="CS17" s="621"/>
      <c r="CT17" s="621"/>
      <c r="CU17" s="621"/>
      <c r="CV17" s="621"/>
      <c r="CW17" s="621"/>
      <c r="CX17" s="621"/>
      <c r="CY17" s="622"/>
      <c r="CZ17" s="673">
        <v>11.6</v>
      </c>
      <c r="DA17" s="673"/>
      <c r="DB17" s="673"/>
      <c r="DC17" s="673"/>
      <c r="DD17" s="626" t="s">
        <v>112</v>
      </c>
      <c r="DE17" s="621"/>
      <c r="DF17" s="621"/>
      <c r="DG17" s="621"/>
      <c r="DH17" s="621"/>
      <c r="DI17" s="621"/>
      <c r="DJ17" s="621"/>
      <c r="DK17" s="621"/>
      <c r="DL17" s="621"/>
      <c r="DM17" s="621"/>
      <c r="DN17" s="621"/>
      <c r="DO17" s="621"/>
      <c r="DP17" s="622"/>
      <c r="DQ17" s="626">
        <v>2889226</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580371</v>
      </c>
      <c r="S18" s="621"/>
      <c r="T18" s="621"/>
      <c r="U18" s="621"/>
      <c r="V18" s="621"/>
      <c r="W18" s="621"/>
      <c r="X18" s="621"/>
      <c r="Y18" s="622"/>
      <c r="Z18" s="673">
        <v>2.2000000000000002</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27</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6926</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15671034</v>
      </c>
      <c r="S20" s="621"/>
      <c r="T20" s="621"/>
      <c r="U20" s="621"/>
      <c r="V20" s="621"/>
      <c r="W20" s="621"/>
      <c r="X20" s="621"/>
      <c r="Y20" s="622"/>
      <c r="Z20" s="673">
        <v>58.9</v>
      </c>
      <c r="AA20" s="673"/>
      <c r="AB20" s="673"/>
      <c r="AC20" s="673"/>
      <c r="AD20" s="674">
        <v>15090636</v>
      </c>
      <c r="AE20" s="674"/>
      <c r="AF20" s="674"/>
      <c r="AG20" s="674"/>
      <c r="AH20" s="674"/>
      <c r="AI20" s="674"/>
      <c r="AJ20" s="674"/>
      <c r="AK20" s="674"/>
      <c r="AL20" s="643">
        <v>99.7</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6926</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25195704</v>
      </c>
      <c r="CS20" s="621"/>
      <c r="CT20" s="621"/>
      <c r="CU20" s="621"/>
      <c r="CV20" s="621"/>
      <c r="CW20" s="621"/>
      <c r="CX20" s="621"/>
      <c r="CY20" s="622"/>
      <c r="CZ20" s="673">
        <v>100</v>
      </c>
      <c r="DA20" s="673"/>
      <c r="DB20" s="673"/>
      <c r="DC20" s="673"/>
      <c r="DD20" s="626">
        <v>1347649</v>
      </c>
      <c r="DE20" s="621"/>
      <c r="DF20" s="621"/>
      <c r="DG20" s="621"/>
      <c r="DH20" s="621"/>
      <c r="DI20" s="621"/>
      <c r="DJ20" s="621"/>
      <c r="DK20" s="621"/>
      <c r="DL20" s="621"/>
      <c r="DM20" s="621"/>
      <c r="DN20" s="621"/>
      <c r="DO20" s="621"/>
      <c r="DP20" s="622"/>
      <c r="DQ20" s="626">
        <v>17920861</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16206</v>
      </c>
      <c r="S21" s="621"/>
      <c r="T21" s="621"/>
      <c r="U21" s="621"/>
      <c r="V21" s="621"/>
      <c r="W21" s="621"/>
      <c r="X21" s="621"/>
      <c r="Y21" s="622"/>
      <c r="Z21" s="673">
        <v>0.1</v>
      </c>
      <c r="AA21" s="673"/>
      <c r="AB21" s="673"/>
      <c r="AC21" s="673"/>
      <c r="AD21" s="674">
        <v>16206</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6926</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231720</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341031</v>
      </c>
      <c r="S23" s="621"/>
      <c r="T23" s="621"/>
      <c r="U23" s="621"/>
      <c r="V23" s="621"/>
      <c r="W23" s="621"/>
      <c r="X23" s="621"/>
      <c r="Y23" s="622"/>
      <c r="Z23" s="673">
        <v>1.3</v>
      </c>
      <c r="AA23" s="673"/>
      <c r="AB23" s="673"/>
      <c r="AC23" s="673"/>
      <c r="AD23" s="674">
        <v>21075</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49280</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12546504</v>
      </c>
      <c r="CS24" s="671"/>
      <c r="CT24" s="671"/>
      <c r="CU24" s="671"/>
      <c r="CV24" s="671"/>
      <c r="CW24" s="671"/>
      <c r="CX24" s="671"/>
      <c r="CY24" s="718"/>
      <c r="CZ24" s="722">
        <v>49.8</v>
      </c>
      <c r="DA24" s="723"/>
      <c r="DB24" s="723"/>
      <c r="DC24" s="724"/>
      <c r="DD24" s="717">
        <v>7693676</v>
      </c>
      <c r="DE24" s="671"/>
      <c r="DF24" s="671"/>
      <c r="DG24" s="671"/>
      <c r="DH24" s="671"/>
      <c r="DI24" s="671"/>
      <c r="DJ24" s="671"/>
      <c r="DK24" s="718"/>
      <c r="DL24" s="717">
        <v>7682393</v>
      </c>
      <c r="DM24" s="671"/>
      <c r="DN24" s="671"/>
      <c r="DO24" s="671"/>
      <c r="DP24" s="671"/>
      <c r="DQ24" s="671"/>
      <c r="DR24" s="671"/>
      <c r="DS24" s="671"/>
      <c r="DT24" s="671"/>
      <c r="DU24" s="671"/>
      <c r="DV24" s="718"/>
      <c r="DW24" s="719">
        <v>48.5</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3722350</v>
      </c>
      <c r="S25" s="621"/>
      <c r="T25" s="621"/>
      <c r="U25" s="621"/>
      <c r="V25" s="621"/>
      <c r="W25" s="621"/>
      <c r="X25" s="621"/>
      <c r="Y25" s="622"/>
      <c r="Z25" s="673">
        <v>14</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3330559</v>
      </c>
      <c r="CS25" s="639"/>
      <c r="CT25" s="639"/>
      <c r="CU25" s="639"/>
      <c r="CV25" s="639"/>
      <c r="CW25" s="639"/>
      <c r="CX25" s="639"/>
      <c r="CY25" s="640"/>
      <c r="CZ25" s="623">
        <v>13.2</v>
      </c>
      <c r="DA25" s="641"/>
      <c r="DB25" s="641"/>
      <c r="DC25" s="642"/>
      <c r="DD25" s="626">
        <v>2967539</v>
      </c>
      <c r="DE25" s="639"/>
      <c r="DF25" s="639"/>
      <c r="DG25" s="639"/>
      <c r="DH25" s="639"/>
      <c r="DI25" s="639"/>
      <c r="DJ25" s="639"/>
      <c r="DK25" s="640"/>
      <c r="DL25" s="626">
        <v>2959132</v>
      </c>
      <c r="DM25" s="639"/>
      <c r="DN25" s="639"/>
      <c r="DO25" s="639"/>
      <c r="DP25" s="639"/>
      <c r="DQ25" s="639"/>
      <c r="DR25" s="639"/>
      <c r="DS25" s="639"/>
      <c r="DT25" s="639"/>
      <c r="DU25" s="639"/>
      <c r="DV25" s="640"/>
      <c r="DW25" s="643">
        <v>18.7</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2220086</v>
      </c>
      <c r="CS26" s="621"/>
      <c r="CT26" s="621"/>
      <c r="CU26" s="621"/>
      <c r="CV26" s="621"/>
      <c r="CW26" s="621"/>
      <c r="CX26" s="621"/>
      <c r="CY26" s="622"/>
      <c r="CZ26" s="623">
        <v>8.8000000000000007</v>
      </c>
      <c r="DA26" s="641"/>
      <c r="DB26" s="641"/>
      <c r="DC26" s="642"/>
      <c r="DD26" s="626">
        <v>1899487</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1666518</v>
      </c>
      <c r="S27" s="621"/>
      <c r="T27" s="621"/>
      <c r="U27" s="621"/>
      <c r="V27" s="621"/>
      <c r="W27" s="621"/>
      <c r="X27" s="621"/>
      <c r="Y27" s="622"/>
      <c r="Z27" s="673">
        <v>6.3</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8544111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6296223</v>
      </c>
      <c r="CS27" s="639"/>
      <c r="CT27" s="639"/>
      <c r="CU27" s="639"/>
      <c r="CV27" s="639"/>
      <c r="CW27" s="639"/>
      <c r="CX27" s="639"/>
      <c r="CY27" s="640"/>
      <c r="CZ27" s="623">
        <v>25</v>
      </c>
      <c r="DA27" s="641"/>
      <c r="DB27" s="641"/>
      <c r="DC27" s="642"/>
      <c r="DD27" s="626">
        <v>1836911</v>
      </c>
      <c r="DE27" s="639"/>
      <c r="DF27" s="639"/>
      <c r="DG27" s="639"/>
      <c r="DH27" s="639"/>
      <c r="DI27" s="639"/>
      <c r="DJ27" s="639"/>
      <c r="DK27" s="640"/>
      <c r="DL27" s="626">
        <v>1834035</v>
      </c>
      <c r="DM27" s="639"/>
      <c r="DN27" s="639"/>
      <c r="DO27" s="639"/>
      <c r="DP27" s="639"/>
      <c r="DQ27" s="639"/>
      <c r="DR27" s="639"/>
      <c r="DS27" s="639"/>
      <c r="DT27" s="639"/>
      <c r="DU27" s="639"/>
      <c r="DV27" s="640"/>
      <c r="DW27" s="643">
        <v>11.6</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26017</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2919722</v>
      </c>
      <c r="CS28" s="621"/>
      <c r="CT28" s="621"/>
      <c r="CU28" s="621"/>
      <c r="CV28" s="621"/>
      <c r="CW28" s="621"/>
      <c r="CX28" s="621"/>
      <c r="CY28" s="622"/>
      <c r="CZ28" s="623">
        <v>11.6</v>
      </c>
      <c r="DA28" s="641"/>
      <c r="DB28" s="641"/>
      <c r="DC28" s="642"/>
      <c r="DD28" s="626">
        <v>2889226</v>
      </c>
      <c r="DE28" s="621"/>
      <c r="DF28" s="621"/>
      <c r="DG28" s="621"/>
      <c r="DH28" s="621"/>
      <c r="DI28" s="621"/>
      <c r="DJ28" s="621"/>
      <c r="DK28" s="622"/>
      <c r="DL28" s="626">
        <v>2889226</v>
      </c>
      <c r="DM28" s="621"/>
      <c r="DN28" s="621"/>
      <c r="DO28" s="621"/>
      <c r="DP28" s="621"/>
      <c r="DQ28" s="621"/>
      <c r="DR28" s="621"/>
      <c r="DS28" s="621"/>
      <c r="DT28" s="621"/>
      <c r="DU28" s="621"/>
      <c r="DV28" s="622"/>
      <c r="DW28" s="643">
        <v>18.2</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145604</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59</v>
      </c>
      <c r="CG29" s="654"/>
      <c r="CH29" s="654"/>
      <c r="CI29" s="654"/>
      <c r="CJ29" s="654"/>
      <c r="CK29" s="654"/>
      <c r="CL29" s="654"/>
      <c r="CM29" s="654"/>
      <c r="CN29" s="654"/>
      <c r="CO29" s="654"/>
      <c r="CP29" s="654"/>
      <c r="CQ29" s="655"/>
      <c r="CR29" s="620">
        <v>2919607</v>
      </c>
      <c r="CS29" s="639"/>
      <c r="CT29" s="639"/>
      <c r="CU29" s="639"/>
      <c r="CV29" s="639"/>
      <c r="CW29" s="639"/>
      <c r="CX29" s="639"/>
      <c r="CY29" s="640"/>
      <c r="CZ29" s="623">
        <v>11.6</v>
      </c>
      <c r="DA29" s="641"/>
      <c r="DB29" s="641"/>
      <c r="DC29" s="642"/>
      <c r="DD29" s="626">
        <v>2889111</v>
      </c>
      <c r="DE29" s="639"/>
      <c r="DF29" s="639"/>
      <c r="DG29" s="639"/>
      <c r="DH29" s="639"/>
      <c r="DI29" s="639"/>
      <c r="DJ29" s="639"/>
      <c r="DK29" s="640"/>
      <c r="DL29" s="626">
        <v>2889111</v>
      </c>
      <c r="DM29" s="639"/>
      <c r="DN29" s="639"/>
      <c r="DO29" s="639"/>
      <c r="DP29" s="639"/>
      <c r="DQ29" s="639"/>
      <c r="DR29" s="639"/>
      <c r="DS29" s="639"/>
      <c r="DT29" s="639"/>
      <c r="DU29" s="639"/>
      <c r="DV29" s="640"/>
      <c r="DW29" s="643">
        <v>18.2</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1286319</v>
      </c>
      <c r="S30" s="621"/>
      <c r="T30" s="621"/>
      <c r="U30" s="621"/>
      <c r="V30" s="621"/>
      <c r="W30" s="621"/>
      <c r="X30" s="621"/>
      <c r="Y30" s="622"/>
      <c r="Z30" s="673">
        <v>4.8</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98.7</v>
      </c>
      <c r="BH30" s="687"/>
      <c r="BI30" s="687"/>
      <c r="BJ30" s="687"/>
      <c r="BK30" s="687"/>
      <c r="BL30" s="687"/>
      <c r="BM30" s="688">
        <v>94.6</v>
      </c>
      <c r="BN30" s="687"/>
      <c r="BO30" s="687"/>
      <c r="BP30" s="687"/>
      <c r="BQ30" s="689"/>
      <c r="BR30" s="686">
        <v>98.6</v>
      </c>
      <c r="BS30" s="687"/>
      <c r="BT30" s="687"/>
      <c r="BU30" s="687"/>
      <c r="BV30" s="687"/>
      <c r="BW30" s="687"/>
      <c r="BX30" s="688">
        <v>94.1</v>
      </c>
      <c r="BY30" s="687"/>
      <c r="BZ30" s="687"/>
      <c r="CA30" s="687"/>
      <c r="CB30" s="689"/>
      <c r="CD30" s="692"/>
      <c r="CE30" s="693"/>
      <c r="CF30" s="657" t="s">
        <v>291</v>
      </c>
      <c r="CG30" s="654"/>
      <c r="CH30" s="654"/>
      <c r="CI30" s="654"/>
      <c r="CJ30" s="654"/>
      <c r="CK30" s="654"/>
      <c r="CL30" s="654"/>
      <c r="CM30" s="654"/>
      <c r="CN30" s="654"/>
      <c r="CO30" s="654"/>
      <c r="CP30" s="654"/>
      <c r="CQ30" s="655"/>
      <c r="CR30" s="620">
        <v>2649996</v>
      </c>
      <c r="CS30" s="621"/>
      <c r="CT30" s="621"/>
      <c r="CU30" s="621"/>
      <c r="CV30" s="621"/>
      <c r="CW30" s="621"/>
      <c r="CX30" s="621"/>
      <c r="CY30" s="622"/>
      <c r="CZ30" s="623">
        <v>10.5</v>
      </c>
      <c r="DA30" s="641"/>
      <c r="DB30" s="641"/>
      <c r="DC30" s="642"/>
      <c r="DD30" s="626">
        <v>2622398</v>
      </c>
      <c r="DE30" s="621"/>
      <c r="DF30" s="621"/>
      <c r="DG30" s="621"/>
      <c r="DH30" s="621"/>
      <c r="DI30" s="621"/>
      <c r="DJ30" s="621"/>
      <c r="DK30" s="622"/>
      <c r="DL30" s="626">
        <v>2622398</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1435069</v>
      </c>
      <c r="S31" s="621"/>
      <c r="T31" s="621"/>
      <c r="U31" s="621"/>
      <c r="V31" s="621"/>
      <c r="W31" s="621"/>
      <c r="X31" s="621"/>
      <c r="Y31" s="622"/>
      <c r="Z31" s="673">
        <v>5.4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v>
      </c>
      <c r="BH31" s="639"/>
      <c r="BI31" s="639"/>
      <c r="BJ31" s="639"/>
      <c r="BK31" s="639"/>
      <c r="BL31" s="639"/>
      <c r="BM31" s="675">
        <v>96.1</v>
      </c>
      <c r="BN31" s="685"/>
      <c r="BO31" s="685"/>
      <c r="BP31" s="685"/>
      <c r="BQ31" s="649"/>
      <c r="BR31" s="684">
        <v>98.8</v>
      </c>
      <c r="BS31" s="639"/>
      <c r="BT31" s="639"/>
      <c r="BU31" s="639"/>
      <c r="BV31" s="639"/>
      <c r="BW31" s="639"/>
      <c r="BX31" s="675">
        <v>95.6</v>
      </c>
      <c r="BY31" s="685"/>
      <c r="BZ31" s="685"/>
      <c r="CA31" s="685"/>
      <c r="CB31" s="649"/>
      <c r="CD31" s="692"/>
      <c r="CE31" s="693"/>
      <c r="CF31" s="657" t="s">
        <v>295</v>
      </c>
      <c r="CG31" s="654"/>
      <c r="CH31" s="654"/>
      <c r="CI31" s="654"/>
      <c r="CJ31" s="654"/>
      <c r="CK31" s="654"/>
      <c r="CL31" s="654"/>
      <c r="CM31" s="654"/>
      <c r="CN31" s="654"/>
      <c r="CO31" s="654"/>
      <c r="CP31" s="654"/>
      <c r="CQ31" s="655"/>
      <c r="CR31" s="620">
        <v>269611</v>
      </c>
      <c r="CS31" s="639"/>
      <c r="CT31" s="639"/>
      <c r="CU31" s="639"/>
      <c r="CV31" s="639"/>
      <c r="CW31" s="639"/>
      <c r="CX31" s="639"/>
      <c r="CY31" s="640"/>
      <c r="CZ31" s="623">
        <v>1.1000000000000001</v>
      </c>
      <c r="DA31" s="641"/>
      <c r="DB31" s="641"/>
      <c r="DC31" s="642"/>
      <c r="DD31" s="626">
        <v>266713</v>
      </c>
      <c r="DE31" s="639"/>
      <c r="DF31" s="639"/>
      <c r="DG31" s="639"/>
      <c r="DH31" s="639"/>
      <c r="DI31" s="639"/>
      <c r="DJ31" s="639"/>
      <c r="DK31" s="640"/>
      <c r="DL31" s="626">
        <v>266713</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589406</v>
      </c>
      <c r="S32" s="621"/>
      <c r="T32" s="621"/>
      <c r="U32" s="621"/>
      <c r="V32" s="621"/>
      <c r="W32" s="621"/>
      <c r="X32" s="621"/>
      <c r="Y32" s="622"/>
      <c r="Z32" s="673">
        <v>2.2000000000000002</v>
      </c>
      <c r="AA32" s="673"/>
      <c r="AB32" s="673"/>
      <c r="AC32" s="673"/>
      <c r="AD32" s="674">
        <v>3937</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98.1</v>
      </c>
      <c r="BH32" s="605"/>
      <c r="BI32" s="605"/>
      <c r="BJ32" s="605"/>
      <c r="BK32" s="605"/>
      <c r="BL32" s="605"/>
      <c r="BM32" s="668">
        <v>92</v>
      </c>
      <c r="BN32" s="605"/>
      <c r="BO32" s="605"/>
      <c r="BP32" s="605"/>
      <c r="BQ32" s="662"/>
      <c r="BR32" s="683">
        <v>98.2</v>
      </c>
      <c r="BS32" s="605"/>
      <c r="BT32" s="605"/>
      <c r="BU32" s="605"/>
      <c r="BV32" s="605"/>
      <c r="BW32" s="605"/>
      <c r="BX32" s="668">
        <v>91.4</v>
      </c>
      <c r="BY32" s="605"/>
      <c r="BZ32" s="605"/>
      <c r="CA32" s="605"/>
      <c r="CB32" s="662"/>
      <c r="CD32" s="694"/>
      <c r="CE32" s="695"/>
      <c r="CF32" s="657" t="s">
        <v>298</v>
      </c>
      <c r="CG32" s="654"/>
      <c r="CH32" s="654"/>
      <c r="CI32" s="654"/>
      <c r="CJ32" s="654"/>
      <c r="CK32" s="654"/>
      <c r="CL32" s="654"/>
      <c r="CM32" s="654"/>
      <c r="CN32" s="654"/>
      <c r="CO32" s="654"/>
      <c r="CP32" s="654"/>
      <c r="CQ32" s="655"/>
      <c r="CR32" s="620">
        <v>115</v>
      </c>
      <c r="CS32" s="621"/>
      <c r="CT32" s="621"/>
      <c r="CU32" s="621"/>
      <c r="CV32" s="621"/>
      <c r="CW32" s="621"/>
      <c r="CX32" s="621"/>
      <c r="CY32" s="622"/>
      <c r="CZ32" s="623">
        <v>0</v>
      </c>
      <c r="DA32" s="641"/>
      <c r="DB32" s="641"/>
      <c r="DC32" s="642"/>
      <c r="DD32" s="626">
        <v>115</v>
      </c>
      <c r="DE32" s="621"/>
      <c r="DF32" s="621"/>
      <c r="DG32" s="621"/>
      <c r="DH32" s="621"/>
      <c r="DI32" s="621"/>
      <c r="DJ32" s="621"/>
      <c r="DK32" s="622"/>
      <c r="DL32" s="626">
        <v>115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1403600</v>
      </c>
      <c r="S33" s="621"/>
      <c r="T33" s="621"/>
      <c r="U33" s="621"/>
      <c r="V33" s="621"/>
      <c r="W33" s="621"/>
      <c r="X33" s="621"/>
      <c r="Y33" s="622"/>
      <c r="Z33" s="673">
        <v>5.3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11301551</v>
      </c>
      <c r="CS33" s="639"/>
      <c r="CT33" s="639"/>
      <c r="CU33" s="639"/>
      <c r="CV33" s="639"/>
      <c r="CW33" s="639"/>
      <c r="CX33" s="639"/>
      <c r="CY33" s="640"/>
      <c r="CZ33" s="623">
        <v>44.9</v>
      </c>
      <c r="DA33" s="641"/>
      <c r="DB33" s="641"/>
      <c r="DC33" s="642"/>
      <c r="DD33" s="626">
        <v>9807403</v>
      </c>
      <c r="DE33" s="639"/>
      <c r="DF33" s="639"/>
      <c r="DG33" s="639"/>
      <c r="DH33" s="639"/>
      <c r="DI33" s="639"/>
      <c r="DJ33" s="639"/>
      <c r="DK33" s="640"/>
      <c r="DL33" s="626">
        <v>6009147</v>
      </c>
      <c r="DM33" s="639"/>
      <c r="DN33" s="639"/>
      <c r="DO33" s="639"/>
      <c r="DP33" s="639"/>
      <c r="DQ33" s="639"/>
      <c r="DR33" s="639"/>
      <c r="DS33" s="639"/>
      <c r="DT33" s="639"/>
      <c r="DU33" s="639"/>
      <c r="DV33" s="640"/>
      <c r="DW33" s="643">
        <v>38</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3850592</v>
      </c>
      <c r="CS34" s="621"/>
      <c r="CT34" s="621"/>
      <c r="CU34" s="621"/>
      <c r="CV34" s="621"/>
      <c r="CW34" s="621"/>
      <c r="CX34" s="621"/>
      <c r="CY34" s="622"/>
      <c r="CZ34" s="623">
        <v>15.3</v>
      </c>
      <c r="DA34" s="641"/>
      <c r="DB34" s="641"/>
      <c r="DC34" s="642"/>
      <c r="DD34" s="626">
        <v>3018802</v>
      </c>
      <c r="DE34" s="621"/>
      <c r="DF34" s="621"/>
      <c r="DG34" s="621"/>
      <c r="DH34" s="621"/>
      <c r="DI34" s="621"/>
      <c r="DJ34" s="621"/>
      <c r="DK34" s="622"/>
      <c r="DL34" s="626">
        <v>1862356</v>
      </c>
      <c r="DM34" s="621"/>
      <c r="DN34" s="621"/>
      <c r="DO34" s="621"/>
      <c r="DP34" s="621"/>
      <c r="DQ34" s="621"/>
      <c r="DR34" s="621"/>
      <c r="DS34" s="621"/>
      <c r="DT34" s="621"/>
      <c r="DU34" s="621"/>
      <c r="DV34" s="622"/>
      <c r="DW34" s="643">
        <v>11.8</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700000</v>
      </c>
      <c r="S35" s="621"/>
      <c r="T35" s="621"/>
      <c r="U35" s="621"/>
      <c r="V35" s="621"/>
      <c r="W35" s="621"/>
      <c r="X35" s="621"/>
      <c r="Y35" s="622"/>
      <c r="Z35" s="673">
        <v>2.6</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3028988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378675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47414</v>
      </c>
      <c r="CS35" s="639"/>
      <c r="CT35" s="639"/>
      <c r="CU35" s="639"/>
      <c r="CV35" s="639"/>
      <c r="CW35" s="639"/>
      <c r="CX35" s="639"/>
      <c r="CY35" s="640"/>
      <c r="CZ35" s="623">
        <v>0.2</v>
      </c>
      <c r="DA35" s="641"/>
      <c r="DB35" s="641"/>
      <c r="DC35" s="642"/>
      <c r="DD35" s="626">
        <v>21166</v>
      </c>
      <c r="DE35" s="639"/>
      <c r="DF35" s="639"/>
      <c r="DG35" s="639"/>
      <c r="DH35" s="639"/>
      <c r="DI35" s="639"/>
      <c r="DJ35" s="639"/>
      <c r="DK35" s="640"/>
      <c r="DL35" s="626">
        <v>20018</v>
      </c>
      <c r="DM35" s="639"/>
      <c r="DN35" s="639"/>
      <c r="DO35" s="639"/>
      <c r="DP35" s="639"/>
      <c r="DQ35" s="639"/>
      <c r="DR35" s="639"/>
      <c r="DS35" s="639"/>
      <c r="DT35" s="639"/>
      <c r="DU35" s="639"/>
      <c r="DV35" s="640"/>
      <c r="DW35" s="643">
        <v>0.1</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26584154</v>
      </c>
      <c r="S36" s="661"/>
      <c r="T36" s="661"/>
      <c r="U36" s="661"/>
      <c r="V36" s="661"/>
      <c r="W36" s="661"/>
      <c r="X36" s="661"/>
      <c r="Y36" s="664"/>
      <c r="Z36" s="665">
        <v>100</v>
      </c>
      <c r="AA36" s="665"/>
      <c r="AB36" s="665"/>
      <c r="AC36" s="665"/>
      <c r="AD36" s="666">
        <v>15131854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1107077</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314211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2738100</v>
      </c>
      <c r="CS36" s="621"/>
      <c r="CT36" s="621"/>
      <c r="CU36" s="621"/>
      <c r="CV36" s="621"/>
      <c r="CW36" s="621"/>
      <c r="CX36" s="621"/>
      <c r="CY36" s="622"/>
      <c r="CZ36" s="623">
        <v>10.9</v>
      </c>
      <c r="DA36" s="641"/>
      <c r="DB36" s="641"/>
      <c r="DC36" s="642"/>
      <c r="DD36" s="626">
        <v>2617806</v>
      </c>
      <c r="DE36" s="621"/>
      <c r="DF36" s="621"/>
      <c r="DG36" s="621"/>
      <c r="DH36" s="621"/>
      <c r="DI36" s="621"/>
      <c r="DJ36" s="621"/>
      <c r="DK36" s="622"/>
      <c r="DL36" s="626">
        <v>2042135</v>
      </c>
      <c r="DM36" s="621"/>
      <c r="DN36" s="621"/>
      <c r="DO36" s="621"/>
      <c r="DP36" s="621"/>
      <c r="DQ36" s="621"/>
      <c r="DR36" s="621"/>
      <c r="DS36" s="621"/>
      <c r="DT36" s="621"/>
      <c r="DU36" s="621"/>
      <c r="DV36" s="622"/>
      <c r="DW36" s="643">
        <v>12.9</v>
      </c>
      <c r="DX36" s="644"/>
      <c r="DY36" s="644"/>
      <c r="DZ36" s="644"/>
      <c r="EA36" s="644"/>
      <c r="EB36" s="644"/>
      <c r="EC36" s="645"/>
    </row>
    <row r="37" spans="2:133" ht="11.25" customHeight="1">
      <c r="AQ37" s="646" t="s">
        <v>313</v>
      </c>
      <c r="AR37" s="647"/>
      <c r="AS37" s="647"/>
      <c r="AT37" s="647"/>
      <c r="AU37" s="647"/>
      <c r="AV37" s="647"/>
      <c r="AW37" s="647"/>
      <c r="AX37" s="647"/>
      <c r="AY37" s="648"/>
      <c r="AZ37" s="620">
        <v>72554</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10559</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1602104</v>
      </c>
      <c r="CS37" s="639"/>
      <c r="CT37" s="639"/>
      <c r="CU37" s="639"/>
      <c r="CV37" s="639"/>
      <c r="CW37" s="639"/>
      <c r="CX37" s="639"/>
      <c r="CY37" s="640"/>
      <c r="CZ37" s="623">
        <v>6.4</v>
      </c>
      <c r="DA37" s="641"/>
      <c r="DB37" s="641"/>
      <c r="DC37" s="642"/>
      <c r="DD37" s="626">
        <v>1599837</v>
      </c>
      <c r="DE37" s="639"/>
      <c r="DF37" s="639"/>
      <c r="DG37" s="639"/>
      <c r="DH37" s="639"/>
      <c r="DI37" s="639"/>
      <c r="DJ37" s="639"/>
      <c r="DK37" s="640"/>
      <c r="DL37" s="626">
        <v>1465032</v>
      </c>
      <c r="DM37" s="639"/>
      <c r="DN37" s="639"/>
      <c r="DO37" s="639"/>
      <c r="DP37" s="639"/>
      <c r="DQ37" s="639"/>
      <c r="DR37" s="639"/>
      <c r="DS37" s="639"/>
      <c r="DT37" s="639"/>
      <c r="DU37" s="639"/>
      <c r="DV37" s="640"/>
      <c r="DW37" s="643">
        <v>9.3000000000000007</v>
      </c>
      <c r="DX37" s="644"/>
      <c r="DY37" s="644"/>
      <c r="DZ37" s="644"/>
      <c r="EA37" s="644"/>
      <c r="EB37" s="644"/>
      <c r="EC37" s="645"/>
    </row>
    <row r="38" spans="2:133" ht="11.25" customHeight="1">
      <c r="AQ38" s="646" t="s">
        <v>316</v>
      </c>
      <c r="AR38" s="647"/>
      <c r="AS38" s="647"/>
      <c r="AT38" s="647"/>
      <c r="AU38" s="647"/>
      <c r="AV38" s="647"/>
      <c r="AW38" s="647"/>
      <c r="AX38" s="647"/>
      <c r="AY38" s="648"/>
      <c r="AZ38" s="620">
        <v>3930</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17691</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3025058</v>
      </c>
      <c r="CS38" s="621"/>
      <c r="CT38" s="621"/>
      <c r="CU38" s="621"/>
      <c r="CV38" s="621"/>
      <c r="CW38" s="621"/>
      <c r="CX38" s="621"/>
      <c r="CY38" s="622"/>
      <c r="CZ38" s="623">
        <v>12</v>
      </c>
      <c r="DA38" s="641"/>
      <c r="DB38" s="641"/>
      <c r="DC38" s="642"/>
      <c r="DD38" s="626">
        <v>2574841</v>
      </c>
      <c r="DE38" s="621"/>
      <c r="DF38" s="621"/>
      <c r="DG38" s="621"/>
      <c r="DH38" s="621"/>
      <c r="DI38" s="621"/>
      <c r="DJ38" s="621"/>
      <c r="DK38" s="622"/>
      <c r="DL38" s="626">
        <v>2084638</v>
      </c>
      <c r="DM38" s="621"/>
      <c r="DN38" s="621"/>
      <c r="DO38" s="621"/>
      <c r="DP38" s="621"/>
      <c r="DQ38" s="621"/>
      <c r="DR38" s="621"/>
      <c r="DS38" s="621"/>
      <c r="DT38" s="621"/>
      <c r="DU38" s="621"/>
      <c r="DV38" s="622"/>
      <c r="DW38" s="643">
        <v>13.2</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1637387</v>
      </c>
      <c r="CS39" s="639"/>
      <c r="CT39" s="639"/>
      <c r="CU39" s="639"/>
      <c r="CV39" s="639"/>
      <c r="CW39" s="639"/>
      <c r="CX39" s="639"/>
      <c r="CY39" s="640"/>
      <c r="CZ39" s="623">
        <v>6.5</v>
      </c>
      <c r="DA39" s="641"/>
      <c r="DB39" s="641"/>
      <c r="DC39" s="642"/>
      <c r="DD39" s="626">
        <v>1574788</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587391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100</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3000</v>
      </c>
      <c r="CS40" s="621"/>
      <c r="CT40" s="621"/>
      <c r="CU40" s="621"/>
      <c r="CV40" s="621"/>
      <c r="CW40" s="621"/>
      <c r="CX40" s="621"/>
      <c r="CY40" s="622"/>
      <c r="CZ40" s="623">
        <v>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1258036</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280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1347649</v>
      </c>
      <c r="CS42" s="621"/>
      <c r="CT42" s="621"/>
      <c r="CU42" s="621"/>
      <c r="CV42" s="621"/>
      <c r="CW42" s="621"/>
      <c r="CX42" s="621"/>
      <c r="CY42" s="622"/>
      <c r="CZ42" s="623">
        <v>5.3</v>
      </c>
      <c r="DA42" s="624"/>
      <c r="DB42" s="624"/>
      <c r="DC42" s="625"/>
      <c r="DD42" s="626">
        <v>419782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26685</v>
      </c>
      <c r="CS43" s="639"/>
      <c r="CT43" s="639"/>
      <c r="CU43" s="639"/>
      <c r="CV43" s="639"/>
      <c r="CW43" s="639"/>
      <c r="CX43" s="639"/>
      <c r="CY43" s="640"/>
      <c r="CZ43" s="623">
        <v>0.1</v>
      </c>
      <c r="DA43" s="641"/>
      <c r="DB43" s="641"/>
      <c r="DC43" s="642"/>
      <c r="DD43" s="626">
        <v>6804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1347649</v>
      </c>
      <c r="CS44" s="621"/>
      <c r="CT44" s="621"/>
      <c r="CU44" s="621"/>
      <c r="CV44" s="621"/>
      <c r="CW44" s="621"/>
      <c r="CX44" s="621"/>
      <c r="CY44" s="622"/>
      <c r="CZ44" s="623">
        <v>5.3</v>
      </c>
      <c r="DA44" s="624"/>
      <c r="DB44" s="624"/>
      <c r="DC44" s="625"/>
      <c r="DD44" s="626">
        <v>419782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499428</v>
      </c>
      <c r="CS45" s="639"/>
      <c r="CT45" s="639"/>
      <c r="CU45" s="639"/>
      <c r="CV45" s="639"/>
      <c r="CW45" s="639"/>
      <c r="CX45" s="639"/>
      <c r="CY45" s="640"/>
      <c r="CZ45" s="623">
        <v>2</v>
      </c>
      <c r="DA45" s="641"/>
      <c r="DB45" s="641"/>
      <c r="DC45" s="642"/>
      <c r="DD45" s="626">
        <v>17696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837368</v>
      </c>
      <c r="CS46" s="621"/>
      <c r="CT46" s="621"/>
      <c r="CU46" s="621"/>
      <c r="CV46" s="621"/>
      <c r="CW46" s="621"/>
      <c r="CX46" s="621"/>
      <c r="CY46" s="622"/>
      <c r="CZ46" s="623">
        <v>3.3</v>
      </c>
      <c r="DA46" s="624"/>
      <c r="DB46" s="624"/>
      <c r="DC46" s="625"/>
      <c r="DD46" s="626">
        <v>393117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25195704</v>
      </c>
      <c r="CS49" s="605"/>
      <c r="CT49" s="605"/>
      <c r="CU49" s="605"/>
      <c r="CV49" s="605"/>
      <c r="CW49" s="605"/>
      <c r="CX49" s="605"/>
      <c r="CY49" s="606"/>
      <c r="CZ49" s="607">
        <v>100</v>
      </c>
      <c r="DA49" s="608"/>
      <c r="DB49" s="608"/>
      <c r="DC49" s="609"/>
      <c r="DD49" s="610">
        <v>17920861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26821</v>
      </c>
      <c r="R7" s="1134"/>
      <c r="S7" s="1134"/>
      <c r="T7" s="1134"/>
      <c r="U7" s="1134"/>
      <c r="V7" s="1134">
        <v>25433</v>
      </c>
      <c r="W7" s="1134"/>
      <c r="X7" s="1134"/>
      <c r="Y7" s="1134"/>
      <c r="Z7" s="1134"/>
      <c r="AA7" s="1134">
        <v>1388</v>
      </c>
      <c r="AB7" s="1134"/>
      <c r="AC7" s="1134"/>
      <c r="AD7" s="1134"/>
      <c r="AE7" s="1135"/>
      <c r="AF7" s="1136">
        <v>1259</v>
      </c>
      <c r="AG7" s="1137"/>
      <c r="AH7" s="1137"/>
      <c r="AI7" s="1137"/>
      <c r="AJ7" s="1138"/>
      <c r="AK7" s="1120">
        <v>1286</v>
      </c>
      <c r="AL7" s="1121"/>
      <c r="AM7" s="1121"/>
      <c r="AN7" s="1121"/>
      <c r="AO7" s="1121"/>
      <c r="AP7" s="1121">
        <v>24940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1</v>
      </c>
      <c r="R8" s="1073"/>
      <c r="S8" s="1073"/>
      <c r="T8" s="1073"/>
      <c r="U8" s="1073"/>
      <c r="V8" s="1073">
        <v>1</v>
      </c>
      <c r="W8" s="1073"/>
      <c r="X8" s="1073"/>
      <c r="Y8" s="1073"/>
      <c r="Z8" s="1073"/>
      <c r="AA8" s="1073">
        <v>0</v>
      </c>
      <c r="AB8" s="1073"/>
      <c r="AC8" s="1073"/>
      <c r="AD8" s="1073"/>
      <c r="AE8" s="1074"/>
      <c r="AF8" s="1048">
        <v>0</v>
      </c>
      <c r="AG8" s="1049"/>
      <c r="AH8" s="1049"/>
      <c r="AI8" s="1049"/>
      <c r="AJ8" s="1050"/>
      <c r="AK8" s="1115">
        <v>0</v>
      </c>
      <c r="AL8" s="1116"/>
      <c r="AM8" s="1116"/>
      <c r="AN8" s="1116"/>
      <c r="AO8" s="1116"/>
      <c r="AP8" s="1116">
        <v>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366</v>
      </c>
      <c r="C9" s="1067"/>
      <c r="D9" s="1067"/>
      <c r="E9" s="1067"/>
      <c r="F9" s="1067"/>
      <c r="G9" s="1067"/>
      <c r="H9" s="1067"/>
      <c r="I9" s="1067"/>
      <c r="J9" s="1067"/>
      <c r="K9" s="1067"/>
      <c r="L9" s="1067"/>
      <c r="M9" s="1067"/>
      <c r="N9" s="1067"/>
      <c r="O9" s="1067"/>
      <c r="P9" s="1068"/>
      <c r="Q9" s="1072">
        <v>25</v>
      </c>
      <c r="R9" s="1073"/>
      <c r="S9" s="1073"/>
      <c r="T9" s="1073"/>
      <c r="U9" s="1073"/>
      <c r="V9" s="1073">
        <v>24</v>
      </c>
      <c r="W9" s="1073"/>
      <c r="X9" s="1073"/>
      <c r="Y9" s="1073"/>
      <c r="Z9" s="1073"/>
      <c r="AA9" s="1073">
        <v>1</v>
      </c>
      <c r="AB9" s="1073"/>
      <c r="AC9" s="1073"/>
      <c r="AD9" s="1073"/>
      <c r="AE9" s="1074"/>
      <c r="AF9" s="1048">
        <v>1</v>
      </c>
      <c r="AG9" s="1049"/>
      <c r="AH9" s="1049"/>
      <c r="AI9" s="1049"/>
      <c r="AJ9" s="1050"/>
      <c r="AK9" s="1115">
        <v>11</v>
      </c>
      <c r="AL9" s="1116"/>
      <c r="AM9" s="1116"/>
      <c r="AN9" s="1116"/>
      <c r="AO9" s="1116"/>
      <c r="AP9" s="1116" t="s">
        <v>540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26584</v>
      </c>
      <c r="R23" s="1098"/>
      <c r="S23" s="1098"/>
      <c r="T23" s="1098"/>
      <c r="U23" s="1098"/>
      <c r="V23" s="1098">
        <v>25196</v>
      </c>
      <c r="W23" s="1098"/>
      <c r="X23" s="1098"/>
      <c r="Y23" s="1098"/>
      <c r="Z23" s="1098"/>
      <c r="AA23" s="1098">
        <v>1388</v>
      </c>
      <c r="AB23" s="1098"/>
      <c r="AC23" s="1098"/>
      <c r="AD23" s="1098"/>
      <c r="AE23" s="1099"/>
      <c r="AF23" s="1100">
        <v>1260</v>
      </c>
      <c r="AG23" s="1098"/>
      <c r="AH23" s="1098"/>
      <c r="AI23" s="1098"/>
      <c r="AJ23" s="1101"/>
      <c r="AK23" s="1102"/>
      <c r="AL23" s="1103"/>
      <c r="AM23" s="1103"/>
      <c r="AN23" s="1103"/>
      <c r="AO23" s="1103"/>
      <c r="AP23" s="1098">
        <v>24945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8910</v>
      </c>
      <c r="R28" s="1083"/>
      <c r="S28" s="1083"/>
      <c r="T28" s="1083"/>
      <c r="U28" s="1083"/>
      <c r="V28" s="1083">
        <v>8531</v>
      </c>
      <c r="W28" s="1083"/>
      <c r="X28" s="1083"/>
      <c r="Y28" s="1083"/>
      <c r="Z28" s="1083"/>
      <c r="AA28" s="1083">
        <v>379</v>
      </c>
      <c r="AB28" s="1083"/>
      <c r="AC28" s="1083"/>
      <c r="AD28" s="1083"/>
      <c r="AE28" s="1084"/>
      <c r="AF28" s="1085">
        <v>379</v>
      </c>
      <c r="AG28" s="1083"/>
      <c r="AH28" s="1083"/>
      <c r="AI28" s="1083"/>
      <c r="AJ28" s="1086"/>
      <c r="AK28" s="1087">
        <v>583</v>
      </c>
      <c r="AL28" s="1075"/>
      <c r="AM28" s="1075"/>
      <c r="AN28" s="1075"/>
      <c r="AO28" s="1075"/>
      <c r="AP28" s="1075">
        <v>14</v>
      </c>
      <c r="AQ28" s="1075"/>
      <c r="AR28" s="1075"/>
      <c r="AS28" s="1075"/>
      <c r="AT28" s="1075"/>
      <c r="AU28" s="1075" t="s">
        <v>566</v>
      </c>
      <c r="AV28" s="1075"/>
      <c r="AW28" s="1075"/>
      <c r="AX28" s="1075"/>
      <c r="AY28" s="1075"/>
      <c r="AZ28" s="1076" t="s">
        <v>564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614</v>
      </c>
      <c r="R29" s="1073"/>
      <c r="S29" s="1073"/>
      <c r="T29" s="1073"/>
      <c r="U29" s="1073"/>
      <c r="V29" s="1073">
        <v>613</v>
      </c>
      <c r="W29" s="1073"/>
      <c r="X29" s="1073"/>
      <c r="Y29" s="1073"/>
      <c r="Z29" s="1073"/>
      <c r="AA29" s="1073">
        <v>1</v>
      </c>
      <c r="AB29" s="1073"/>
      <c r="AC29" s="1073"/>
      <c r="AD29" s="1073"/>
      <c r="AE29" s="1074"/>
      <c r="AF29" s="1048">
        <v>1</v>
      </c>
      <c r="AG29" s="1049"/>
      <c r="AH29" s="1049"/>
      <c r="AI29" s="1049"/>
      <c r="AJ29" s="1050"/>
      <c r="AK29" s="1009">
        <v>183</v>
      </c>
      <c r="AL29" s="1000"/>
      <c r="AM29" s="1000"/>
      <c r="AN29" s="1000"/>
      <c r="AO29" s="1000"/>
      <c r="AP29" s="1000" t="s">
        <v>565</v>
      </c>
      <c r="AQ29" s="1000"/>
      <c r="AR29" s="1000"/>
      <c r="AS29" s="1000"/>
      <c r="AT29" s="1000"/>
      <c r="AU29" s="1000" t="s">
        <v>566</v>
      </c>
      <c r="AV29" s="1000"/>
      <c r="AW29" s="1000"/>
      <c r="AX29" s="1000"/>
      <c r="AY29" s="1000"/>
      <c r="AZ29" s="1071" t="s">
        <v>559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4452</v>
      </c>
      <c r="R30" s="1073"/>
      <c r="S30" s="1073"/>
      <c r="T30" s="1073"/>
      <c r="U30" s="1073"/>
      <c r="V30" s="1073">
        <v>4372</v>
      </c>
      <c r="W30" s="1073"/>
      <c r="X30" s="1073"/>
      <c r="Y30" s="1073"/>
      <c r="Z30" s="1073"/>
      <c r="AA30" s="1073">
        <v>80</v>
      </c>
      <c r="AB30" s="1073"/>
      <c r="AC30" s="1073"/>
      <c r="AD30" s="1073"/>
      <c r="AE30" s="1074"/>
      <c r="AF30" s="1048">
        <v>80</v>
      </c>
      <c r="AG30" s="1049"/>
      <c r="AH30" s="1049"/>
      <c r="AI30" s="1049"/>
      <c r="AJ30" s="1050"/>
      <c r="AK30" s="1009">
        <v>608</v>
      </c>
      <c r="AL30" s="1000"/>
      <c r="AM30" s="1000"/>
      <c r="AN30" s="1000"/>
      <c r="AO30" s="1000"/>
      <c r="AP30" s="1000" t="s">
        <v>563</v>
      </c>
      <c r="AQ30" s="1000"/>
      <c r="AR30" s="1000"/>
      <c r="AS30" s="1000"/>
      <c r="AT30" s="1000"/>
      <c r="AU30" s="1000" t="s">
        <v>566</v>
      </c>
      <c r="AV30" s="1000"/>
      <c r="AW30" s="1000"/>
      <c r="AX30" s="1000"/>
      <c r="AY30" s="1000"/>
      <c r="AZ30" s="1071" t="s">
        <v>559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18</v>
      </c>
      <c r="R31" s="1073"/>
      <c r="S31" s="1073"/>
      <c r="T31" s="1073"/>
      <c r="U31" s="1073"/>
      <c r="V31" s="1073">
        <v>17</v>
      </c>
      <c r="W31" s="1073"/>
      <c r="X31" s="1073"/>
      <c r="Y31" s="1073"/>
      <c r="Z31" s="1073"/>
      <c r="AA31" s="1073">
        <v>1</v>
      </c>
      <c r="AB31" s="1073"/>
      <c r="AC31" s="1073"/>
      <c r="AD31" s="1073"/>
      <c r="AE31" s="1074"/>
      <c r="AF31" s="1048">
        <v>1</v>
      </c>
      <c r="AG31" s="1049"/>
      <c r="AH31" s="1049"/>
      <c r="AI31" s="1049"/>
      <c r="AJ31" s="1050"/>
      <c r="AK31" s="1009">
        <v>5</v>
      </c>
      <c r="AL31" s="1000"/>
      <c r="AM31" s="1000"/>
      <c r="AN31" s="1000"/>
      <c r="AO31" s="1000"/>
      <c r="AP31" s="1000" t="s">
        <v>563</v>
      </c>
      <c r="AQ31" s="1000"/>
      <c r="AR31" s="1000"/>
      <c r="AS31" s="1000"/>
      <c r="AT31" s="1000"/>
      <c r="AU31" s="1000" t="s">
        <v>566</v>
      </c>
      <c r="AV31" s="1000"/>
      <c r="AW31" s="1000"/>
      <c r="AX31" s="1000"/>
      <c r="AY31" s="1000"/>
      <c r="AZ31" s="1071" t="s">
        <v>559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790</v>
      </c>
      <c r="R32" s="1073"/>
      <c r="S32" s="1073"/>
      <c r="T32" s="1073"/>
      <c r="U32" s="1073"/>
      <c r="V32" s="1073">
        <v>705</v>
      </c>
      <c r="W32" s="1073"/>
      <c r="X32" s="1073"/>
      <c r="Y32" s="1073"/>
      <c r="Z32" s="1073"/>
      <c r="AA32" s="1073">
        <v>85</v>
      </c>
      <c r="AB32" s="1073"/>
      <c r="AC32" s="1073"/>
      <c r="AD32" s="1073"/>
      <c r="AE32" s="1074"/>
      <c r="AF32" s="1048">
        <v>615</v>
      </c>
      <c r="AG32" s="1049"/>
      <c r="AH32" s="1049"/>
      <c r="AI32" s="1049"/>
      <c r="AJ32" s="1050"/>
      <c r="AK32" s="1009">
        <v>10</v>
      </c>
      <c r="AL32" s="1000"/>
      <c r="AM32" s="1000"/>
      <c r="AN32" s="1000"/>
      <c r="AO32" s="1000"/>
      <c r="AP32" s="1000">
        <v>142</v>
      </c>
      <c r="AQ32" s="1000"/>
      <c r="AR32" s="1000"/>
      <c r="AS32" s="1000"/>
      <c r="AT32" s="1000"/>
      <c r="AU32" s="1000">
        <v>0</v>
      </c>
      <c r="AV32" s="1000"/>
      <c r="AW32" s="1000"/>
      <c r="AX32" s="1000"/>
      <c r="AY32" s="1000"/>
      <c r="AZ32" s="1071" t="s">
        <v>559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95</v>
      </c>
      <c r="R33" s="1073"/>
      <c r="S33" s="1073"/>
      <c r="T33" s="1073"/>
      <c r="U33" s="1073"/>
      <c r="V33" s="1073">
        <v>95</v>
      </c>
      <c r="W33" s="1073"/>
      <c r="X33" s="1073"/>
      <c r="Y33" s="1073"/>
      <c r="Z33" s="1073"/>
      <c r="AA33" s="1073">
        <v>0</v>
      </c>
      <c r="AB33" s="1073"/>
      <c r="AC33" s="1073"/>
      <c r="AD33" s="1073"/>
      <c r="AE33" s="1074"/>
      <c r="AF33" s="1048">
        <v>0</v>
      </c>
      <c r="AG33" s="1049"/>
      <c r="AH33" s="1049"/>
      <c r="AI33" s="1049"/>
      <c r="AJ33" s="1050"/>
      <c r="AK33" s="1009">
        <v>66</v>
      </c>
      <c r="AL33" s="1000"/>
      <c r="AM33" s="1000"/>
      <c r="AN33" s="1000"/>
      <c r="AO33" s="1000"/>
      <c r="AP33" s="1000">
        <v>348</v>
      </c>
      <c r="AQ33" s="1000"/>
      <c r="AR33" s="1000"/>
      <c r="AS33" s="1000"/>
      <c r="AT33" s="1000"/>
      <c r="AU33" s="1000">
        <v>286</v>
      </c>
      <c r="AV33" s="1000"/>
      <c r="AW33" s="1000"/>
      <c r="AX33" s="1000"/>
      <c r="AY33" s="1000"/>
      <c r="AZ33" s="1071" t="s">
        <v>559</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2207</v>
      </c>
      <c r="R34" s="1073"/>
      <c r="S34" s="1073"/>
      <c r="T34" s="1073"/>
      <c r="U34" s="1073"/>
      <c r="V34" s="1073">
        <v>2191</v>
      </c>
      <c r="W34" s="1073"/>
      <c r="X34" s="1073"/>
      <c r="Y34" s="1073"/>
      <c r="Z34" s="1073"/>
      <c r="AA34" s="1073">
        <v>16</v>
      </c>
      <c r="AB34" s="1073"/>
      <c r="AC34" s="1073"/>
      <c r="AD34" s="1073"/>
      <c r="AE34" s="1074"/>
      <c r="AF34" s="1048">
        <v>15</v>
      </c>
      <c r="AG34" s="1049"/>
      <c r="AH34" s="1049"/>
      <c r="AI34" s="1049"/>
      <c r="AJ34" s="1050"/>
      <c r="AK34" s="1009">
        <v>1088</v>
      </c>
      <c r="AL34" s="1000"/>
      <c r="AM34" s="1000"/>
      <c r="AN34" s="1000"/>
      <c r="AO34" s="1000"/>
      <c r="AP34" s="1000">
        <v>14422</v>
      </c>
      <c r="AQ34" s="1000"/>
      <c r="AR34" s="1000"/>
      <c r="AS34" s="1000"/>
      <c r="AT34" s="1000"/>
      <c r="AU34" s="1000">
        <v>11668</v>
      </c>
      <c r="AV34" s="1000"/>
      <c r="AW34" s="1000"/>
      <c r="AX34" s="1000"/>
      <c r="AY34" s="1000"/>
      <c r="AZ34" s="1071" t="s">
        <v>559</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11</v>
      </c>
      <c r="R35" s="1073"/>
      <c r="S35" s="1073"/>
      <c r="T35" s="1073"/>
      <c r="U35" s="1073"/>
      <c r="V35" s="1073">
        <v>11</v>
      </c>
      <c r="W35" s="1073"/>
      <c r="X35" s="1073"/>
      <c r="Y35" s="1073"/>
      <c r="Z35" s="1073"/>
      <c r="AA35" s="1073">
        <v>0</v>
      </c>
      <c r="AB35" s="1073"/>
      <c r="AC35" s="1073"/>
      <c r="AD35" s="1073"/>
      <c r="AE35" s="1074"/>
      <c r="AF35" s="1048">
        <v>0</v>
      </c>
      <c r="AG35" s="1049"/>
      <c r="AH35" s="1049"/>
      <c r="AI35" s="1049"/>
      <c r="AJ35" s="1050"/>
      <c r="AK35" s="1009">
        <v>9</v>
      </c>
      <c r="AL35" s="1000"/>
      <c r="AM35" s="1000"/>
      <c r="AN35" s="1000"/>
      <c r="AO35" s="1000"/>
      <c r="AP35" s="1000">
        <v>44</v>
      </c>
      <c r="AQ35" s="1000"/>
      <c r="AR35" s="1000"/>
      <c r="AS35" s="1000"/>
      <c r="AT35" s="1000"/>
      <c r="AU35" s="1000">
        <v>39</v>
      </c>
      <c r="AV35" s="1000"/>
      <c r="AW35" s="1000"/>
      <c r="AX35" s="1000"/>
      <c r="AY35" s="1000"/>
      <c r="AZ35" s="1071" t="s">
        <v>559</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22</v>
      </c>
      <c r="R36" s="1073"/>
      <c r="S36" s="1073"/>
      <c r="T36" s="1073"/>
      <c r="U36" s="1073"/>
      <c r="V36" s="1073">
        <v>22</v>
      </c>
      <c r="W36" s="1073"/>
      <c r="X36" s="1073"/>
      <c r="Y36" s="1073"/>
      <c r="Z36" s="1073"/>
      <c r="AA36" s="1073">
        <v>0</v>
      </c>
      <c r="AB36" s="1073"/>
      <c r="AC36" s="1073"/>
      <c r="AD36" s="1073"/>
      <c r="AE36" s="1074"/>
      <c r="AF36" s="1048">
        <v>0</v>
      </c>
      <c r="AG36" s="1049"/>
      <c r="AH36" s="1049"/>
      <c r="AI36" s="1049"/>
      <c r="AJ36" s="1050"/>
      <c r="AK36" s="1009">
        <v>10</v>
      </c>
      <c r="AL36" s="1000"/>
      <c r="AM36" s="1000"/>
      <c r="AN36" s="1000"/>
      <c r="AO36" s="1000"/>
      <c r="AP36" s="1000">
        <v>70</v>
      </c>
      <c r="AQ36" s="1000"/>
      <c r="AR36" s="1000"/>
      <c r="AS36" s="1000"/>
      <c r="AT36" s="1000"/>
      <c r="AU36" s="1000">
        <v>70</v>
      </c>
      <c r="AV36" s="1000"/>
      <c r="AW36" s="1000"/>
      <c r="AX36" s="1000"/>
      <c r="AY36" s="1000"/>
      <c r="AZ36" s="1071" t="s">
        <v>559</v>
      </c>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391</v>
      </c>
      <c r="C37" s="1067"/>
      <c r="D37" s="1067"/>
      <c r="E37" s="1067"/>
      <c r="F37" s="1067"/>
      <c r="G37" s="1067"/>
      <c r="H37" s="1067"/>
      <c r="I37" s="1067"/>
      <c r="J37" s="1067"/>
      <c r="K37" s="1067"/>
      <c r="L37" s="1067"/>
      <c r="M37" s="1067"/>
      <c r="N37" s="1067"/>
      <c r="O37" s="1067"/>
      <c r="P37" s="1068"/>
      <c r="Q37" s="1072" t="s">
        <v>562</v>
      </c>
      <c r="R37" s="1073"/>
      <c r="S37" s="1073"/>
      <c r="T37" s="1073"/>
      <c r="U37" s="1073"/>
      <c r="V37" s="1073" t="s">
        <v>563</v>
      </c>
      <c r="W37" s="1073"/>
      <c r="X37" s="1073"/>
      <c r="Y37" s="1073"/>
      <c r="Z37" s="1073"/>
      <c r="AA37" s="1073" t="s">
        <v>563</v>
      </c>
      <c r="AB37" s="1073"/>
      <c r="AC37" s="1073"/>
      <c r="AD37" s="1073"/>
      <c r="AE37" s="1074"/>
      <c r="AF37" s="1048" t="s">
        <v>112</v>
      </c>
      <c r="AG37" s="1049"/>
      <c r="AH37" s="1049"/>
      <c r="AI37" s="1049"/>
      <c r="AJ37" s="1050"/>
      <c r="AK37" s="1009" t="s">
        <v>559</v>
      </c>
      <c r="AL37" s="1000"/>
      <c r="AM37" s="1000"/>
      <c r="AN37" s="1000"/>
      <c r="AO37" s="1000"/>
      <c r="AP37" s="1000" t="s">
        <v>564</v>
      </c>
      <c r="AQ37" s="1000"/>
      <c r="AR37" s="1000"/>
      <c r="AS37" s="1000"/>
      <c r="AT37" s="1000"/>
      <c r="AU37" s="1000" t="s">
        <v>564</v>
      </c>
      <c r="AV37" s="1000"/>
      <c r="AW37" s="1000"/>
      <c r="AX37" s="1000"/>
      <c r="AY37" s="1000"/>
      <c r="AZ37" s="1071" t="s">
        <v>559</v>
      </c>
      <c r="BA37" s="1071"/>
      <c r="BB37" s="1071"/>
      <c r="BC37" s="1071"/>
      <c r="BD37" s="1071"/>
      <c r="BE37" s="1061" t="s">
        <v>387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1091</v>
      </c>
      <c r="AG63" s="988"/>
      <c r="AH63" s="988"/>
      <c r="AI63" s="988"/>
      <c r="AJ63" s="1059"/>
      <c r="AK63" s="1060"/>
      <c r="AL63" s="992"/>
      <c r="AM63" s="992"/>
      <c r="AN63" s="992"/>
      <c r="AO63" s="992"/>
      <c r="AP63" s="988">
        <v>15040</v>
      </c>
      <c r="AQ63" s="988"/>
      <c r="AR63" s="988"/>
      <c r="AS63" s="988"/>
      <c r="AT63" s="988"/>
      <c r="AU63" s="988">
        <v>12063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396</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55</v>
      </c>
      <c r="R68" s="1011"/>
      <c r="S68" s="1011"/>
      <c r="T68" s="1011"/>
      <c r="U68" s="1011"/>
      <c r="V68" s="1011">
        <v>52</v>
      </c>
      <c r="W68" s="1011"/>
      <c r="X68" s="1011"/>
      <c r="Y68" s="1011"/>
      <c r="Z68" s="1011"/>
      <c r="AA68" s="1011">
        <v>3</v>
      </c>
      <c r="AB68" s="1011"/>
      <c r="AC68" s="1011"/>
      <c r="AD68" s="1011"/>
      <c r="AE68" s="1011"/>
      <c r="AF68" s="1011">
        <v>3</v>
      </c>
      <c r="AG68" s="1011"/>
      <c r="AH68" s="1011"/>
      <c r="AI68" s="1011"/>
      <c r="AJ68" s="1011"/>
      <c r="AK68" s="1011">
        <v>3</v>
      </c>
      <c r="AL68" s="1011"/>
      <c r="AM68" s="1011"/>
      <c r="AN68" s="1011"/>
      <c r="AO68" s="1011"/>
      <c r="AP68" s="1011" t="s">
        <v>559</v>
      </c>
      <c r="AQ68" s="1011"/>
      <c r="AR68" s="1011"/>
      <c r="AS68" s="1011"/>
      <c r="AT68" s="1011"/>
      <c r="AU68" s="1011" t="s">
        <v>559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3</v>
      </c>
      <c r="R69" s="1000"/>
      <c r="S69" s="1000"/>
      <c r="T69" s="1000"/>
      <c r="U69" s="1000"/>
      <c r="V69" s="1000">
        <v>3</v>
      </c>
      <c r="W69" s="1000"/>
      <c r="X69" s="1000"/>
      <c r="Y69" s="1000"/>
      <c r="Z69" s="1000"/>
      <c r="AA69" s="1000">
        <v>0</v>
      </c>
      <c r="AB69" s="1000"/>
      <c r="AC69" s="1000"/>
      <c r="AD69" s="1000"/>
      <c r="AE69" s="1000"/>
      <c r="AF69" s="1000">
        <v>0</v>
      </c>
      <c r="AG69" s="1000"/>
      <c r="AH69" s="1000"/>
      <c r="AI69" s="1000"/>
      <c r="AJ69" s="1000"/>
      <c r="AK69" s="1000">
        <v>3</v>
      </c>
      <c r="AL69" s="1000"/>
      <c r="AM69" s="1000"/>
      <c r="AN69" s="1000"/>
      <c r="AO69" s="1000"/>
      <c r="AP69" s="1000" t="s">
        <v>560</v>
      </c>
      <c r="AQ69" s="1000"/>
      <c r="AR69" s="1000"/>
      <c r="AS69" s="1000"/>
      <c r="AT69" s="1000"/>
      <c r="AU69" s="1000" t="s">
        <v>560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3763</v>
      </c>
      <c r="R70" s="1000"/>
      <c r="S70" s="1000"/>
      <c r="T70" s="1000"/>
      <c r="U70" s="1000"/>
      <c r="V70" s="1000">
        <v>3700</v>
      </c>
      <c r="W70" s="1000"/>
      <c r="X70" s="1000"/>
      <c r="Y70" s="1000"/>
      <c r="Z70" s="1000"/>
      <c r="AA70" s="1000">
        <v>63</v>
      </c>
      <c r="AB70" s="1000"/>
      <c r="AC70" s="1000"/>
      <c r="AD70" s="1000"/>
      <c r="AE70" s="1000"/>
      <c r="AF70" s="1000">
        <v>63</v>
      </c>
      <c r="AG70" s="1000"/>
      <c r="AH70" s="1000"/>
      <c r="AI70" s="1000"/>
      <c r="AJ70" s="1000"/>
      <c r="AK70" s="1000">
        <v>178</v>
      </c>
      <c r="AL70" s="1000"/>
      <c r="AM70" s="1000"/>
      <c r="AN70" s="1000"/>
      <c r="AO70" s="1000"/>
      <c r="AP70" s="1000">
        <v>1531</v>
      </c>
      <c r="AQ70" s="1000"/>
      <c r="AR70" s="1000"/>
      <c r="AS70" s="1000"/>
      <c r="AT70" s="1000"/>
      <c r="AU70" s="1000" t="s">
        <v>560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1</v>
      </c>
      <c r="R71" s="1000"/>
      <c r="S71" s="1000"/>
      <c r="T71" s="1000"/>
      <c r="U71" s="1000"/>
      <c r="V71" s="1000">
        <v>1</v>
      </c>
      <c r="W71" s="1000"/>
      <c r="X71" s="1000"/>
      <c r="Y71" s="1000"/>
      <c r="Z71" s="1000"/>
      <c r="AA71" s="1000">
        <v>0</v>
      </c>
      <c r="AB71" s="1000"/>
      <c r="AC71" s="1000"/>
      <c r="AD71" s="1000"/>
      <c r="AE71" s="1000"/>
      <c r="AF71" s="1000">
        <v>0</v>
      </c>
      <c r="AG71" s="1000"/>
      <c r="AH71" s="1000"/>
      <c r="AI71" s="1000"/>
      <c r="AJ71" s="1000"/>
      <c r="AK71" s="1000">
        <v>1</v>
      </c>
      <c r="AL71" s="1000"/>
      <c r="AM71" s="1000"/>
      <c r="AN71" s="1000"/>
      <c r="AO71" s="1000"/>
      <c r="AP71" s="1000" t="s">
        <v>560</v>
      </c>
      <c r="AQ71" s="1000"/>
      <c r="AR71" s="1000"/>
      <c r="AS71" s="1000"/>
      <c r="AT71" s="1000"/>
      <c r="AU71" s="1000" t="s">
        <v>560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19</v>
      </c>
      <c r="R72" s="1000"/>
      <c r="S72" s="1000"/>
      <c r="T72" s="1000"/>
      <c r="U72" s="1000"/>
      <c r="V72" s="1000">
        <v>15</v>
      </c>
      <c r="W72" s="1000"/>
      <c r="X72" s="1000"/>
      <c r="Y72" s="1000"/>
      <c r="Z72" s="1000"/>
      <c r="AA72" s="1000">
        <v>4</v>
      </c>
      <c r="AB72" s="1000"/>
      <c r="AC72" s="1000"/>
      <c r="AD72" s="1000"/>
      <c r="AE72" s="1000"/>
      <c r="AF72" s="1000">
        <v>4</v>
      </c>
      <c r="AG72" s="1000"/>
      <c r="AH72" s="1000"/>
      <c r="AI72" s="1000"/>
      <c r="AJ72" s="1000"/>
      <c r="AK72" s="1000">
        <v>0</v>
      </c>
      <c r="AL72" s="1000"/>
      <c r="AM72" s="1000"/>
      <c r="AN72" s="1000"/>
      <c r="AO72" s="1000"/>
      <c r="AP72" s="1000" t="s">
        <v>560</v>
      </c>
      <c r="AQ72" s="1000"/>
      <c r="AR72" s="1000"/>
      <c r="AS72" s="1000"/>
      <c r="AT72" s="1000"/>
      <c r="AU72" s="1000" t="s">
        <v>560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75</v>
      </c>
      <c r="R73" s="1000"/>
      <c r="S73" s="1000"/>
      <c r="T73" s="1000"/>
      <c r="U73" s="1000"/>
      <c r="V73" s="1000">
        <v>72</v>
      </c>
      <c r="W73" s="1000"/>
      <c r="X73" s="1000"/>
      <c r="Y73" s="1000"/>
      <c r="Z73" s="1000"/>
      <c r="AA73" s="1000">
        <v>3</v>
      </c>
      <c r="AB73" s="1000"/>
      <c r="AC73" s="1000"/>
      <c r="AD73" s="1000"/>
      <c r="AE73" s="1000"/>
      <c r="AF73" s="1000">
        <v>3</v>
      </c>
      <c r="AG73" s="1000"/>
      <c r="AH73" s="1000"/>
      <c r="AI73" s="1000"/>
      <c r="AJ73" s="1000"/>
      <c r="AK73" s="1000">
        <v>1</v>
      </c>
      <c r="AL73" s="1000"/>
      <c r="AM73" s="1000"/>
      <c r="AN73" s="1000"/>
      <c r="AO73" s="1000"/>
      <c r="AP73" s="1000" t="s">
        <v>560</v>
      </c>
      <c r="AQ73" s="1000"/>
      <c r="AR73" s="1000"/>
      <c r="AS73" s="1000"/>
      <c r="AT73" s="1000"/>
      <c r="AU73" s="1000" t="s">
        <v>560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547</v>
      </c>
      <c r="C74" s="1004"/>
      <c r="D74" s="1004"/>
      <c r="E74" s="1004"/>
      <c r="F74" s="1004"/>
      <c r="G74" s="1004"/>
      <c r="H74" s="1004"/>
      <c r="I74" s="1004"/>
      <c r="J74" s="1004"/>
      <c r="K74" s="1004"/>
      <c r="L74" s="1004"/>
      <c r="M74" s="1004"/>
      <c r="N74" s="1004"/>
      <c r="O74" s="1004"/>
      <c r="P74" s="1005"/>
      <c r="Q74" s="1006">
        <v>2490</v>
      </c>
      <c r="R74" s="1000"/>
      <c r="S74" s="1000"/>
      <c r="T74" s="1000"/>
      <c r="U74" s="1000"/>
      <c r="V74" s="1000">
        <v>2334</v>
      </c>
      <c r="W74" s="1000"/>
      <c r="X74" s="1000"/>
      <c r="Y74" s="1000"/>
      <c r="Z74" s="1000"/>
      <c r="AA74" s="1000">
        <v>156</v>
      </c>
      <c r="AB74" s="1000"/>
      <c r="AC74" s="1000"/>
      <c r="AD74" s="1000"/>
      <c r="AE74" s="1000"/>
      <c r="AF74" s="1000">
        <v>39</v>
      </c>
      <c r="AG74" s="1000"/>
      <c r="AH74" s="1000"/>
      <c r="AI74" s="1000"/>
      <c r="AJ74" s="1000"/>
      <c r="AK74" s="1000">
        <v>86</v>
      </c>
      <c r="AL74" s="1000"/>
      <c r="AM74" s="1000"/>
      <c r="AN74" s="1000"/>
      <c r="AO74" s="1000"/>
      <c r="AP74" s="1000">
        <v>1904</v>
      </c>
      <c r="AQ74" s="1000"/>
      <c r="AR74" s="1000"/>
      <c r="AS74" s="1000"/>
      <c r="AT74" s="1000"/>
      <c r="AU74" s="1000" t="s">
        <v>560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548</v>
      </c>
      <c r="C75" s="1004"/>
      <c r="D75" s="1004"/>
      <c r="E75" s="1004"/>
      <c r="F75" s="1004"/>
      <c r="G75" s="1004"/>
      <c r="H75" s="1004"/>
      <c r="I75" s="1004"/>
      <c r="J75" s="1004"/>
      <c r="K75" s="1004"/>
      <c r="L75" s="1004"/>
      <c r="M75" s="1004"/>
      <c r="N75" s="1004"/>
      <c r="O75" s="1004"/>
      <c r="P75" s="1005"/>
      <c r="Q75" s="1007">
        <v>1858</v>
      </c>
      <c r="R75" s="1008"/>
      <c r="S75" s="1008"/>
      <c r="T75" s="1008"/>
      <c r="U75" s="1009"/>
      <c r="V75" s="1010">
        <v>1778</v>
      </c>
      <c r="W75" s="1008"/>
      <c r="X75" s="1008"/>
      <c r="Y75" s="1008"/>
      <c r="Z75" s="1009"/>
      <c r="AA75" s="1010">
        <v>80</v>
      </c>
      <c r="AB75" s="1008"/>
      <c r="AC75" s="1008"/>
      <c r="AD75" s="1008"/>
      <c r="AE75" s="1009"/>
      <c r="AF75" s="1010">
        <v>67</v>
      </c>
      <c r="AG75" s="1008"/>
      <c r="AH75" s="1008"/>
      <c r="AI75" s="1008"/>
      <c r="AJ75" s="1009"/>
      <c r="AK75" s="1010">
        <v>0</v>
      </c>
      <c r="AL75" s="1008"/>
      <c r="AM75" s="1008"/>
      <c r="AN75" s="1008"/>
      <c r="AO75" s="1009"/>
      <c r="AP75" s="1010">
        <v>528</v>
      </c>
      <c r="AQ75" s="1008"/>
      <c r="AR75" s="1008"/>
      <c r="AS75" s="1008"/>
      <c r="AT75" s="1009"/>
      <c r="AU75" s="1010" t="s">
        <v>560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549</v>
      </c>
      <c r="C76" s="1004"/>
      <c r="D76" s="1004"/>
      <c r="E76" s="1004"/>
      <c r="F76" s="1004"/>
      <c r="G76" s="1004"/>
      <c r="H76" s="1004"/>
      <c r="I76" s="1004"/>
      <c r="J76" s="1004"/>
      <c r="K76" s="1004"/>
      <c r="L76" s="1004"/>
      <c r="M76" s="1004"/>
      <c r="N76" s="1004"/>
      <c r="O76" s="1004"/>
      <c r="P76" s="1005"/>
      <c r="Q76" s="1007">
        <v>99</v>
      </c>
      <c r="R76" s="1008"/>
      <c r="S76" s="1008"/>
      <c r="T76" s="1008"/>
      <c r="U76" s="1009"/>
      <c r="V76" s="1010">
        <v>91</v>
      </c>
      <c r="W76" s="1008"/>
      <c r="X76" s="1008"/>
      <c r="Y76" s="1008"/>
      <c r="Z76" s="1009"/>
      <c r="AA76" s="1010">
        <v>8</v>
      </c>
      <c r="AB76" s="1008"/>
      <c r="AC76" s="1008"/>
      <c r="AD76" s="1008"/>
      <c r="AE76" s="1009"/>
      <c r="AF76" s="1010">
        <v>8</v>
      </c>
      <c r="AG76" s="1008"/>
      <c r="AH76" s="1008"/>
      <c r="AI76" s="1008"/>
      <c r="AJ76" s="1009"/>
      <c r="AK76" s="1010">
        <v>0</v>
      </c>
      <c r="AL76" s="1008"/>
      <c r="AM76" s="1008"/>
      <c r="AN76" s="1008"/>
      <c r="AO76" s="1009"/>
      <c r="AP76" s="1010" t="s">
        <v>560</v>
      </c>
      <c r="AQ76" s="1008"/>
      <c r="AR76" s="1008"/>
      <c r="AS76" s="1008"/>
      <c r="AT76" s="1009"/>
      <c r="AU76" s="1010" t="s">
        <v>560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550</v>
      </c>
      <c r="C77" s="1004"/>
      <c r="D77" s="1004"/>
      <c r="E77" s="1004"/>
      <c r="F77" s="1004"/>
      <c r="G77" s="1004"/>
      <c r="H77" s="1004"/>
      <c r="I77" s="1004"/>
      <c r="J77" s="1004"/>
      <c r="K77" s="1004"/>
      <c r="L77" s="1004"/>
      <c r="M77" s="1004"/>
      <c r="N77" s="1004"/>
      <c r="O77" s="1004"/>
      <c r="P77" s="1005"/>
      <c r="Q77" s="1007">
        <v>42</v>
      </c>
      <c r="R77" s="1008"/>
      <c r="S77" s="1008"/>
      <c r="T77" s="1008"/>
      <c r="U77" s="1009"/>
      <c r="V77" s="1010">
        <v>40</v>
      </c>
      <c r="W77" s="1008"/>
      <c r="X77" s="1008"/>
      <c r="Y77" s="1008"/>
      <c r="Z77" s="1009"/>
      <c r="AA77" s="1010">
        <v>2</v>
      </c>
      <c r="AB77" s="1008"/>
      <c r="AC77" s="1008"/>
      <c r="AD77" s="1008"/>
      <c r="AE77" s="1009"/>
      <c r="AF77" s="1010">
        <v>2</v>
      </c>
      <c r="AG77" s="1008"/>
      <c r="AH77" s="1008"/>
      <c r="AI77" s="1008"/>
      <c r="AJ77" s="1009"/>
      <c r="AK77" s="1010">
        <v>2</v>
      </c>
      <c r="AL77" s="1008"/>
      <c r="AM77" s="1008"/>
      <c r="AN77" s="1008"/>
      <c r="AO77" s="1009"/>
      <c r="AP77" s="1010" t="s">
        <v>560</v>
      </c>
      <c r="AQ77" s="1008"/>
      <c r="AR77" s="1008"/>
      <c r="AS77" s="1008"/>
      <c r="AT77" s="1009"/>
      <c r="AU77" s="1010" t="s">
        <v>561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551</v>
      </c>
      <c r="C78" s="1004"/>
      <c r="D78" s="1004"/>
      <c r="E78" s="1004"/>
      <c r="F78" s="1004"/>
      <c r="G78" s="1004"/>
      <c r="H78" s="1004"/>
      <c r="I78" s="1004"/>
      <c r="J78" s="1004"/>
      <c r="K78" s="1004"/>
      <c r="L78" s="1004"/>
      <c r="M78" s="1004"/>
      <c r="N78" s="1004"/>
      <c r="O78" s="1004"/>
      <c r="P78" s="1005"/>
      <c r="Q78" s="1006">
        <v>1262</v>
      </c>
      <c r="R78" s="1000"/>
      <c r="S78" s="1000"/>
      <c r="T78" s="1000"/>
      <c r="U78" s="1000"/>
      <c r="V78" s="1000">
        <v>1201</v>
      </c>
      <c r="W78" s="1000"/>
      <c r="X78" s="1000"/>
      <c r="Y78" s="1000"/>
      <c r="Z78" s="1000"/>
      <c r="AA78" s="1000">
        <v>61</v>
      </c>
      <c r="AB78" s="1000"/>
      <c r="AC78" s="1000"/>
      <c r="AD78" s="1000"/>
      <c r="AE78" s="1000"/>
      <c r="AF78" s="1000">
        <v>61</v>
      </c>
      <c r="AG78" s="1000"/>
      <c r="AH78" s="1000"/>
      <c r="AI78" s="1000"/>
      <c r="AJ78" s="1000"/>
      <c r="AK78" s="1000">
        <v>16</v>
      </c>
      <c r="AL78" s="1000"/>
      <c r="AM78" s="1000"/>
      <c r="AN78" s="1000"/>
      <c r="AO78" s="1000"/>
      <c r="AP78" s="1000">
        <v>2431</v>
      </c>
      <c r="AQ78" s="1000"/>
      <c r="AR78" s="1000"/>
      <c r="AS78" s="1000"/>
      <c r="AT78" s="1000"/>
      <c r="AU78" s="1000">
        <v>500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552</v>
      </c>
      <c r="C79" s="1004"/>
      <c r="D79" s="1004"/>
      <c r="E79" s="1004"/>
      <c r="F79" s="1004"/>
      <c r="G79" s="1004"/>
      <c r="H79" s="1004"/>
      <c r="I79" s="1004"/>
      <c r="J79" s="1004"/>
      <c r="K79" s="1004"/>
      <c r="L79" s="1004"/>
      <c r="M79" s="1004"/>
      <c r="N79" s="1004"/>
      <c r="O79" s="1004"/>
      <c r="P79" s="1005"/>
      <c r="Q79" s="1006">
        <v>10</v>
      </c>
      <c r="R79" s="1000"/>
      <c r="S79" s="1000"/>
      <c r="T79" s="1000"/>
      <c r="U79" s="1000"/>
      <c r="V79" s="1000">
        <v>9</v>
      </c>
      <c r="W79" s="1000"/>
      <c r="X79" s="1000"/>
      <c r="Y79" s="1000"/>
      <c r="Z79" s="1000"/>
      <c r="AA79" s="1000">
        <v>1</v>
      </c>
      <c r="AB79" s="1000"/>
      <c r="AC79" s="1000"/>
      <c r="AD79" s="1000"/>
      <c r="AE79" s="1000"/>
      <c r="AF79" s="1000">
        <v>1</v>
      </c>
      <c r="AG79" s="1000"/>
      <c r="AH79" s="1000"/>
      <c r="AI79" s="1000"/>
      <c r="AJ79" s="1000"/>
      <c r="AK79" s="1000" t="s">
        <v>559</v>
      </c>
      <c r="AL79" s="1000"/>
      <c r="AM79" s="1000"/>
      <c r="AN79" s="1000"/>
      <c r="AO79" s="1000"/>
      <c r="AP79" s="1000" t="s">
        <v>560</v>
      </c>
      <c r="AQ79" s="1000"/>
      <c r="AR79" s="1000"/>
      <c r="AS79" s="1000"/>
      <c r="AT79" s="1000"/>
      <c r="AU79" s="1000" t="s">
        <v>560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553</v>
      </c>
      <c r="C80" s="1004"/>
      <c r="D80" s="1004"/>
      <c r="E80" s="1004"/>
      <c r="F80" s="1004"/>
      <c r="G80" s="1004"/>
      <c r="H80" s="1004"/>
      <c r="I80" s="1004"/>
      <c r="J80" s="1004"/>
      <c r="K80" s="1004"/>
      <c r="L80" s="1004"/>
      <c r="M80" s="1004"/>
      <c r="N80" s="1004"/>
      <c r="O80" s="1004"/>
      <c r="P80" s="1005"/>
      <c r="Q80" s="1006">
        <v>39</v>
      </c>
      <c r="R80" s="1000"/>
      <c r="S80" s="1000"/>
      <c r="T80" s="1000"/>
      <c r="U80" s="1000"/>
      <c r="V80" s="1000">
        <v>36</v>
      </c>
      <c r="W80" s="1000"/>
      <c r="X80" s="1000"/>
      <c r="Y80" s="1000"/>
      <c r="Z80" s="1000"/>
      <c r="AA80" s="1000">
        <v>3</v>
      </c>
      <c r="AB80" s="1000"/>
      <c r="AC80" s="1000"/>
      <c r="AD80" s="1000"/>
      <c r="AE80" s="1000"/>
      <c r="AF80" s="1000">
        <v>3</v>
      </c>
      <c r="AG80" s="1000"/>
      <c r="AH80" s="1000"/>
      <c r="AI80" s="1000"/>
      <c r="AJ80" s="1000"/>
      <c r="AK80" s="1000">
        <v>0</v>
      </c>
      <c r="AL80" s="1000"/>
      <c r="AM80" s="1000"/>
      <c r="AN80" s="1000"/>
      <c r="AO80" s="1000"/>
      <c r="AP80" s="1000" t="s">
        <v>560</v>
      </c>
      <c r="AQ80" s="1000"/>
      <c r="AR80" s="1000"/>
      <c r="AS80" s="1000"/>
      <c r="AT80" s="1000"/>
      <c r="AU80" s="1000" t="s">
        <v>560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554</v>
      </c>
      <c r="C81" s="1004"/>
      <c r="D81" s="1004"/>
      <c r="E81" s="1004"/>
      <c r="F81" s="1004"/>
      <c r="G81" s="1004"/>
      <c r="H81" s="1004"/>
      <c r="I81" s="1004"/>
      <c r="J81" s="1004"/>
      <c r="K81" s="1004"/>
      <c r="L81" s="1004"/>
      <c r="M81" s="1004"/>
      <c r="N81" s="1004"/>
      <c r="O81" s="1004"/>
      <c r="P81" s="1005"/>
      <c r="Q81" s="1006">
        <v>54</v>
      </c>
      <c r="R81" s="1000"/>
      <c r="S81" s="1000"/>
      <c r="T81" s="1000"/>
      <c r="U81" s="1000"/>
      <c r="V81" s="1000">
        <v>52</v>
      </c>
      <c r="W81" s="1000"/>
      <c r="X81" s="1000"/>
      <c r="Y81" s="1000"/>
      <c r="Z81" s="1000"/>
      <c r="AA81" s="1000">
        <v>2</v>
      </c>
      <c r="AB81" s="1000"/>
      <c r="AC81" s="1000"/>
      <c r="AD81" s="1000"/>
      <c r="AE81" s="1000"/>
      <c r="AF81" s="1000">
        <v>2</v>
      </c>
      <c r="AG81" s="1000"/>
      <c r="AH81" s="1000"/>
      <c r="AI81" s="1000"/>
      <c r="AJ81" s="1000"/>
      <c r="AK81" s="1000">
        <v>0</v>
      </c>
      <c r="AL81" s="1000"/>
      <c r="AM81" s="1000"/>
      <c r="AN81" s="1000"/>
      <c r="AO81" s="1000"/>
      <c r="AP81" s="1000">
        <v>31</v>
      </c>
      <c r="AQ81" s="1000"/>
      <c r="AR81" s="1000"/>
      <c r="AS81" s="1000"/>
      <c r="AT81" s="1000"/>
      <c r="AU81" s="1000">
        <v>4</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555</v>
      </c>
      <c r="C82" s="1004"/>
      <c r="D82" s="1004"/>
      <c r="E82" s="1004"/>
      <c r="F82" s="1004"/>
      <c r="G82" s="1004"/>
      <c r="H82" s="1004"/>
      <c r="I82" s="1004"/>
      <c r="J82" s="1004"/>
      <c r="K82" s="1004"/>
      <c r="L82" s="1004"/>
      <c r="M82" s="1004"/>
      <c r="N82" s="1004"/>
      <c r="O82" s="1004"/>
      <c r="P82" s="1005"/>
      <c r="Q82" s="1006">
        <v>236</v>
      </c>
      <c r="R82" s="1000"/>
      <c r="S82" s="1000"/>
      <c r="T82" s="1000"/>
      <c r="U82" s="1000"/>
      <c r="V82" s="1000">
        <v>225</v>
      </c>
      <c r="W82" s="1000"/>
      <c r="X82" s="1000"/>
      <c r="Y82" s="1000"/>
      <c r="Z82" s="1000"/>
      <c r="AA82" s="1000">
        <v>11</v>
      </c>
      <c r="AB82" s="1000"/>
      <c r="AC82" s="1000"/>
      <c r="AD82" s="1000"/>
      <c r="AE82" s="1000"/>
      <c r="AF82" s="1000">
        <v>11</v>
      </c>
      <c r="AG82" s="1000"/>
      <c r="AH82" s="1000"/>
      <c r="AI82" s="1000"/>
      <c r="AJ82" s="1000"/>
      <c r="AK82" s="1000">
        <v>0</v>
      </c>
      <c r="AL82" s="1000"/>
      <c r="AM82" s="1000"/>
      <c r="AN82" s="1000"/>
      <c r="AO82" s="1000"/>
      <c r="AP82" s="1000" t="s">
        <v>560</v>
      </c>
      <c r="AQ82" s="1000"/>
      <c r="AR82" s="1000"/>
      <c r="AS82" s="1000"/>
      <c r="AT82" s="1000"/>
      <c r="AU82" s="1000" t="s">
        <v>560</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556</v>
      </c>
      <c r="C83" s="1004"/>
      <c r="D83" s="1004"/>
      <c r="E83" s="1004"/>
      <c r="F83" s="1004"/>
      <c r="G83" s="1004"/>
      <c r="H83" s="1004"/>
      <c r="I83" s="1004"/>
      <c r="J83" s="1004"/>
      <c r="K83" s="1004"/>
      <c r="L83" s="1004"/>
      <c r="M83" s="1004"/>
      <c r="N83" s="1004"/>
      <c r="O83" s="1004"/>
      <c r="P83" s="1005"/>
      <c r="Q83" s="1006">
        <v>6980</v>
      </c>
      <c r="R83" s="1000"/>
      <c r="S83" s="1000"/>
      <c r="T83" s="1000"/>
      <c r="U83" s="1000"/>
      <c r="V83" s="1000">
        <v>6546</v>
      </c>
      <c r="W83" s="1000"/>
      <c r="X83" s="1000"/>
      <c r="Y83" s="1000"/>
      <c r="Z83" s="1000"/>
      <c r="AA83" s="1000">
        <v>434</v>
      </c>
      <c r="AB83" s="1000"/>
      <c r="AC83" s="1000"/>
      <c r="AD83" s="1000"/>
      <c r="AE83" s="1000"/>
      <c r="AF83" s="1000">
        <v>252</v>
      </c>
      <c r="AG83" s="1000"/>
      <c r="AH83" s="1000"/>
      <c r="AI83" s="1000"/>
      <c r="AJ83" s="1000"/>
      <c r="AK83" s="1000">
        <v>73</v>
      </c>
      <c r="AL83" s="1000"/>
      <c r="AM83" s="1000"/>
      <c r="AN83" s="1000"/>
      <c r="AO83" s="1000"/>
      <c r="AP83" s="1000">
        <v>1862</v>
      </c>
      <c r="AQ83" s="1000"/>
      <c r="AR83" s="1000"/>
      <c r="AS83" s="1000"/>
      <c r="AT83" s="1000"/>
      <c r="AU83" s="1000">
        <v>152</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t="s">
        <v>557</v>
      </c>
      <c r="C84" s="1004"/>
      <c r="D84" s="1004"/>
      <c r="E84" s="1004"/>
      <c r="F84" s="1004"/>
      <c r="G84" s="1004"/>
      <c r="H84" s="1004"/>
      <c r="I84" s="1004"/>
      <c r="J84" s="1004"/>
      <c r="K84" s="1004"/>
      <c r="L84" s="1004"/>
      <c r="M84" s="1004"/>
      <c r="N84" s="1004"/>
      <c r="O84" s="1004"/>
      <c r="P84" s="1005"/>
      <c r="Q84" s="1006">
        <v>99884</v>
      </c>
      <c r="R84" s="1000"/>
      <c r="S84" s="1000"/>
      <c r="T84" s="1000"/>
      <c r="U84" s="1000"/>
      <c r="V84" s="1000">
        <v>97351</v>
      </c>
      <c r="W84" s="1000"/>
      <c r="X84" s="1000"/>
      <c r="Y84" s="1000"/>
      <c r="Z84" s="1000"/>
      <c r="AA84" s="1000">
        <f>Q84-V84</f>
        <v>2533</v>
      </c>
      <c r="AB84" s="1000"/>
      <c r="AC84" s="1000"/>
      <c r="AD84" s="1000"/>
      <c r="AE84" s="1000"/>
      <c r="AF84" s="1000">
        <v>2533</v>
      </c>
      <c r="AG84" s="1000"/>
      <c r="AH84" s="1000"/>
      <c r="AI84" s="1000"/>
      <c r="AJ84" s="1000"/>
      <c r="AK84" s="1000">
        <v>282</v>
      </c>
      <c r="AL84" s="1000"/>
      <c r="AM84" s="1000"/>
      <c r="AN84" s="1000"/>
      <c r="AO84" s="1000"/>
      <c r="AP84" s="1000" t="s">
        <v>559</v>
      </c>
      <c r="AQ84" s="1000"/>
      <c r="AR84" s="1000"/>
      <c r="AS84" s="1000"/>
      <c r="AT84" s="1000"/>
      <c r="AU84" s="1000" t="s">
        <v>559</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t="s">
        <v>558</v>
      </c>
      <c r="C85" s="1004"/>
      <c r="D85" s="1004"/>
      <c r="E85" s="1004"/>
      <c r="F85" s="1004"/>
      <c r="G85" s="1004"/>
      <c r="H85" s="1004"/>
      <c r="I85" s="1004"/>
      <c r="J85" s="1004"/>
      <c r="K85" s="1004"/>
      <c r="L85" s="1004"/>
      <c r="M85" s="1004"/>
      <c r="N85" s="1004"/>
      <c r="O85" s="1004"/>
      <c r="P85" s="1005"/>
      <c r="Q85" s="1006">
        <v>1384</v>
      </c>
      <c r="R85" s="1000"/>
      <c r="S85" s="1000"/>
      <c r="T85" s="1000"/>
      <c r="U85" s="1000"/>
      <c r="V85" s="1000">
        <v>1164</v>
      </c>
      <c r="W85" s="1000"/>
      <c r="X85" s="1000"/>
      <c r="Y85" s="1000"/>
      <c r="Z85" s="1000"/>
      <c r="AA85" s="1000">
        <v>220</v>
      </c>
      <c r="AB85" s="1000"/>
      <c r="AC85" s="1000"/>
      <c r="AD85" s="1000"/>
      <c r="AE85" s="1000"/>
      <c r="AF85" s="1000">
        <v>1553</v>
      </c>
      <c r="AG85" s="1000"/>
      <c r="AH85" s="1000"/>
      <c r="AI85" s="1000"/>
      <c r="AJ85" s="1000"/>
      <c r="AK85" s="1000">
        <v>33</v>
      </c>
      <c r="AL85" s="1000"/>
      <c r="AM85" s="1000"/>
      <c r="AN85" s="1000"/>
      <c r="AO85" s="1000"/>
      <c r="AP85" s="1000">
        <v>1214</v>
      </c>
      <c r="AQ85" s="1000"/>
      <c r="AR85" s="1000"/>
      <c r="AS85" s="1000"/>
      <c r="AT85" s="1000"/>
      <c r="AU85" s="1000">
        <v>0</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4605</v>
      </c>
      <c r="AG88" s="988"/>
      <c r="AH88" s="988"/>
      <c r="AI88" s="988"/>
      <c r="AJ88" s="988"/>
      <c r="AK88" s="992"/>
      <c r="AL88" s="992"/>
      <c r="AM88" s="992"/>
      <c r="AN88" s="992"/>
      <c r="AO88" s="992"/>
      <c r="AP88" s="988">
        <v>9501</v>
      </c>
      <c r="AQ88" s="988"/>
      <c r="AR88" s="988"/>
      <c r="AS88" s="988"/>
      <c r="AT88" s="988"/>
      <c r="AU88" s="988">
        <v>656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286</v>
      </c>
      <c r="AG109" s="923"/>
      <c r="AH109" s="923"/>
      <c r="AI109" s="923"/>
      <c r="AJ109" s="924"/>
      <c r="AK109" s="925" t="s">
        <v>285</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286</v>
      </c>
      <c r="BW109" s="923"/>
      <c r="BX109" s="923"/>
      <c r="BY109" s="923"/>
      <c r="BZ109" s="924"/>
      <c r="CA109" s="925" t="s">
        <v>285</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286</v>
      </c>
      <c r="DM109" s="923"/>
      <c r="DN109" s="923"/>
      <c r="DO109" s="923"/>
      <c r="DP109" s="924"/>
      <c r="DQ109" s="925" t="s">
        <v>285</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2745321</v>
      </c>
      <c r="AB110" s="916"/>
      <c r="AC110" s="916"/>
      <c r="AD110" s="916"/>
      <c r="AE110" s="917"/>
      <c r="AF110" s="918">
        <v>2792413</v>
      </c>
      <c r="AG110" s="916"/>
      <c r="AH110" s="916"/>
      <c r="AI110" s="916"/>
      <c r="AJ110" s="917"/>
      <c r="AK110" s="918">
        <v>2919607</v>
      </c>
      <c r="AL110" s="916"/>
      <c r="AM110" s="916"/>
      <c r="AN110" s="916"/>
      <c r="AO110" s="917"/>
      <c r="AP110" s="919">
        <v>22.1</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26881748</v>
      </c>
      <c r="BR110" s="863"/>
      <c r="BS110" s="863"/>
      <c r="BT110" s="863"/>
      <c r="BU110" s="863"/>
      <c r="BV110" s="863">
        <v>26191639</v>
      </c>
      <c r="BW110" s="863"/>
      <c r="BX110" s="863"/>
      <c r="BY110" s="863"/>
      <c r="BZ110" s="863"/>
      <c r="CA110" s="863">
        <v>24945243</v>
      </c>
      <c r="CB110" s="863"/>
      <c r="CC110" s="863"/>
      <c r="CD110" s="863"/>
      <c r="CE110" s="863"/>
      <c r="CF110" s="887">
        <v>188.8</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12739762</v>
      </c>
      <c r="BR112" s="835"/>
      <c r="BS112" s="835"/>
      <c r="BT112" s="835"/>
      <c r="BU112" s="835"/>
      <c r="BV112" s="835">
        <v>12471576</v>
      </c>
      <c r="BW112" s="835"/>
      <c r="BX112" s="835"/>
      <c r="BY112" s="835"/>
      <c r="BZ112" s="835"/>
      <c r="CA112" s="835">
        <v>12063387</v>
      </c>
      <c r="CB112" s="835"/>
      <c r="CC112" s="835"/>
      <c r="CD112" s="835"/>
      <c r="CE112" s="835"/>
      <c r="CF112" s="896">
        <v>91.3</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914915</v>
      </c>
      <c r="AB113" s="944"/>
      <c r="AC113" s="944"/>
      <c r="AD113" s="944"/>
      <c r="AE113" s="945"/>
      <c r="AF113" s="946">
        <v>941900</v>
      </c>
      <c r="AG113" s="944"/>
      <c r="AH113" s="944"/>
      <c r="AI113" s="944"/>
      <c r="AJ113" s="945"/>
      <c r="AK113" s="946">
        <v>927665</v>
      </c>
      <c r="AL113" s="944"/>
      <c r="AM113" s="944"/>
      <c r="AN113" s="944"/>
      <c r="AO113" s="945"/>
      <c r="AP113" s="947">
        <v>7</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1005242</v>
      </c>
      <c r="BR113" s="835"/>
      <c r="BS113" s="835"/>
      <c r="BT113" s="835"/>
      <c r="BU113" s="835"/>
      <c r="BV113" s="835">
        <v>1029914</v>
      </c>
      <c r="BW113" s="835"/>
      <c r="BX113" s="835"/>
      <c r="BY113" s="835"/>
      <c r="BZ113" s="835"/>
      <c r="CA113" s="835">
        <v>1102653</v>
      </c>
      <c r="CB113" s="835"/>
      <c r="CC113" s="835"/>
      <c r="CD113" s="835"/>
      <c r="CE113" s="835"/>
      <c r="CF113" s="896">
        <v>8.3000000000000007</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134425</v>
      </c>
      <c r="AB114" s="798"/>
      <c r="AC114" s="798"/>
      <c r="AD114" s="798"/>
      <c r="AE114" s="799"/>
      <c r="AF114" s="800">
        <v>123211</v>
      </c>
      <c r="AG114" s="798"/>
      <c r="AH114" s="798"/>
      <c r="AI114" s="798"/>
      <c r="AJ114" s="799"/>
      <c r="AK114" s="800">
        <v>134609</v>
      </c>
      <c r="AL114" s="798"/>
      <c r="AM114" s="798"/>
      <c r="AN114" s="798"/>
      <c r="AO114" s="799"/>
      <c r="AP114" s="845">
        <v>1</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1193729</v>
      </c>
      <c r="BR114" s="835"/>
      <c r="BS114" s="835"/>
      <c r="BT114" s="835"/>
      <c r="BU114" s="835"/>
      <c r="BV114" s="835">
        <v>1391269</v>
      </c>
      <c r="BW114" s="835"/>
      <c r="BX114" s="835"/>
      <c r="BY114" s="835"/>
      <c r="BZ114" s="835"/>
      <c r="CA114" s="835">
        <v>1377932</v>
      </c>
      <c r="CB114" s="835"/>
      <c r="CC114" s="835"/>
      <c r="CD114" s="835"/>
      <c r="CE114" s="835"/>
      <c r="CF114" s="896">
        <v>10.4</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13137</v>
      </c>
      <c r="AB115" s="944"/>
      <c r="AC115" s="944"/>
      <c r="AD115" s="944"/>
      <c r="AE115" s="945"/>
      <c r="AF115" s="946">
        <v>12307</v>
      </c>
      <c r="AG115" s="944"/>
      <c r="AH115" s="944"/>
      <c r="AI115" s="944"/>
      <c r="AJ115" s="945"/>
      <c r="AK115" s="946">
        <v>11565</v>
      </c>
      <c r="AL115" s="944"/>
      <c r="AM115" s="944"/>
      <c r="AN115" s="944"/>
      <c r="AO115" s="945"/>
      <c r="AP115" s="947">
        <v>0.1</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286</v>
      </c>
      <c r="AB116" s="798"/>
      <c r="AC116" s="798"/>
      <c r="AD116" s="798"/>
      <c r="AE116" s="799"/>
      <c r="AF116" s="800">
        <v>265</v>
      </c>
      <c r="AG116" s="798"/>
      <c r="AH116" s="798"/>
      <c r="AI116" s="798"/>
      <c r="AJ116" s="799"/>
      <c r="AK116" s="800">
        <v>115</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3808084</v>
      </c>
      <c r="AB117" s="930"/>
      <c r="AC117" s="930"/>
      <c r="AD117" s="930"/>
      <c r="AE117" s="931"/>
      <c r="AF117" s="932">
        <v>3870096</v>
      </c>
      <c r="AG117" s="930"/>
      <c r="AH117" s="930"/>
      <c r="AI117" s="930"/>
      <c r="AJ117" s="931"/>
      <c r="AK117" s="932">
        <v>3993561</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286</v>
      </c>
      <c r="AG118" s="923"/>
      <c r="AH118" s="923"/>
      <c r="AI118" s="923"/>
      <c r="AJ118" s="924"/>
      <c r="AK118" s="925" t="s">
        <v>285</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437</v>
      </c>
      <c r="BP119" s="899"/>
      <c r="BQ119" s="903">
        <v>41820481</v>
      </c>
      <c r="BR119" s="866"/>
      <c r="BS119" s="866"/>
      <c r="BT119" s="866"/>
      <c r="BU119" s="866"/>
      <c r="BV119" s="866">
        <v>41084398</v>
      </c>
      <c r="BW119" s="866"/>
      <c r="BX119" s="866"/>
      <c r="BY119" s="866"/>
      <c r="BZ119" s="866"/>
      <c r="CA119" s="866">
        <v>39489215</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6314546</v>
      </c>
      <c r="BR120" s="863"/>
      <c r="BS120" s="863"/>
      <c r="BT120" s="863"/>
      <c r="BU120" s="863"/>
      <c r="BV120" s="863">
        <v>6834963</v>
      </c>
      <c r="BW120" s="863"/>
      <c r="BX120" s="863"/>
      <c r="BY120" s="863"/>
      <c r="BZ120" s="863"/>
      <c r="CA120" s="863">
        <v>7537815</v>
      </c>
      <c r="CB120" s="863"/>
      <c r="CC120" s="863"/>
      <c r="CD120" s="863"/>
      <c r="CE120" s="863"/>
      <c r="CF120" s="887">
        <v>57.1</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12349993</v>
      </c>
      <c r="DH120" s="863"/>
      <c r="DI120" s="863"/>
      <c r="DJ120" s="863"/>
      <c r="DK120" s="863"/>
      <c r="DL120" s="863">
        <v>12081896</v>
      </c>
      <c r="DM120" s="863"/>
      <c r="DN120" s="863"/>
      <c r="DO120" s="863"/>
      <c r="DP120" s="863"/>
      <c r="DQ120" s="863">
        <v>11667714</v>
      </c>
      <c r="DR120" s="863"/>
      <c r="DS120" s="863"/>
      <c r="DT120" s="863"/>
      <c r="DU120" s="863"/>
      <c r="DV120" s="864">
        <v>88.3</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162377</v>
      </c>
      <c r="BR121" s="835"/>
      <c r="BS121" s="835"/>
      <c r="BT121" s="835"/>
      <c r="BU121" s="835"/>
      <c r="BV121" s="835">
        <v>148576</v>
      </c>
      <c r="BW121" s="835"/>
      <c r="BX121" s="835"/>
      <c r="BY121" s="835"/>
      <c r="BZ121" s="835"/>
      <c r="CA121" s="835">
        <v>132285</v>
      </c>
      <c r="CB121" s="835"/>
      <c r="CC121" s="835"/>
      <c r="CD121" s="835"/>
      <c r="CE121" s="835"/>
      <c r="CF121" s="896">
        <v>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339856</v>
      </c>
      <c r="DH121" s="835"/>
      <c r="DI121" s="835"/>
      <c r="DJ121" s="835"/>
      <c r="DK121" s="835"/>
      <c r="DL121" s="835">
        <v>311506</v>
      </c>
      <c r="DM121" s="835"/>
      <c r="DN121" s="835"/>
      <c r="DO121" s="835"/>
      <c r="DP121" s="835"/>
      <c r="DQ121" s="835">
        <v>285501</v>
      </c>
      <c r="DR121" s="835"/>
      <c r="DS121" s="835"/>
      <c r="DT121" s="835"/>
      <c r="DU121" s="835"/>
      <c r="DV121" s="812">
        <v>2.2000000000000002</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32134898</v>
      </c>
      <c r="BR122" s="866"/>
      <c r="BS122" s="866"/>
      <c r="BT122" s="866"/>
      <c r="BU122" s="866"/>
      <c r="BV122" s="866">
        <v>31951737</v>
      </c>
      <c r="BW122" s="866"/>
      <c r="BX122" s="866"/>
      <c r="BY122" s="866"/>
      <c r="BZ122" s="866"/>
      <c r="CA122" s="866">
        <v>31080027</v>
      </c>
      <c r="CB122" s="866"/>
      <c r="CC122" s="866"/>
      <c r="CD122" s="866"/>
      <c r="CE122" s="866"/>
      <c r="CF122" s="867">
        <v>235.3</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v>33510</v>
      </c>
      <c r="DM122" s="835"/>
      <c r="DN122" s="835"/>
      <c r="DO122" s="835"/>
      <c r="DP122" s="835"/>
      <c r="DQ122" s="835">
        <v>70387</v>
      </c>
      <c r="DR122" s="835"/>
      <c r="DS122" s="835"/>
      <c r="DT122" s="835"/>
      <c r="DU122" s="835"/>
      <c r="DV122" s="812">
        <v>0.5</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445</v>
      </c>
      <c r="BP123" s="899"/>
      <c r="BQ123" s="853">
        <v>38611821</v>
      </c>
      <c r="BR123" s="854"/>
      <c r="BS123" s="854"/>
      <c r="BT123" s="854"/>
      <c r="BU123" s="854"/>
      <c r="BV123" s="854">
        <v>38935276</v>
      </c>
      <c r="BW123" s="854"/>
      <c r="BX123" s="854"/>
      <c r="BY123" s="854"/>
      <c r="BZ123" s="854"/>
      <c r="CA123" s="854">
        <v>38750127</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49041</v>
      </c>
      <c r="DH123" s="798"/>
      <c r="DI123" s="798"/>
      <c r="DJ123" s="798"/>
      <c r="DK123" s="799"/>
      <c r="DL123" s="800">
        <v>44234</v>
      </c>
      <c r="DM123" s="798"/>
      <c r="DN123" s="798"/>
      <c r="DO123" s="798"/>
      <c r="DP123" s="799"/>
      <c r="DQ123" s="800">
        <v>39361</v>
      </c>
      <c r="DR123" s="798"/>
      <c r="DS123" s="798"/>
      <c r="DT123" s="798"/>
      <c r="DU123" s="799"/>
      <c r="DV123" s="845">
        <v>0.3</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24.7</v>
      </c>
      <c r="BR124" s="852"/>
      <c r="BS124" s="852"/>
      <c r="BT124" s="852"/>
      <c r="BU124" s="852"/>
      <c r="BV124" s="852">
        <v>16.2</v>
      </c>
      <c r="BW124" s="852"/>
      <c r="BX124" s="852"/>
      <c r="BY124" s="852"/>
      <c r="BZ124" s="852"/>
      <c r="CA124" s="852">
        <v>5.5</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872</v>
      </c>
      <c r="DH124" s="781"/>
      <c r="DI124" s="781"/>
      <c r="DJ124" s="781"/>
      <c r="DK124" s="782"/>
      <c r="DL124" s="783">
        <v>430</v>
      </c>
      <c r="DM124" s="781"/>
      <c r="DN124" s="781"/>
      <c r="DO124" s="781"/>
      <c r="DP124" s="782"/>
      <c r="DQ124" s="783">
        <v>424</v>
      </c>
      <c r="DR124" s="781"/>
      <c r="DS124" s="781"/>
      <c r="DT124" s="781"/>
      <c r="DU124" s="782"/>
      <c r="DV124" s="869">
        <v>0</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12861</v>
      </c>
      <c r="AB126" s="798"/>
      <c r="AC126" s="798"/>
      <c r="AD126" s="798"/>
      <c r="AE126" s="799"/>
      <c r="AF126" s="800">
        <v>12072</v>
      </c>
      <c r="AG126" s="798"/>
      <c r="AH126" s="798"/>
      <c r="AI126" s="798"/>
      <c r="AJ126" s="799"/>
      <c r="AK126" s="800">
        <v>11426</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276</v>
      </c>
      <c r="AB127" s="798"/>
      <c r="AC127" s="798"/>
      <c r="AD127" s="798"/>
      <c r="AE127" s="799"/>
      <c r="AF127" s="800">
        <v>235</v>
      </c>
      <c r="AG127" s="798"/>
      <c r="AH127" s="798"/>
      <c r="AI127" s="798"/>
      <c r="AJ127" s="799"/>
      <c r="AK127" s="800">
        <v>139</v>
      </c>
      <c r="AL127" s="798"/>
      <c r="AM127" s="798"/>
      <c r="AN127" s="798"/>
      <c r="AO127" s="799"/>
      <c r="AP127" s="845">
        <v>0</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36406</v>
      </c>
      <c r="AB128" s="819"/>
      <c r="AC128" s="819"/>
      <c r="AD128" s="819"/>
      <c r="AE128" s="820"/>
      <c r="AF128" s="821">
        <v>37982</v>
      </c>
      <c r="AG128" s="819"/>
      <c r="AH128" s="819"/>
      <c r="AI128" s="819"/>
      <c r="AJ128" s="820"/>
      <c r="AK128" s="821">
        <v>30496</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461</v>
      </c>
      <c r="DM128" s="809"/>
      <c r="DN128" s="809"/>
      <c r="DO128" s="809"/>
      <c r="DP128" s="809"/>
      <c r="DQ128" s="809" t="s">
        <v>461</v>
      </c>
      <c r="DR128" s="809"/>
      <c r="DS128" s="809"/>
      <c r="DT128" s="809"/>
      <c r="DU128" s="809"/>
      <c r="DV128" s="810" t="s">
        <v>461</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15795135</v>
      </c>
      <c r="AB129" s="798"/>
      <c r="AC129" s="798"/>
      <c r="AD129" s="798"/>
      <c r="AE129" s="799"/>
      <c r="AF129" s="800">
        <v>16070885</v>
      </c>
      <c r="AG129" s="798"/>
      <c r="AH129" s="798"/>
      <c r="AI129" s="798"/>
      <c r="AJ129" s="799"/>
      <c r="AK129" s="800">
        <v>16174822</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17.7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2812482</v>
      </c>
      <c r="AB130" s="798"/>
      <c r="AC130" s="798"/>
      <c r="AD130" s="798"/>
      <c r="AE130" s="799"/>
      <c r="AF130" s="800">
        <v>2828392</v>
      </c>
      <c r="AG130" s="798"/>
      <c r="AH130" s="798"/>
      <c r="AI130" s="798"/>
      <c r="AJ130" s="799"/>
      <c r="AK130" s="800">
        <v>2963369</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7.5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12982653</v>
      </c>
      <c r="AB131" s="781"/>
      <c r="AC131" s="781"/>
      <c r="AD131" s="781"/>
      <c r="AE131" s="782"/>
      <c r="AF131" s="783">
        <v>13242493</v>
      </c>
      <c r="AG131" s="781"/>
      <c r="AH131" s="781"/>
      <c r="AI131" s="781"/>
      <c r="AJ131" s="782"/>
      <c r="AK131" s="783">
        <v>13211453</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5.5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7.3882895890000002</v>
      </c>
      <c r="AB132" s="761"/>
      <c r="AC132" s="761"/>
      <c r="AD132" s="761"/>
      <c r="AE132" s="762"/>
      <c r="AF132" s="763">
        <v>7.5795546959999998</v>
      </c>
      <c r="AG132" s="761"/>
      <c r="AH132" s="761"/>
      <c r="AI132" s="761"/>
      <c r="AJ132" s="762"/>
      <c r="AK132" s="763">
        <v>7.5668891230000002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7.9</v>
      </c>
      <c r="AB133" s="740"/>
      <c r="AC133" s="740"/>
      <c r="AD133" s="740"/>
      <c r="AE133" s="741"/>
      <c r="AF133" s="739">
        <v>7.6</v>
      </c>
      <c r="AG133" s="740"/>
      <c r="AH133" s="740"/>
      <c r="AI133" s="740"/>
      <c r="AJ133" s="741"/>
      <c r="AK133" s="739">
        <v>7.5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3330559</v>
      </c>
      <c r="L9" s="266">
        <v>44188</v>
      </c>
      <c r="M9" s="267">
        <v>57713</v>
      </c>
      <c r="N9" s="268">
        <v>-23.4</v>
      </c>
    </row>
    <row r="10" spans="1:16">
      <c r="A10" s="250"/>
      <c r="B10" s="246"/>
      <c r="C10" s="246"/>
      <c r="D10" s="246"/>
      <c r="E10" s="246"/>
      <c r="F10" s="246"/>
      <c r="G10" s="1166" t="s">
        <v>480</v>
      </c>
      <c r="H10" s="1167"/>
      <c r="I10" s="1167"/>
      <c r="J10" s="1168"/>
      <c r="K10" s="269">
        <v>712869</v>
      </c>
      <c r="L10" s="270">
        <v>9458</v>
      </c>
      <c r="M10" s="271">
        <v>3737</v>
      </c>
      <c r="N10" s="272">
        <v>153.1</v>
      </c>
    </row>
    <row r="11" spans="1:16" ht="13.5" customHeight="1">
      <c r="A11" s="250"/>
      <c r="B11" s="246"/>
      <c r="C11" s="246"/>
      <c r="D11" s="246"/>
      <c r="E11" s="246"/>
      <c r="F11" s="246"/>
      <c r="G11" s="1166" t="s">
        <v>481</v>
      </c>
      <c r="H11" s="1167"/>
      <c r="I11" s="1167"/>
      <c r="J11" s="1168"/>
      <c r="K11" s="269">
        <v>747926</v>
      </c>
      <c r="L11" s="270">
        <v>9923</v>
      </c>
      <c r="M11" s="271">
        <v>6346</v>
      </c>
      <c r="N11" s="272">
        <v>56.4</v>
      </c>
    </row>
    <row r="12" spans="1:16" ht="13.5" customHeight="1">
      <c r="A12" s="250"/>
      <c r="B12" s="246"/>
      <c r="C12" s="246"/>
      <c r="D12" s="246"/>
      <c r="E12" s="246"/>
      <c r="F12" s="246"/>
      <c r="G12" s="1166" t="s">
        <v>482</v>
      </c>
      <c r="H12" s="1167"/>
      <c r="I12" s="1167"/>
      <c r="J12" s="1168"/>
      <c r="K12" s="269">
        <v>288</v>
      </c>
      <c r="L12" s="270">
        <v>4</v>
      </c>
      <c r="M12" s="271">
        <v>800</v>
      </c>
      <c r="N12" s="272">
        <v>-99.5</v>
      </c>
    </row>
    <row r="13" spans="1:16" ht="13.5" customHeight="1">
      <c r="A13" s="250"/>
      <c r="B13" s="246"/>
      <c r="C13" s="246"/>
      <c r="D13" s="246"/>
      <c r="E13" s="246"/>
      <c r="F13" s="246"/>
      <c r="G13" s="1166" t="s">
        <v>483</v>
      </c>
      <c r="H13" s="1167"/>
      <c r="I13" s="1167"/>
      <c r="J13" s="1168"/>
      <c r="K13" s="269" t="s">
        <v>484</v>
      </c>
      <c r="L13" s="270" t="s">
        <v>484</v>
      </c>
      <c r="M13" s="271">
        <v>1</v>
      </c>
      <c r="N13" s="272" t="s">
        <v>484</v>
      </c>
    </row>
    <row r="14" spans="1:16" ht="13.5" customHeight="1">
      <c r="A14" s="250"/>
      <c r="B14" s="246"/>
      <c r="C14" s="246"/>
      <c r="D14" s="246"/>
      <c r="E14" s="246"/>
      <c r="F14" s="246"/>
      <c r="G14" s="1166" t="s">
        <v>485</v>
      </c>
      <c r="H14" s="1167"/>
      <c r="I14" s="1167"/>
      <c r="J14" s="1168"/>
      <c r="K14" s="269">
        <v>186946</v>
      </c>
      <c r="L14" s="270">
        <v>2480</v>
      </c>
      <c r="M14" s="271">
        <v>2571</v>
      </c>
      <c r="N14" s="272">
        <v>-3.5</v>
      </c>
    </row>
    <row r="15" spans="1:16" ht="13.5" customHeight="1">
      <c r="A15" s="250"/>
      <c r="B15" s="246"/>
      <c r="C15" s="246"/>
      <c r="D15" s="246"/>
      <c r="E15" s="246"/>
      <c r="F15" s="246"/>
      <c r="G15" s="1166" t="s">
        <v>486</v>
      </c>
      <c r="H15" s="1167"/>
      <c r="I15" s="1167"/>
      <c r="J15" s="1168"/>
      <c r="K15" s="269">
        <v>26685</v>
      </c>
      <c r="L15" s="270">
        <v>354</v>
      </c>
      <c r="M15" s="271">
        <v>1342</v>
      </c>
      <c r="N15" s="272">
        <v>-73.599999999999994</v>
      </c>
    </row>
    <row r="16" spans="1:16">
      <c r="A16" s="250"/>
      <c r="B16" s="246"/>
      <c r="C16" s="246"/>
      <c r="D16" s="246"/>
      <c r="E16" s="246"/>
      <c r="F16" s="246"/>
      <c r="G16" s="1169" t="s">
        <v>487</v>
      </c>
      <c r="H16" s="1170"/>
      <c r="I16" s="1170"/>
      <c r="J16" s="1171"/>
      <c r="K16" s="270">
        <v>-248349</v>
      </c>
      <c r="L16" s="270">
        <v>-3295</v>
      </c>
      <c r="M16" s="271">
        <v>-4975</v>
      </c>
      <c r="N16" s="272">
        <v>-33.799999999999997</v>
      </c>
    </row>
    <row r="17" spans="1:16">
      <c r="A17" s="250"/>
      <c r="B17" s="246"/>
      <c r="C17" s="246"/>
      <c r="D17" s="246"/>
      <c r="E17" s="246"/>
      <c r="F17" s="246"/>
      <c r="G17" s="1169" t="s">
        <v>169</v>
      </c>
      <c r="H17" s="1170"/>
      <c r="I17" s="1170"/>
      <c r="J17" s="1171"/>
      <c r="K17" s="270">
        <v>4756924</v>
      </c>
      <c r="L17" s="270">
        <v>63112</v>
      </c>
      <c r="M17" s="271">
        <v>67535</v>
      </c>
      <c r="N17" s="272">
        <v>-6.5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5.35</v>
      </c>
      <c r="L21" s="283">
        <v>6.24</v>
      </c>
      <c r="M21" s="284">
        <v>-0.89</v>
      </c>
      <c r="N21" s="251"/>
      <c r="O21" s="285"/>
      <c r="P21" s="281"/>
    </row>
    <row r="22" spans="1:16" s="286" customFormat="1">
      <c r="A22" s="281"/>
      <c r="B22" s="251"/>
      <c r="C22" s="251"/>
      <c r="D22" s="251"/>
      <c r="E22" s="251"/>
      <c r="F22" s="251"/>
      <c r="G22" s="1163" t="s">
        <v>493</v>
      </c>
      <c r="H22" s="1164"/>
      <c r="I22" s="1164"/>
      <c r="J22" s="1165"/>
      <c r="K22" s="287">
        <v>97.4</v>
      </c>
      <c r="L22" s="288">
        <v>98.7</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2919607</v>
      </c>
      <c r="L32" s="296">
        <v>38735</v>
      </c>
      <c r="M32" s="297">
        <v>35267</v>
      </c>
      <c r="N32" s="298">
        <v>9.8000000000000007</v>
      </c>
    </row>
    <row r="33" spans="1:16" ht="13.5" customHeight="1">
      <c r="A33" s="250"/>
      <c r="B33" s="246"/>
      <c r="C33" s="246"/>
      <c r="D33" s="246"/>
      <c r="E33" s="246"/>
      <c r="F33" s="246"/>
      <c r="G33" s="1154" t="s">
        <v>498</v>
      </c>
      <c r="H33" s="1155"/>
      <c r="I33" s="1155"/>
      <c r="J33" s="1156"/>
      <c r="K33" s="296" t="s">
        <v>484</v>
      </c>
      <c r="L33" s="296" t="s">
        <v>484</v>
      </c>
      <c r="M33" s="297">
        <v>1</v>
      </c>
      <c r="N33" s="298" t="s">
        <v>484</v>
      </c>
    </row>
    <row r="34" spans="1:16" ht="27" customHeight="1">
      <c r="A34" s="250"/>
      <c r="B34" s="246"/>
      <c r="C34" s="246"/>
      <c r="D34" s="246"/>
      <c r="E34" s="246"/>
      <c r="F34" s="246"/>
      <c r="G34" s="1154" t="s">
        <v>499</v>
      </c>
      <c r="H34" s="1155"/>
      <c r="I34" s="1155"/>
      <c r="J34" s="1156"/>
      <c r="K34" s="296" t="s">
        <v>484</v>
      </c>
      <c r="L34" s="296" t="s">
        <v>484</v>
      </c>
      <c r="M34" s="297">
        <v>49</v>
      </c>
      <c r="N34" s="298" t="s">
        <v>484</v>
      </c>
    </row>
    <row r="35" spans="1:16" ht="27" customHeight="1">
      <c r="A35" s="250"/>
      <c r="B35" s="246"/>
      <c r="C35" s="246"/>
      <c r="D35" s="246"/>
      <c r="E35" s="246"/>
      <c r="F35" s="246"/>
      <c r="G35" s="1154" t="s">
        <v>500</v>
      </c>
      <c r="H35" s="1155"/>
      <c r="I35" s="1155"/>
      <c r="J35" s="1156"/>
      <c r="K35" s="296">
        <v>927665</v>
      </c>
      <c r="L35" s="296">
        <v>12308</v>
      </c>
      <c r="M35" s="297">
        <v>9709</v>
      </c>
      <c r="N35" s="298">
        <v>26.8</v>
      </c>
    </row>
    <row r="36" spans="1:16" ht="27" customHeight="1">
      <c r="A36" s="250"/>
      <c r="B36" s="246"/>
      <c r="C36" s="246"/>
      <c r="D36" s="246"/>
      <c r="E36" s="246"/>
      <c r="F36" s="246"/>
      <c r="G36" s="1154" t="s">
        <v>501</v>
      </c>
      <c r="H36" s="1155"/>
      <c r="I36" s="1155"/>
      <c r="J36" s="1156"/>
      <c r="K36" s="296">
        <v>134609</v>
      </c>
      <c r="L36" s="296">
        <v>1786</v>
      </c>
      <c r="M36" s="297">
        <v>2367</v>
      </c>
      <c r="N36" s="298">
        <v>-24.5</v>
      </c>
    </row>
    <row r="37" spans="1:16" ht="13.5" customHeight="1">
      <c r="A37" s="250"/>
      <c r="B37" s="246"/>
      <c r="C37" s="246"/>
      <c r="D37" s="246"/>
      <c r="E37" s="246"/>
      <c r="F37" s="246"/>
      <c r="G37" s="1154" t="s">
        <v>502</v>
      </c>
      <c r="H37" s="1155"/>
      <c r="I37" s="1155"/>
      <c r="J37" s="1156"/>
      <c r="K37" s="296">
        <v>11565</v>
      </c>
      <c r="L37" s="296">
        <v>153</v>
      </c>
      <c r="M37" s="297">
        <v>1205</v>
      </c>
      <c r="N37" s="298">
        <v>-87.3</v>
      </c>
    </row>
    <row r="38" spans="1:16" ht="27" customHeight="1">
      <c r="A38" s="250"/>
      <c r="B38" s="246"/>
      <c r="C38" s="246"/>
      <c r="D38" s="246"/>
      <c r="E38" s="246"/>
      <c r="F38" s="246"/>
      <c r="G38" s="1157" t="s">
        <v>503</v>
      </c>
      <c r="H38" s="1158"/>
      <c r="I38" s="1158"/>
      <c r="J38" s="1159"/>
      <c r="K38" s="299">
        <v>115</v>
      </c>
      <c r="L38" s="299">
        <v>2</v>
      </c>
      <c r="M38" s="300">
        <v>3</v>
      </c>
      <c r="N38" s="301">
        <v>-33.299999999999997</v>
      </c>
      <c r="O38" s="295"/>
    </row>
    <row r="39" spans="1:16">
      <c r="A39" s="250"/>
      <c r="B39" s="246"/>
      <c r="C39" s="246"/>
      <c r="D39" s="246"/>
      <c r="E39" s="246"/>
      <c r="F39" s="246"/>
      <c r="G39" s="1157" t="s">
        <v>504</v>
      </c>
      <c r="H39" s="1158"/>
      <c r="I39" s="1158"/>
      <c r="J39" s="1159"/>
      <c r="K39" s="302">
        <v>-30496</v>
      </c>
      <c r="L39" s="302">
        <v>-405</v>
      </c>
      <c r="M39" s="303">
        <v>-6690</v>
      </c>
      <c r="N39" s="304">
        <v>-93.9</v>
      </c>
      <c r="O39" s="295"/>
    </row>
    <row r="40" spans="1:16" ht="27" customHeight="1">
      <c r="A40" s="250"/>
      <c r="B40" s="246"/>
      <c r="C40" s="246"/>
      <c r="D40" s="246"/>
      <c r="E40" s="246"/>
      <c r="F40" s="246"/>
      <c r="G40" s="1154" t="s">
        <v>505</v>
      </c>
      <c r="H40" s="1155"/>
      <c r="I40" s="1155"/>
      <c r="J40" s="1156"/>
      <c r="K40" s="302">
        <v>-2963369</v>
      </c>
      <c r="L40" s="302">
        <v>-39316</v>
      </c>
      <c r="M40" s="303">
        <v>-29386</v>
      </c>
      <c r="N40" s="304">
        <v>33.799999999999997</v>
      </c>
      <c r="O40" s="295"/>
    </row>
    <row r="41" spans="1:16">
      <c r="A41" s="250"/>
      <c r="B41" s="246"/>
      <c r="C41" s="246"/>
      <c r="D41" s="246"/>
      <c r="E41" s="246"/>
      <c r="F41" s="246"/>
      <c r="G41" s="1160" t="s">
        <v>280</v>
      </c>
      <c r="H41" s="1161"/>
      <c r="I41" s="1161"/>
      <c r="J41" s="1162"/>
      <c r="K41" s="296">
        <v>999696</v>
      </c>
      <c r="L41" s="302">
        <v>13263</v>
      </c>
      <c r="M41" s="303">
        <v>12524</v>
      </c>
      <c r="N41" s="304">
        <v>5.9</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3067008</v>
      </c>
      <c r="J51" s="322">
        <v>41238</v>
      </c>
      <c r="K51" s="323">
        <v>-8.1</v>
      </c>
      <c r="L51" s="324">
        <v>50880</v>
      </c>
      <c r="M51" s="325">
        <v>7</v>
      </c>
      <c r="N51" s="326">
        <v>-15.1</v>
      </c>
    </row>
    <row r="52" spans="1:14">
      <c r="A52" s="250"/>
      <c r="B52" s="246"/>
      <c r="C52" s="246"/>
      <c r="D52" s="246"/>
      <c r="E52" s="246"/>
      <c r="F52" s="246"/>
      <c r="G52" s="327"/>
      <c r="H52" s="328" t="s">
        <v>516</v>
      </c>
      <c r="I52" s="329">
        <v>1688729</v>
      </c>
      <c r="J52" s="330">
        <v>22706</v>
      </c>
      <c r="K52" s="331">
        <v>-29.4</v>
      </c>
      <c r="L52" s="332">
        <v>26879</v>
      </c>
      <c r="M52" s="333">
        <v>2.4</v>
      </c>
      <c r="N52" s="334">
        <v>-31.8</v>
      </c>
    </row>
    <row r="53" spans="1:14">
      <c r="A53" s="250"/>
      <c r="B53" s="246"/>
      <c r="C53" s="246"/>
      <c r="D53" s="246"/>
      <c r="E53" s="246"/>
      <c r="F53" s="246"/>
      <c r="G53" s="312" t="s">
        <v>517</v>
      </c>
      <c r="H53" s="313"/>
      <c r="I53" s="321">
        <v>3576794</v>
      </c>
      <c r="J53" s="322">
        <v>47877</v>
      </c>
      <c r="K53" s="323">
        <v>16.100000000000001</v>
      </c>
      <c r="L53" s="324">
        <v>63956</v>
      </c>
      <c r="M53" s="325">
        <v>25.7</v>
      </c>
      <c r="N53" s="326">
        <v>-9.6</v>
      </c>
    </row>
    <row r="54" spans="1:14">
      <c r="A54" s="250"/>
      <c r="B54" s="246"/>
      <c r="C54" s="246"/>
      <c r="D54" s="246"/>
      <c r="E54" s="246"/>
      <c r="F54" s="246"/>
      <c r="G54" s="327"/>
      <c r="H54" s="328" t="s">
        <v>516</v>
      </c>
      <c r="I54" s="329">
        <v>1144561</v>
      </c>
      <c r="J54" s="330">
        <v>15320</v>
      </c>
      <c r="K54" s="331">
        <v>-32.5</v>
      </c>
      <c r="L54" s="332">
        <v>29239</v>
      </c>
      <c r="M54" s="333">
        <v>8.8000000000000007</v>
      </c>
      <c r="N54" s="334">
        <v>-41.3</v>
      </c>
    </row>
    <row r="55" spans="1:14">
      <c r="A55" s="250"/>
      <c r="B55" s="246"/>
      <c r="C55" s="246"/>
      <c r="D55" s="246"/>
      <c r="E55" s="246"/>
      <c r="F55" s="246"/>
      <c r="G55" s="312" t="s">
        <v>518</v>
      </c>
      <c r="H55" s="313"/>
      <c r="I55" s="321">
        <v>2775984</v>
      </c>
      <c r="J55" s="322">
        <v>37107</v>
      </c>
      <c r="K55" s="323">
        <v>-22.5</v>
      </c>
      <c r="L55" s="324">
        <v>66255</v>
      </c>
      <c r="M55" s="325">
        <v>3.6</v>
      </c>
      <c r="N55" s="326">
        <v>-26.1</v>
      </c>
    </row>
    <row r="56" spans="1:14">
      <c r="A56" s="250"/>
      <c r="B56" s="246"/>
      <c r="C56" s="246"/>
      <c r="D56" s="246"/>
      <c r="E56" s="246"/>
      <c r="F56" s="246"/>
      <c r="G56" s="327"/>
      <c r="H56" s="328" t="s">
        <v>516</v>
      </c>
      <c r="I56" s="329">
        <v>1540502</v>
      </c>
      <c r="J56" s="330">
        <v>20592</v>
      </c>
      <c r="K56" s="331">
        <v>34.4</v>
      </c>
      <c r="L56" s="332">
        <v>31822</v>
      </c>
      <c r="M56" s="333">
        <v>8.8000000000000007</v>
      </c>
      <c r="N56" s="334">
        <v>25.6</v>
      </c>
    </row>
    <row r="57" spans="1:14">
      <c r="A57" s="250"/>
      <c r="B57" s="246"/>
      <c r="C57" s="246"/>
      <c r="D57" s="246"/>
      <c r="E57" s="246"/>
      <c r="F57" s="246"/>
      <c r="G57" s="312" t="s">
        <v>519</v>
      </c>
      <c r="H57" s="313"/>
      <c r="I57" s="321">
        <v>2279489</v>
      </c>
      <c r="J57" s="322">
        <v>30403</v>
      </c>
      <c r="K57" s="323">
        <v>-18.100000000000001</v>
      </c>
      <c r="L57" s="324">
        <v>54227</v>
      </c>
      <c r="M57" s="325">
        <v>-18.2</v>
      </c>
      <c r="N57" s="326">
        <v>0.1</v>
      </c>
    </row>
    <row r="58" spans="1:14">
      <c r="A58" s="250"/>
      <c r="B58" s="246"/>
      <c r="C58" s="246"/>
      <c r="D58" s="246"/>
      <c r="E58" s="246"/>
      <c r="F58" s="246"/>
      <c r="G58" s="327"/>
      <c r="H58" s="328" t="s">
        <v>516</v>
      </c>
      <c r="I58" s="329">
        <v>988557</v>
      </c>
      <c r="J58" s="330">
        <v>13185</v>
      </c>
      <c r="K58" s="331">
        <v>-36</v>
      </c>
      <c r="L58" s="332">
        <v>29694</v>
      </c>
      <c r="M58" s="333">
        <v>-6.7</v>
      </c>
      <c r="N58" s="334">
        <v>-29.3</v>
      </c>
    </row>
    <row r="59" spans="1:14">
      <c r="A59" s="250"/>
      <c r="B59" s="246"/>
      <c r="C59" s="246"/>
      <c r="D59" s="246"/>
      <c r="E59" s="246"/>
      <c r="F59" s="246"/>
      <c r="G59" s="312" t="s">
        <v>520</v>
      </c>
      <c r="H59" s="313"/>
      <c r="I59" s="321">
        <v>1347649</v>
      </c>
      <c r="J59" s="322">
        <v>17880</v>
      </c>
      <c r="K59" s="323">
        <v>-41.2</v>
      </c>
      <c r="L59" s="324">
        <v>44504</v>
      </c>
      <c r="M59" s="325">
        <v>-17.899999999999999</v>
      </c>
      <c r="N59" s="326">
        <v>-23.3</v>
      </c>
    </row>
    <row r="60" spans="1:14">
      <c r="A60" s="250"/>
      <c r="B60" s="246"/>
      <c r="C60" s="246"/>
      <c r="D60" s="246"/>
      <c r="E60" s="246"/>
      <c r="F60" s="246"/>
      <c r="G60" s="327"/>
      <c r="H60" s="328" t="s">
        <v>516</v>
      </c>
      <c r="I60" s="335">
        <v>837368</v>
      </c>
      <c r="J60" s="330">
        <v>11110</v>
      </c>
      <c r="K60" s="331">
        <v>-15.7</v>
      </c>
      <c r="L60" s="332">
        <v>25876</v>
      </c>
      <c r="M60" s="333">
        <v>-12.9</v>
      </c>
      <c r="N60" s="334">
        <v>-2.8</v>
      </c>
    </row>
    <row r="61" spans="1:14">
      <c r="A61" s="250"/>
      <c r="B61" s="246"/>
      <c r="C61" s="246"/>
      <c r="D61" s="246"/>
      <c r="E61" s="246"/>
      <c r="F61" s="246"/>
      <c r="G61" s="312" t="s">
        <v>521</v>
      </c>
      <c r="H61" s="336"/>
      <c r="I61" s="337">
        <v>2609385</v>
      </c>
      <c r="J61" s="338">
        <v>34901</v>
      </c>
      <c r="K61" s="339">
        <v>-14.8</v>
      </c>
      <c r="L61" s="340">
        <v>55964</v>
      </c>
      <c r="M61" s="341">
        <v>0</v>
      </c>
      <c r="N61" s="326">
        <v>-14.8</v>
      </c>
    </row>
    <row r="62" spans="1:14">
      <c r="A62" s="250"/>
      <c r="B62" s="246"/>
      <c r="C62" s="246"/>
      <c r="D62" s="246"/>
      <c r="E62" s="246"/>
      <c r="F62" s="246"/>
      <c r="G62" s="327"/>
      <c r="H62" s="328" t="s">
        <v>516</v>
      </c>
      <c r="I62" s="329">
        <v>1239943</v>
      </c>
      <c r="J62" s="330">
        <v>16583</v>
      </c>
      <c r="K62" s="331">
        <v>-15.8</v>
      </c>
      <c r="L62" s="332">
        <v>28702</v>
      </c>
      <c r="M62" s="333">
        <v>0.1</v>
      </c>
      <c r="N62" s="334">
        <v>-15.9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21.89</v>
      </c>
      <c r="G47" s="12">
        <v>22.14</v>
      </c>
      <c r="H47" s="12">
        <v>19.62</v>
      </c>
      <c r="I47" s="12">
        <v>22.2</v>
      </c>
      <c r="J47" s="13">
        <v>24.23</v>
      </c>
    </row>
    <row r="48" spans="2:10" ht="57.75" customHeight="1">
      <c r="B48" s="14"/>
      <c r="C48" s="1174" t="s">
        <v>4</v>
      </c>
      <c r="D48" s="1174"/>
      <c r="E48" s="1175"/>
      <c r="F48" s="15">
        <v>7.8</v>
      </c>
      <c r="G48" s="16">
        <v>6.9</v>
      </c>
      <c r="H48" s="16">
        <v>8.08</v>
      </c>
      <c r="I48" s="16">
        <v>8.84</v>
      </c>
      <c r="J48" s="17">
        <v>7.79</v>
      </c>
    </row>
    <row r="49" spans="2:10" ht="57.75" customHeight="1" thickBot="1">
      <c r="B49" s="18"/>
      <c r="C49" s="1176" t="s">
        <v>5</v>
      </c>
      <c r="D49" s="1176"/>
      <c r="E49" s="1177"/>
      <c r="F49" s="19">
        <v>1.4</v>
      </c>
      <c r="G49" s="20" t="s">
        <v>528</v>
      </c>
      <c r="H49" s="20" t="s">
        <v>529</v>
      </c>
      <c r="I49" s="20">
        <v>3.81</v>
      </c>
      <c r="J49" s="21">
        <v>1.17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2018-11-15T02:54:32Z</cp:lastPrinted>
  <dcterms:created xsi:type="dcterms:W3CDTF">2018-01-24T04:51:02Z</dcterms:created>
  <dcterms:modified xsi:type="dcterms:W3CDTF">2018-11-15T02:54:39Z</dcterms:modified>
</cp:coreProperties>
</file>