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5880" windowWidth="19170"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BW42" i="9" s="1"/>
</calcChain>
</file>

<file path=xl/sharedStrings.xml><?xml version="1.0" encoding="utf-8"?>
<sst xmlns="http://schemas.openxmlformats.org/spreadsheetml/2006/main" count="1039" uniqueCount="563">
  <si>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</si>
  <si>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</si>
  <si>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</si>
  <si>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</si>
  <si>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</si>
  <si>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</si>
  <si>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</si>
  <si>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</si>
  <si>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</si>
  <si>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</si>
  <si>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</si>
  <si>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</si>
  <si>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</si>
  <si>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</si>
  <si>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</si>
  <si>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</si>
  <si>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</si>
  <si>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</si>
  <si>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</si>
  <si>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</si>
  <si>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</si>
  <si>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</si>
  <si>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</si>
  <si>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</si>
  <si>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</si>
  <si>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</si>
  <si>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</si>
  <si>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</si>
  <si>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</si>
  <si>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</si>
  <si>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</si>
  <si>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</si>
  <si>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</si>
  <si>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</si>
  <si>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</si>
  <si>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</si>
  <si>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</si>
  <si>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</si>
  <si>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</si>
  <si>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</si>
  <si>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</si>
  <si>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</si>
  <si>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</si>
  <si>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</si>
  <si>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</si>
  <si>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</si>
  <si>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</si>
  <si>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</si>
  <si>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</si>
  <si>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</si>
  <si>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</si>
  <si>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</si>
  <si>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</si>
  <si>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</si>
  <si>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</si>
  <si>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</si>
  <si>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</si>
  <si>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</si>
  <si>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</si>
  <si>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</si>
  <si>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</si>
  <si>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</si>
  <si>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</si>
  <si>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</si>
  <si>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</si>
  <si>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</si>
  <si>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</si>
  <si>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</si>
  <si>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</si>
  <si>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</si>
  <si>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</si>
  <si>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</si>
  <si>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</si>
  <si>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</si>
  <si>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</si>
  <si>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</si>
  <si>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</si>
  <si>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</si>
  <si>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</si>
  <si>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</si>
  <si>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</si>
  <si>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</si>
  <si>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</si>
  <si>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</si>
  <si>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</si>
  <si>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</si>
  <si>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</si>
  <si>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</si>
  <si>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</si>
  <si>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</si>
  <si>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</si>
  <si>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</si>
  <si>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</si>
  <si>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</si>
  <si>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</si>
  <si>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</si>
  <si>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</si>
  <si>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</si>
  <si>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</si>
  <si>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</si>
  <si>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</si>
  <si>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</si>
  <si>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</si>
  <si>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</si>
  <si>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</si>
  <si>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</si>
  <si>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</si>
  <si>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</si>
  <si>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</si>
  <si>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</si>
  <si>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</si>
  <si>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</si>
  <si>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</si>
  <si>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</si>
  <si>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</si>
  <si>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</si>
  <si>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</si>
  <si>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</si>
  <si>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</si>
  <si>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</si>
  <si>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</si>
  <si>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</si>
  <si>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</si>
  <si>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</si>
  <si>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</si>
  <si>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</si>
  <si>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</si>
  <si>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</si>
  <si>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</si>
  <si>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</si>
  <si>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</si>
  <si>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</si>
  <si>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</si>
  <si>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</si>
  <si>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</si>
  <si>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</si>
  <si>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</si>
  <si>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</si>
  <si>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</si>
  <si>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</si>
  <si>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</si>
  <si>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</si>
  <si>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</si>
  <si>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</si>
  <si>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</si>
  <si>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</si>
  <si>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</si>
  <si>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</si>
  <si>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</si>
  <si>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</si>
  <si>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</si>
  <si>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</si>
  <si>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</si>
  <si>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</si>
  <si>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</si>
  <si>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</si>
  <si>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</si>
  <si>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</si>
  <si>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</si>
  <si>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</si>
  <si>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</si>
  <si>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</si>
  <si>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</si>
  <si>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</si>
  <si>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</si>
  <si>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</si>
  <si>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</si>
  <si>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</si>
  <si>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</si>
  <si>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</si>
  <si>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</si>
  <si>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</si>
  <si>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</si>
  <si>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</si>
  <si>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</si>
  <si>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</si>
  <si>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</si>
  <si>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</si>
  <si>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</si>
  <si>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</si>
  <si>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</si>
  <si>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</si>
  <si>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</si>
  <si>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</si>
  <si>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</si>
  <si>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</si>
  <si>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</si>
  <si>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</si>
  <si>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</si>
  <si>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</si>
  <si>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</si>
  <si>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</si>
  <si>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</si>
  <si>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</si>
  <si>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</si>
  <si>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</si>
  <si>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</si>
  <si>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山梨県大月市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</si>
  <si>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</si>
  <si>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</si>
  <si>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</si>
  <si>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</si>
  <si>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</si>
  <si>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</si>
  <si>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</si>
  <si>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</si>
  <si>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</si>
  <si>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</si>
  <si>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</si>
  <si>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</si>
  <si>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</si>
  <si>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</si>
  <si>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</si>
  <si>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</si>
  <si>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</si>
  <si>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</si>
  <si>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</si>
  <si>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</si>
  <si>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</si>
  <si>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</si>
  <si>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</si>
  <si>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</si>
  <si>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</si>
  <si>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</si>
  <si>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</si>
  <si>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</si>
  <si>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</si>
  <si>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</si>
  <si>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</si>
  <si>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</si>
  <si>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</si>
  <si>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</si>
  <si>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</si>
  <si>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</si>
  <si>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</si>
  <si>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</si>
  <si>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</si>
  <si>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</si>
  <si>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</si>
  <si>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</si>
  <si>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</si>
  <si>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</si>
  <si>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</si>
  <si>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</si>
  <si>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</si>
  <si>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</si>
  <si>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</si>
  <si>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</si>
  <si>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</si>
  <si>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</si>
  <si>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</si>
  <si>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</si>
  <si>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</si>
  <si>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</si>
  <si>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</si>
  <si>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</si>
  <si>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</si>
  <si>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</si>
  <si>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</si>
  <si>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</si>
  <si>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</si>
  <si>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</si>
  <si>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</si>
  <si>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</si>
  <si>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</si>
  <si>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</si>
  <si>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</si>
  <si>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</si>
  <si>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</si>
  <si>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</si>
  <si>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</si>
  <si>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</si>
  <si>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</si>
  <si>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</si>
  <si>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</si>
  <si>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</si>
  <si>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</si>
  <si>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</si>
  <si>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</si>
  <si>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</si>
  <si>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</si>
  <si>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</si>
  <si>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</si>
  <si>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</si>
  <si>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</si>
  <si>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</si>
  <si>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</si>
  <si>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</si>
  <si>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</si>
  <si>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</si>
  <si>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</si>
  <si>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</si>
  <si>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</si>
  <si>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</si>
  <si>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</si>
  <si>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</si>
  <si>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</si>
  <si>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</si>
  <si>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</si>
  <si>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</si>
  <si>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</si>
  <si>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</si>
  <si>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</si>
  <si>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</si>
  <si>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</si>
  <si>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</si>
  <si>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</si>
  <si>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</si>
  <si>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</si>
  <si>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</si>
  <si>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</si>
  <si>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</si>
  <si>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</si>
  <si>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</si>
  <si>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</si>
  <si>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</si>
  <si>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</si>
  <si>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</si>
  <si>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</si>
  <si>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</si>
  <si>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</si>
  <si>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</si>
  <si>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</si>
  <si>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</si>
  <si>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</si>
  <si>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</si>
  <si>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</si>
  <si>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</si>
  <si>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</si>
  <si>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</si>
  <si>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</si>
  <si>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</si>
  <si>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</si>
  <si>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</si>
  <si>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</si>
  <si>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</si>
  <si>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</si>
  <si>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</si>
  <si>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</si>
  <si>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</si>
  <si>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</si>
  <si>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</si>
  <si>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</si>
  <si>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</si>
  <si>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</si>
  <si>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</si>
  <si>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</si>
  <si>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山梨県大月市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</si>
  <si>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</si>
  <si>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</si>
  <si>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</si>
  <si>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</si>
  <si>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</si>
  <si>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</si>
  <si>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</si>
  <si>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</si>
  <si>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</si>
  <si>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</si>
  <si>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</si>
  <si>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</si>
  <si>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</si>
  <si>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</si>
  <si>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</si>
  <si>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</si>
  <si>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</si>
  <si>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</si>
  <si>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</si>
  <si>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</si>
  <si>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</si>
  <si>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</si>
  <si>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</si>
  <si>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</si>
  <si>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</si>
  <si>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</si>
  <si>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</si>
  <si>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</si>
  <si>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</si>
  <si>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</si>
  <si>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</si>
  <si>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</si>
  <si>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</si>
  <si>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</si>
  <si>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</si>
  <si>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</si>
  <si>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</si>
  <si>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</si>
  <si>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</si>
  <si>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</si>
  <si>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</si>
  <si>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</si>
  <si>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</si>
  <si>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</si>
  <si>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</si>
  <si>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</si>
  <si>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</si>
  <si>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</si>
  <si>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</si>
  <si>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</si>
  <si>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</si>
  <si>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</si>
  <si>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</si>
  <si>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</si>
  <si>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</si>
  <si>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</si>
  <si>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</si>
  <si>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</si>
  <si>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</si>
  <si>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</si>
  <si>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</si>
  <si>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</si>
  <si>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</si>
  <si>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</si>
  <si>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</si>
  <si>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</si>
  <si>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</si>
  <si>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</si>
  <si>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</si>
  <si>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</si>
  <si>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</si>
  <si>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</si>
  <si>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</si>
  <si>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</si>
  <si>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</si>
  <si>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</si>
  <si>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</si>
  <si>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</si>
  <si>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</si>
  <si>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</si>
  <si>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</si>
  <si>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</si>
  <si>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</si>
  <si>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</si>
  <si>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</si>
  <si>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</si>
  <si>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</si>
  <si>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</si>
  <si>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</si>
  <si>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</si>
  <si>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</si>
  <si>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</si>
  <si>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</si>
  <si>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</si>
  <si>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</si>
  <si>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</si>
  <si>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</si>
  <si>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</si>
  <si>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</si>
  <si>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</si>
  <si>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</si>
  <si>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</si>
  <si>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</si>
  <si>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</si>
  <si>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</si>
  <si>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</si>
  <si>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</si>
  <si>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</si>
  <si>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</si>
  <si>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</si>
  <si>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</si>
  <si>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</si>
  <si>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</si>
  <si>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</si>
  <si>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</si>
  <si>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</si>
  <si>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</si>
  <si>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</si>
  <si>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</si>
  <si>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</si>
  <si>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</si>
  <si>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</si>
  <si>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</si>
  <si>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</si>
  <si>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</si>
  <si>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</si>
  <si>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</si>
  <si>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</si>
  <si>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</si>
  <si>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</si>
  <si>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</si>
  <si>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</si>
  <si>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</si>
  <si>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</si>
  <si>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</si>
  <si>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</si>
  <si>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</si>
  <si>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</si>
  <si>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</si>
  <si>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</si>
  <si>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</si>
  <si>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</si>
  <si>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</si>
  <si>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</si>
  <si>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</si>
  <si>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</si>
  <si>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</si>
  <si>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</si>
  <si>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</si>
  <si>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</si>
  <si>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</si>
  <si>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</si>
  <si>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</si>
  <si>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</si>
  <si>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</si>
  <si>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</si>
  <si>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</si>
  <si>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</si>
  <si>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</si>
  <si>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</si>
  <si>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</si>
  <si>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</si>
  <si>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</si>
  <si>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</si>
  <si>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</si>
  <si>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</si>
  <si>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</si>
  <si>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</si>
  <si>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</si>
  <si>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</si>
  <si>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</si>
  <si>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</si>
  <si>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</si>
  <si>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</si>
  <si>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</si>
  <si>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</si>
  <si>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</si>
  <si>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</si>
  <si>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2.24</t>
  </si>
  <si>
    <t>▲ 3.48</t>
  </si>
  <si>
    <t>一般会計</t>
  </si>
  <si>
    <t>病院事業会計</t>
  </si>
  <si>
    <t>国民健康保険特別会計</t>
  </si>
  <si>
    <t>介護保険特別会計</t>
  </si>
  <si>
    <t>大月短期大学特別会計</t>
  </si>
  <si>
    <t>簡易水道特別会計</t>
  </si>
  <si>
    <t>介護サービス特別会計</t>
  </si>
  <si>
    <t>下水道特別会計</t>
  </si>
  <si>
    <t>その他会計（赤字）</t>
  </si>
  <si>
    <t>その他会計（黒字）</t>
  </si>
  <si>
    <t>大月都留広域事務組合</t>
    <rPh sb="0" eb="2">
      <t>オオツキ</t>
    </rPh>
    <rPh sb="2" eb="4">
      <t>ツル</t>
    </rPh>
    <rPh sb="4" eb="6">
      <t>コウイキ</t>
    </rPh>
    <rPh sb="6" eb="8">
      <t>ジム</t>
    </rPh>
    <rPh sb="8" eb="10">
      <t>クミアイ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</si>
  <si>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</si>
  <si>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</si>
  <si>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</si>
  <si>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phoneticPr fontId="5"/>
  </si>
  <si>
    <t>山梨県市町村総合事務組合（一般廃棄物最終処分場事業特別会計）</t>
    <rPh sb="0" eb="3">
      <t>ヤマナシケン</t>
    </rPh>
    <rPh sb="3" eb="12">
      <t>シチョウソンソウゴウジムクミアイ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5"/>
  </si>
  <si>
    <t>山梨県市町村総合事務組合（交通災害共済事業特別会計）</t>
    <phoneticPr fontId="5"/>
  </si>
  <si>
    <t>山梨県後期高齢者医療広域連合（一般会計）</t>
    <rPh sb="10" eb="12">
      <t>コウイキ</t>
    </rPh>
    <phoneticPr fontId="5"/>
  </si>
  <si>
    <t>山梨県後期高齢者医療広域連合（後期高齢者医療特別会計）</t>
    <rPh sb="10" eb="12">
      <t>コウイキ</t>
    </rPh>
    <phoneticPr fontId="5"/>
  </si>
  <si>
    <t>-</t>
    <phoneticPr fontId="2"/>
  </si>
  <si>
    <t>-</t>
    <phoneticPr fontId="2"/>
  </si>
  <si>
    <t>-</t>
    <phoneticPr fontId="2"/>
  </si>
  <si>
    <t>介護サービス特別会計</t>
    <rPh sb="0" eb="2">
      <t>カイゴ</t>
    </rPh>
    <rPh sb="6" eb="8">
      <t>トクベツ</t>
    </rPh>
    <rPh sb="8" eb="1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</si>
  <si>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</si>
  <si>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</si>
  <si>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</si>
  <si>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</si>
  <si>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</si>
  <si>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</si>
  <si>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</si>
  <si>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</si>
  <si>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</si>
  <si>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</si>
  <si>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</si>
  <si>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実質公債費比率ともに類以団体内平均値を大きく上回っている。将来負担比率は前年度に比べ改善傾向にあるが今後も防災行政無線デジタル化などの主要事業が控えているため高止まりが見込まれる。また、実質公債費比率は平成２５年度に起債した土地開発公社解散に伴う三セク債の影響による増加に加えて小中学校適正配置計画に伴う施設整備事業や消防救急デジタル無線などにかかる元利償還金の増加などにより、今後一時的に１８％を超える見込みであり、厳しい財政運営に追われている状況である。事業の優先順位づけによる新規地方債発行の抑制や、税収確保による繰上償還の実施により地方債現在高の圧縮と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</si>
</sst>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56047</c:v>
                </c:pt>
                <c:pt idx="1">
                  <c:v>45581</c:v>
                </c:pt>
                <c:pt idx="2">
                  <c:v>57723</c:v>
                </c:pt>
                <c:pt idx="3">
                  <c:v>60619</c:v>
                </c:pt>
                <c:pt idx="4">
                  <c:v>66208</c:v>
                </c:pt>
              </c:numCache>
            </c:numRef>
          </c:val>
          <c:smooth val="0"/>
        </c:ser>
        <c:dLbls>
          <c:showLegendKey val="0"/>
          <c:showVal val="0"/>
          <c:showCatName val="0"/>
          <c:showSerName val="0"/>
          <c:showPercent val="0"/>
          <c:showBubbleSize val="0"/>
        </c:dLbls>
        <c:marker val="1"/>
        <c:smooth val="0"/>
        <c:axId val="99071488"/>
        <c:axId val="99073408"/>
      </c:lineChart>
      <c:catAx>
        <c:axId val="99071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73408"/>
        <c:crosses val="autoZero"/>
        <c:auto val="1"/>
        <c:lblAlgn val="ctr"/>
        <c:lblOffset val="100"/>
        <c:tickLblSkip val="1"/>
        <c:tickMarkSkip val="1"/>
        <c:noMultiLvlLbl val="0"/>
      </c:catAx>
      <c:valAx>
        <c:axId val="990734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7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1.79</c:v>
                </c:pt>
                <c:pt idx="1">
                  <c:v>2.2000000000000002</c:v>
                </c:pt>
                <c:pt idx="2">
                  <c:v>4.97</c:v>
                </c:pt>
                <c:pt idx="3">
                  <c:v>4.99</c:v>
                </c:pt>
                <c:pt idx="4">
                  <c:v>4.49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11.92</c:v>
                </c:pt>
                <c:pt idx="1">
                  <c:v>12.08</c:v>
                </c:pt>
                <c:pt idx="2">
                  <c:v>7.59</c:v>
                </c:pt>
                <c:pt idx="3">
                  <c:v>8.74</c:v>
                </c:pt>
                <c:pt idx="4">
                  <c:v>5.75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723712"/>
        <c:axId val="11872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0.48</c:v>
                </c:pt>
                <c:pt idx="1">
                  <c:v>0.45</c:v>
                </c:pt>
                <c:pt idx="2">
                  <c:v>-2.2400000000000002</c:v>
                </c:pt>
                <c:pt idx="3">
                  <c:v>1.68</c:v>
                </c:pt>
                <c:pt idx="4">
                  <c:v>-3.48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723712"/>
        <c:axId val="118725632"/>
      </c:lineChart>
      <c:catAx>
        <c:axId val="11872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25632"/>
        <c:crosses val="autoZero"/>
        <c:auto val="1"/>
        <c:lblAlgn val="ctr"/>
        <c:lblOffset val="100"/>
        <c:tickLblSkip val="1"/>
        <c:tickMarkSkip val="1"/>
        <c:noMultiLvlLbl val="0"/>
      </c:catAx>
      <c:valAx>
        <c:axId val="11872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2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0.03</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大月短期大学特別会計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0.08</c:v>
                </c:pt>
                <c:pt idx="4">
                  <c:v>#N/A</c:v>
                </c:pt>
                <c:pt idx="5">
                  <c:v>0.15</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0.21</c:v>
                </c:pt>
                <c:pt idx="4">
                  <c:v>#N/A</c:v>
                </c:pt>
                <c:pt idx="5">
                  <c:v>0.01</c:v>
                </c:pt>
                <c:pt idx="6">
                  <c:v>#N/A</c:v>
                </c:pt>
                <c:pt idx="7">
                  <c:v>0.46</c:v>
                </c:pt>
                <c:pt idx="8">
                  <c:v>#N/A</c:v>
                </c:pt>
                <c:pt idx="9">
                  <c:v>0.85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0.81</c:v>
                </c:pt>
                <c:pt idx="4">
                  <c:v>#N/A</c:v>
                </c:pt>
                <c:pt idx="5">
                  <c:v>0.47</c:v>
                </c:pt>
                <c:pt idx="6">
                  <c:v>#N/A</c:v>
                </c:pt>
                <c:pt idx="7">
                  <c:v>1.75</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4.6399999999999997</c:v>
                </c:pt>
                <c:pt idx="2">
                  <c:v>#N/A</c:v>
                </c:pt>
                <c:pt idx="3">
                  <c:v>3.85</c:v>
                </c:pt>
                <c:pt idx="4">
                  <c:v>#N/A</c:v>
                </c:pt>
                <c:pt idx="5">
                  <c:v>4.55</c:v>
                </c:pt>
                <c:pt idx="6">
                  <c:v>#N/A</c:v>
                </c:pt>
                <c:pt idx="7">
                  <c:v>3.01</c:v>
                </c:pt>
                <c:pt idx="8">
                  <c:v>#N/A</c:v>
                </c:pt>
                <c:pt idx="9">
                  <c:v>3.25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1.73</c:v>
                </c:pt>
                <c:pt idx="2">
                  <c:v>#N/A</c:v>
                </c:pt>
                <c:pt idx="3">
                  <c:v>2.12</c:v>
                </c:pt>
                <c:pt idx="4">
                  <c:v>#N/A</c:v>
                </c:pt>
                <c:pt idx="5">
                  <c:v>4.8</c:v>
                </c:pt>
                <c:pt idx="6">
                  <c:v>#N/A</c:v>
                </c:pt>
                <c:pt idx="7">
                  <c:v>4.9000000000000004</c:v>
                </c:pt>
                <c:pt idx="8">
                  <c:v>#N/A</c:v>
                </c:pt>
                <c:pt idx="9">
                  <c:v>4.34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172096"/>
        <c:axId val="119182080"/>
      </c:barChart>
      <c:catAx>
        <c:axId val="1191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82080"/>
        <c:crosses val="autoZero"/>
        <c:auto val="1"/>
        <c:lblAlgn val="ctr"/>
        <c:lblOffset val="100"/>
        <c:tickLblSkip val="1"/>
        <c:tickMarkSkip val="1"/>
        <c:noMultiLvlLbl val="0"/>
      </c:catAx>
      <c:valAx>
        <c:axId val="1191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7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1321</c:v>
                </c:pt>
                <c:pt idx="5">
                  <c:v>1312</c:v>
                </c:pt>
                <c:pt idx="8">
                  <c:v>1376</c:v>
                </c:pt>
                <c:pt idx="11">
                  <c:v>1323</c:v>
                </c:pt>
                <c:pt idx="14">
                  <c:v>1345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94</c:v>
                </c:pt>
                <c:pt idx="3">
                  <c:v>94</c:v>
                </c:pt>
                <c:pt idx="6">
                  <c:v>94</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369</c:v>
                </c:pt>
                <c:pt idx="3">
                  <c:v>366</c:v>
                </c:pt>
                <c:pt idx="6">
                  <c:v>367</c:v>
                </c:pt>
                <c:pt idx="9">
                  <c:v>354</c:v>
                </c:pt>
                <c:pt idx="12">
                  <c:v>383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388</c:v>
                </c:pt>
                <c:pt idx="3">
                  <c:v>436</c:v>
                </c:pt>
                <c:pt idx="6">
                  <c:v>465</c:v>
                </c:pt>
                <c:pt idx="9">
                  <c:v>469</c:v>
                </c:pt>
                <c:pt idx="12">
                  <c:v>477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1567</c:v>
                </c:pt>
                <c:pt idx="3">
                  <c:v>1626</c:v>
                </c:pt>
                <c:pt idx="6">
                  <c:v>1609</c:v>
                </c:pt>
                <c:pt idx="9">
                  <c:v>1624</c:v>
                </c:pt>
                <c:pt idx="12">
                  <c:v>1648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259136"/>
        <c:axId val="11926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1097</c:v>
                </c:pt>
                <c:pt idx="2">
                  <c:v>#N/A</c:v>
                </c:pt>
                <c:pt idx="3">
                  <c:v>#N/A</c:v>
                </c:pt>
                <c:pt idx="4">
                  <c:v>1210</c:v>
                </c:pt>
                <c:pt idx="5">
                  <c:v>#N/A</c:v>
                </c:pt>
                <c:pt idx="6">
                  <c:v>#N/A</c:v>
                </c:pt>
                <c:pt idx="7">
                  <c:v>1159</c:v>
                </c:pt>
                <c:pt idx="8">
                  <c:v>#N/A</c:v>
                </c:pt>
                <c:pt idx="9">
                  <c:v>#N/A</c:v>
                </c:pt>
                <c:pt idx="10">
                  <c:v>1218</c:v>
                </c:pt>
                <c:pt idx="11">
                  <c:v>#N/A</c:v>
                </c:pt>
                <c:pt idx="12">
                  <c:v>#N/A</c:v>
                </c:pt>
                <c:pt idx="13">
                  <c:v>1257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259136"/>
        <c:axId val="119261056"/>
      </c:lineChart>
      <c:catAx>
        <c:axId val="11925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61056"/>
        <c:crosses val="autoZero"/>
        <c:auto val="1"/>
        <c:lblAlgn val="ctr"/>
        <c:lblOffset val="100"/>
        <c:tickLblSkip val="1"/>
        <c:tickMarkSkip val="1"/>
        <c:noMultiLvlLbl val="0"/>
      </c:catAx>
      <c:valAx>
        <c:axId val="11926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5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14269</c:v>
                </c:pt>
                <c:pt idx="5">
                  <c:v>14616</c:v>
                </c:pt>
                <c:pt idx="8">
                  <c:v>14830</c:v>
                </c:pt>
                <c:pt idx="11">
                  <c:v>14613</c:v>
                </c:pt>
                <c:pt idx="14">
                  <c:v>14339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229</c:v>
                </c:pt>
                <c:pt idx="5">
                  <c:v>201</c:v>
                </c:pt>
                <c:pt idx="8">
                  <c:v>168</c:v>
                </c:pt>
                <c:pt idx="11">
                  <c:v>178</c:v>
                </c:pt>
                <c:pt idx="14">
                  <c:v>183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4149</c:v>
                </c:pt>
                <c:pt idx="5">
                  <c:v>4080</c:v>
                </c:pt>
                <c:pt idx="8">
                  <c:v>3563</c:v>
                </c:pt>
                <c:pt idx="11">
                  <c:v>3525</c:v>
                </c:pt>
                <c:pt idx="14">
                  <c:v>2876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2340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3003</c:v>
                </c:pt>
                <c:pt idx="3">
                  <c:v>2763</c:v>
                </c:pt>
                <c:pt idx="6">
                  <c:v>2603</c:v>
                </c:pt>
                <c:pt idx="9">
                  <c:v>2611</c:v>
                </c:pt>
                <c:pt idx="12">
                  <c:v>2491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3169</c:v>
                </c:pt>
                <c:pt idx="3">
                  <c:v>2800</c:v>
                </c:pt>
                <c:pt idx="6">
                  <c:v>2539</c:v>
                </c:pt>
                <c:pt idx="9">
                  <c:v>2086</c:v>
                </c:pt>
                <c:pt idx="12">
                  <c:v>1858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5763</c:v>
                </c:pt>
                <c:pt idx="3">
                  <c:v>6172</c:v>
                </c:pt>
                <c:pt idx="6">
                  <c:v>6606</c:v>
                </c:pt>
                <c:pt idx="9">
                  <c:v>6026</c:v>
                </c:pt>
                <c:pt idx="12">
                  <c:v>5618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470</c:v>
                </c:pt>
                <c:pt idx="3">
                  <c:v>376</c:v>
                </c:pt>
                <c:pt idx="6">
                  <c:v>282</c:v>
                </c:pt>
                <c:pt idx="9">
                  <c:v>188</c:v>
                </c:pt>
                <c:pt idx="12">
                  <c:v>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16560</c:v>
                </c:pt>
                <c:pt idx="3">
                  <c:v>18683</c:v>
                </c:pt>
                <c:pt idx="6">
                  <c:v>18781</c:v>
                </c:pt>
                <c:pt idx="9">
                  <c:v>18672</c:v>
                </c:pt>
                <c:pt idx="12">
                  <c:v>18288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089728"/>
        <c:axId val="11313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12658</c:v>
                </c:pt>
                <c:pt idx="2">
                  <c:v>#N/A</c:v>
                </c:pt>
                <c:pt idx="3">
                  <c:v>#N/A</c:v>
                </c:pt>
                <c:pt idx="4">
                  <c:v>11896</c:v>
                </c:pt>
                <c:pt idx="5">
                  <c:v>#N/A</c:v>
                </c:pt>
                <c:pt idx="6">
                  <c:v>#N/A</c:v>
                </c:pt>
                <c:pt idx="7">
                  <c:v>12251</c:v>
                </c:pt>
                <c:pt idx="8">
                  <c:v>#N/A</c:v>
                </c:pt>
                <c:pt idx="9">
                  <c:v>#N/A</c:v>
                </c:pt>
                <c:pt idx="10">
                  <c:v>11266</c:v>
                </c:pt>
                <c:pt idx="11">
                  <c:v>#N/A</c:v>
                </c:pt>
                <c:pt idx="12">
                  <c:v>#N/A</c:v>
                </c:pt>
                <c:pt idx="13">
                  <c:v>10952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089728"/>
        <c:axId val="113136768"/>
      </c:lineChart>
      <c:catAx>
        <c:axId val="60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136768"/>
        <c:crosses val="autoZero"/>
        <c:auto val="1"/>
        <c:lblAlgn val="ctr"/>
        <c:lblOffset val="100"/>
        <c:tickLblSkip val="1"/>
        <c:tickMarkSkip val="1"/>
        <c:noMultiLvlLbl val="0"/>
      </c:catAx>
      <c:valAx>
        <c:axId val="1131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4367360"/>
        <c:axId val="74369280"/>
      </c:scatterChart>
      <c:valAx>
        <c:axId val="74367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369280"/>
        <c:crosses val="autoZero"/>
        <c:crossBetween val="midCat"/>
      </c:valAx>
      <c:valAx>
        <c:axId val="74369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367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575944935747600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765147516615142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16.399999999999999</c:v>
                </c:pt>
                <c:pt idx="2">
                  <c:v>17.100000000000001</c:v>
                </c:pt>
                <c:pt idx="3">
                  <c:v>17.600000000000001</c:v>
                </c:pt>
                <c:pt idx="4">
                  <c:v>17.8</c:v>
                </c:pt>
              </c:numCache>
            </c:numRef>
          </c:xVal>
          <c:yVal>
            <c:numRef>
              <c:f>公会計指標分析・財政指標組合せ分析表!$K$73:$O$73</c:f>
              <c:numCache>
                <c:formatCode>#,##0.0;"▲ "#,##0.0</c:formatCode>
                <c:ptCount val="5"/>
                <c:pt idx="0">
                  <c:v>183.1</c:v>
                </c:pt>
                <c:pt idx="1">
                  <c:v>174.7</c:v>
                </c:pt>
                <c:pt idx="2">
                  <c:v>189.5</c:v>
                </c:pt>
                <c:pt idx="3">
                  <c:v>165.5</c:v>
                </c:pt>
                <c:pt idx="4">
                  <c:v>161.19999999999999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59521167925142E-2"/>
                  <c:y val="-4.6444341516134011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2.765140335570228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705462261813713E-2"/>
                  <c:y val="-7.861012471480280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65147516615142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7594493574760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4074752"/>
        <c:axId val="74097408"/>
      </c:scatterChart>
      <c:valAx>
        <c:axId val="74074752"/>
        <c:scaling>
          <c:orientation val="minMax"/>
          <c:max val="18.5"/>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097408"/>
        <c:crosses val="autoZero"/>
        <c:crossBetween val="midCat"/>
      </c:valAx>
      <c:valAx>
        <c:axId val="74097408"/>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074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○元利償還金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平成２５年度に発行した第三セクター等改革推進債に加え、小中学校適正配置計画に基づく大月東中学校校舎建設事業の元金償還開始などにより増加している。</a:t>
          </a:r>
          <a:endParaRPr lang="ja-JP" altLang="ja-JP" sz="1400">
            <a:effectLst/>
          </a:endParaRPr>
        </a:p>
        <a:p>
          <a:pPr rtl="0"/>
          <a:r>
            <a:rPr lang="ja-JP" altLang="ja-JP" sz="1100" b="0" i="0" baseline="0">
              <a:solidFill>
                <a:schemeClr val="dk1"/>
              </a:solidFill>
              <a:effectLst/>
              <a:latin typeface="+mn-lt"/>
              <a:ea typeface="+mn-ea"/>
              <a:cs typeface="+mn-cs"/>
            </a:rPr>
            <a:t>○公営企業債に対する繰入金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新病棟建設事業に伴う医療機器整備にかかる元金償還開始などにより増加している。</a:t>
          </a:r>
          <a:endParaRPr lang="ja-JP" altLang="ja-JP" sz="1400">
            <a:effectLst/>
          </a:endParaRPr>
        </a:p>
        <a:p>
          <a:pPr rtl="0"/>
          <a:r>
            <a:rPr lang="ja-JP" altLang="ja-JP" sz="1100" b="0" i="0" baseline="0">
              <a:solidFill>
                <a:schemeClr val="dk1"/>
              </a:solidFill>
              <a:effectLst/>
              <a:latin typeface="+mn-lt"/>
              <a:ea typeface="+mn-ea"/>
              <a:cs typeface="+mn-cs"/>
            </a:rPr>
            <a:t>○組合等に対する負担金等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東部地域広域水道企業団及び大月都留広域事務組合に対する負担が横ばい状況である。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公債費充当特定財源である住宅使用料の充当は横ばいとなっているが、交付税措置のある有利な起債を優先しているため増加している。</a:t>
          </a:r>
          <a:endParaRPr lang="ja-JP" altLang="ja-JP">
            <a:effectLst/>
          </a:endParaRPr>
        </a:p>
        <a:p>
          <a:r>
            <a:rPr lang="ja-JP" altLang="ja-JP" sz="1100" b="0" i="0" baseline="0">
              <a:solidFill>
                <a:schemeClr val="dk1"/>
              </a:solidFill>
              <a:effectLst/>
              <a:latin typeface="+mn-lt"/>
              <a:ea typeface="+mn-ea"/>
              <a:cs typeface="+mn-cs"/>
            </a:rPr>
            <a:t>今後も、小中学校適正配置計画に伴う施設整備事業や消防救急デジタル無線などにかかる元利償還金の増加により、実質公債費比率が１８％を超えることが見込まれる。事業の必要性や緊急性などの優先順位づけを行いながら、地方債の新規発行を抑制し、公債費負担の軽減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分子の構造の主な変動要因は次のとおりである。</a:t>
          </a:r>
          <a:endParaRPr lang="ja-JP" altLang="ja-JP" sz="1400">
            <a:effectLst/>
          </a:endParaRPr>
        </a:p>
        <a:p>
          <a:pPr rtl="0"/>
          <a:r>
            <a:rPr lang="ja-JP" altLang="ja-JP" sz="1100" b="0" i="0" baseline="0">
              <a:solidFill>
                <a:schemeClr val="dk1"/>
              </a:solidFill>
              <a:effectLst/>
              <a:latin typeface="+mn-lt"/>
              <a:ea typeface="+mn-ea"/>
              <a:cs typeface="+mn-cs"/>
            </a:rPr>
            <a:t>○一般会計等の地方債現在高</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平成２５年度に発行した第三セクター等改革推進債に加え、小中学校適正配置計画に伴う施設整備事業や消防救急デジタル無線等整備事業にかかる地方債発行などにより残高が高止まりしている。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病院及び簡易水道、下水道事業において新規地方債発行の抑制により繰入見込が減少している。</a:t>
          </a:r>
          <a:endParaRPr lang="ja-JP" altLang="ja-JP" sz="1400">
            <a:effectLst/>
          </a:endParaRPr>
        </a:p>
        <a:p>
          <a:pPr rtl="0"/>
          <a:r>
            <a:rPr lang="ja-JP" altLang="ja-JP" sz="1100" b="0" i="0" baseline="0">
              <a:solidFill>
                <a:schemeClr val="dk1"/>
              </a:solidFill>
              <a:effectLst/>
              <a:latin typeface="+mn-lt"/>
              <a:ea typeface="+mn-ea"/>
              <a:cs typeface="+mn-cs"/>
            </a:rPr>
            <a:t>○組合等負担・退職手当負担見込額</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東部地域広域水道企業団及び大月都留広域事務組合の地方債残高が減少しているが、類似団体に比べ職員数が多いことなどにより退職手当負担見込が多い状況である。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○充当可能特定財源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全体としては前年度に比べてほぼ横ばい状態ではあるが、今後事業に伴い充当可能基金の取崩しが見込まれるため、将来負担への影響も懸念される。</a:t>
          </a:r>
          <a:endParaRPr lang="ja-JP" altLang="ja-JP" sz="1400">
            <a:effectLst/>
          </a:endParaRPr>
        </a:p>
        <a:p>
          <a:r>
            <a:rPr lang="ja-JP" altLang="ja-JP" sz="1100" b="0" i="0" baseline="0">
              <a:solidFill>
                <a:schemeClr val="dk1"/>
              </a:solidFill>
              <a:effectLst/>
              <a:latin typeface="+mn-lt"/>
              <a:ea typeface="+mn-ea"/>
              <a:cs typeface="+mn-cs"/>
            </a:rPr>
            <a:t>今後しばらくの間は地方債現在高の高止まりが見込まれ、平成２９年度以降、防災行政無線デジタル化などの主要事業が控えているため、厳しい財政運営を迫られているが、事業の必要性や緊急性などの優先順位づけを行いながら、地方債の新規発行を抑制し、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基準財政需要額が増加し、基準財政収入額が減少し、平均指数は前年度と同様である。</a:t>
          </a:r>
          <a:endParaRPr kumimoji="1" lang="en-US" altLang="ja-JP" sz="1300">
            <a:latin typeface="ＭＳ Ｐゴシック"/>
          </a:endParaRPr>
        </a:p>
        <a:p>
          <a:r>
            <a:rPr kumimoji="1" lang="ja-JP" altLang="en-US" sz="1300">
              <a:latin typeface="ＭＳ Ｐゴシック"/>
            </a:rPr>
            <a:t>需要額においては、地域振興費、下水道費等により増加した要因である。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今後は、人口減少などによる需要額の縮小や、固定資産税（償却資産）などの市税収入の減少が見込まれることから、経常経費の削減と市税徴収強化により、財政基盤</a:t>
          </a:r>
          <a:r>
            <a:rPr lang="ja-JP" altLang="ja-JP" sz="1100" b="0" i="0" baseline="0">
              <a:solidFill>
                <a:schemeClr val="dk1"/>
              </a:solidFill>
              <a:effectLst/>
              <a:latin typeface="+mn-lt"/>
              <a:ea typeface="+mn-ea"/>
              <a:cs typeface="+mn-cs"/>
            </a:rPr>
            <a:t>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26458</xdr:rowOff>
    </xdr:to>
    <xdr:cxnSp macro="">
      <xdr:nvCxnSpPr>
        <xdr:cNvPr id="71" name="直線コネクタ 70"/>
        <xdr:cNvCxnSpPr/>
      </xdr:nvCxnSpPr>
      <xdr:spPr>
        <a:xfrm flipV="1">
          <a:off x="3225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9" name="テキスト ボックス 78"/>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96" name="テキスト ボックス 95"/>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市税、交付金等の減少により、分母となる経常一般財源収入が</a:t>
          </a:r>
          <a:r>
            <a:rPr kumimoji="1" lang="en-US" altLang="ja-JP" sz="1300">
              <a:latin typeface="ＭＳ Ｐゴシック"/>
            </a:rPr>
            <a:t>1.8</a:t>
          </a:r>
          <a:r>
            <a:rPr kumimoji="1" lang="ja-JP" altLang="en-US" sz="1300">
              <a:latin typeface="ＭＳ Ｐゴシック"/>
            </a:rPr>
            <a:t>％の減少となり、指数は</a:t>
          </a:r>
          <a:r>
            <a:rPr kumimoji="1" lang="en-US" altLang="ja-JP" sz="1300">
              <a:latin typeface="ＭＳ Ｐゴシック"/>
            </a:rPr>
            <a:t>2.8</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当初予算編成を早期に着手し、事務事業の見直しや投資的経費の抑制を図っているが、今後も事業の優先順位づけと経常経費の抑制により、健全な財政運営に努める。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95250</xdr:rowOff>
    </xdr:from>
    <xdr:to>
      <xdr:col>7</xdr:col>
      <xdr:colOff>152400</xdr:colOff>
      <xdr:row>62</xdr:row>
      <xdr:rowOff>58928</xdr:rowOff>
    </xdr:to>
    <xdr:cxnSp macro="">
      <xdr:nvCxnSpPr>
        <xdr:cNvPr id="129" name="直線コネクタ 128"/>
        <xdr:cNvCxnSpPr/>
      </xdr:nvCxnSpPr>
      <xdr:spPr>
        <a:xfrm>
          <a:off x="4114800" y="1055370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54102</xdr:rowOff>
    </xdr:to>
    <xdr:cxnSp macro="">
      <xdr:nvCxnSpPr>
        <xdr:cNvPr id="132" name="直線コネクタ 131"/>
        <xdr:cNvCxnSpPr/>
      </xdr:nvCxnSpPr>
      <xdr:spPr>
        <a:xfrm flipV="1">
          <a:off x="3225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54102</xdr:rowOff>
    </xdr:to>
    <xdr:cxnSp macro="">
      <xdr:nvCxnSpPr>
        <xdr:cNvPr id="135" name="直線コネクタ 134"/>
        <xdr:cNvCxnSpPr/>
      </xdr:nvCxnSpPr>
      <xdr:spPr>
        <a:xfrm>
          <a:off x="2336800" y="106019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37" name="テキスト ボックス 136"/>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61</xdr:row>
      <xdr:rowOff>148336</xdr:rowOff>
    </xdr:to>
    <xdr:cxnSp macro="">
      <xdr:nvCxnSpPr>
        <xdr:cNvPr id="138" name="直線コネクタ 137"/>
        <xdr:cNvCxnSpPr/>
      </xdr:nvCxnSpPr>
      <xdr:spPr>
        <a:xfrm flipV="1">
          <a:off x="1447800" y="106019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40" name="テキスト ボックス 139"/>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93489</xdr:rowOff>
    </xdr:from>
    <xdr:ext cx="762000" cy="259045"/>
    <xdr:sp macro="" textlink="">
      <xdr:nvSpPr>
        <xdr:cNvPr id="142" name="テキスト ボックス 141"/>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48" name="円/楕円 147"/>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151655</xdr:rowOff>
    </xdr:from>
    <xdr:ext cx="762000" cy="259045"/>
    <xdr:sp macro="" textlink="">
      <xdr:nvSpPr>
        <xdr:cNvPr id="149" name="財政構造の弾力性該当値テキスト"/>
        <xdr:cNvSpPr txBox="1"/>
      </xdr:nvSpPr>
      <xdr:spPr>
        <a:xfrm>
          <a:off x="5041900" y="1061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0" name="円/楕円 149"/>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130827</xdr:rowOff>
    </xdr:from>
    <xdr:ext cx="736600" cy="259045"/>
    <xdr:sp macro="" textlink="">
      <xdr:nvSpPr>
        <xdr:cNvPr id="151" name="テキスト ボックス 150"/>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3302</xdr:rowOff>
    </xdr:from>
    <xdr:to>
      <xdr:col>4</xdr:col>
      <xdr:colOff>533400</xdr:colOff>
      <xdr:row>62</xdr:row>
      <xdr:rowOff>104902</xdr:rowOff>
    </xdr:to>
    <xdr:sp macro="" textlink="">
      <xdr:nvSpPr>
        <xdr:cNvPr id="152" name="円/楕円 151"/>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89679</xdr:rowOff>
    </xdr:from>
    <xdr:ext cx="762000" cy="259045"/>
    <xdr:sp macro="" textlink="">
      <xdr:nvSpPr>
        <xdr:cNvPr id="153" name="テキスト ボックス 152"/>
        <xdr:cNvSpPr txBox="1"/>
      </xdr:nvSpPr>
      <xdr:spPr>
        <a:xfrm>
          <a:off x="2844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5" name="テキスト ボックス 154"/>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6" name="円/楕円 155"/>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7" name="テキスト ボックス 156"/>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[149,928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a:latin typeface="ＭＳ Ｐゴシック"/>
            </a:rPr>
            <a:t>定年退職・特別職任期による退職金の増加に加え、システム・ネットワーク運用経費・情報セキュリティ強化経費・木質バイオマス資源活用推進事業に伴う経費の増加により前年度に比べて増加となり、</a:t>
          </a:r>
          <a:r>
            <a:rPr lang="ja-JP" altLang="ja-JP" sz="1200" b="0" i="0" baseline="0">
              <a:solidFill>
                <a:schemeClr val="dk1"/>
              </a:solidFill>
              <a:effectLst/>
              <a:latin typeface="+mn-lt"/>
              <a:ea typeface="+mn-ea"/>
              <a:cs typeface="+mn-cs"/>
            </a:rPr>
            <a:t>依然として類似団体平均を大幅に上回っている。これは市立短期大学や消防本部の単独設置による人件費負担が大きいことなどが主な要因である。</a:t>
          </a:r>
          <a:endParaRPr lang="ja-JP" altLang="ja-JP" sz="1200">
            <a:effectLst/>
          </a:endParaRPr>
        </a:p>
        <a:p>
          <a:r>
            <a:rPr lang="ja-JP" altLang="ja-JP" sz="1200" b="0" i="0" baseline="0">
              <a:solidFill>
                <a:schemeClr val="dk1"/>
              </a:solidFill>
              <a:effectLst/>
              <a:latin typeface="+mn-lt"/>
              <a:ea typeface="+mn-ea"/>
              <a:cs typeface="+mn-cs"/>
            </a:rPr>
            <a:t>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200">
            <a:effectLst/>
          </a:endParaRPr>
        </a:p>
        <a:p>
          <a:r>
            <a:rPr lang="ja-JP" altLang="ja-JP" sz="1200" b="0" i="0" baseline="0">
              <a:solidFill>
                <a:schemeClr val="dk1"/>
              </a:solidFill>
              <a:effectLst/>
              <a:latin typeface="+mn-lt"/>
              <a:ea typeface="+mn-ea"/>
              <a:cs typeface="+mn-cs"/>
            </a:rPr>
            <a:t>今後も行政運営の効率化や職員配置の適正管理に努め、経常的経費の抑制に努める。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88396</xdr:rowOff>
    </xdr:from>
    <xdr:to>
      <xdr:col>7</xdr:col>
      <xdr:colOff>152400</xdr:colOff>
      <xdr:row>81</xdr:row>
      <xdr:rowOff>114010</xdr:rowOff>
    </xdr:to>
    <xdr:cxnSp macro="">
      <xdr:nvCxnSpPr>
        <xdr:cNvPr id="192" name="直線コネクタ 191"/>
        <xdr:cNvCxnSpPr/>
      </xdr:nvCxnSpPr>
      <xdr:spPr>
        <a:xfrm>
          <a:off x="4114800" y="13975846"/>
          <a:ext cx="8382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69728</xdr:rowOff>
    </xdr:from>
    <xdr:to>
      <xdr:col>6</xdr:col>
      <xdr:colOff>0</xdr:colOff>
      <xdr:row>81</xdr:row>
      <xdr:rowOff>88396</xdr:rowOff>
    </xdr:to>
    <xdr:cxnSp macro="">
      <xdr:nvCxnSpPr>
        <xdr:cNvPr id="195" name="直線コネクタ 194"/>
        <xdr:cNvCxnSpPr/>
      </xdr:nvCxnSpPr>
      <xdr:spPr>
        <a:xfrm>
          <a:off x="3225800" y="13957178"/>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69728</xdr:rowOff>
    </xdr:from>
    <xdr:to>
      <xdr:col>4</xdr:col>
      <xdr:colOff>482600</xdr:colOff>
      <xdr:row>81</xdr:row>
      <xdr:rowOff>72487</xdr:rowOff>
    </xdr:to>
    <xdr:cxnSp macro="">
      <xdr:nvCxnSpPr>
        <xdr:cNvPr id="198" name="直線コネクタ 197"/>
        <xdr:cNvCxnSpPr/>
      </xdr:nvCxnSpPr>
      <xdr:spPr>
        <a:xfrm flipV="1">
          <a:off x="2336800" y="13957178"/>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71240</xdr:rowOff>
    </xdr:from>
    <xdr:ext cx="762000" cy="259045"/>
    <xdr:sp macro="" textlink="">
      <xdr:nvSpPr>
        <xdr:cNvPr id="200" name="テキスト ボックス 199"/>
        <xdr:cNvSpPr txBox="1"/>
      </xdr:nvSpPr>
      <xdr:spPr>
        <a:xfrm>
          <a:off x="2844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72487</xdr:rowOff>
    </xdr:from>
    <xdr:to>
      <xdr:col>3</xdr:col>
      <xdr:colOff>279400</xdr:colOff>
      <xdr:row>81</xdr:row>
      <xdr:rowOff>87339</xdr:rowOff>
    </xdr:to>
    <xdr:cxnSp macro="">
      <xdr:nvCxnSpPr>
        <xdr:cNvPr id="201" name="直線コネクタ 200"/>
        <xdr:cNvCxnSpPr/>
      </xdr:nvCxnSpPr>
      <xdr:spPr>
        <a:xfrm flipV="1">
          <a:off x="1447800" y="13959937"/>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52452</xdr:rowOff>
    </xdr:from>
    <xdr:ext cx="762000" cy="259045"/>
    <xdr:sp macro="" textlink="">
      <xdr:nvSpPr>
        <xdr:cNvPr id="203" name="テキスト ボックス 202"/>
        <xdr:cNvSpPr txBox="1"/>
      </xdr:nvSpPr>
      <xdr:spPr>
        <a:xfrm>
          <a:off x="1955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67822</xdr:rowOff>
    </xdr:from>
    <xdr:ext cx="762000" cy="259045"/>
    <xdr:sp macro="" textlink="">
      <xdr:nvSpPr>
        <xdr:cNvPr id="205" name="テキスト ボックス 204"/>
        <xdr:cNvSpPr txBox="1"/>
      </xdr:nvSpPr>
      <xdr:spPr>
        <a:xfrm>
          <a:off x="1066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63210</xdr:rowOff>
    </xdr:from>
    <xdr:to>
      <xdr:col>7</xdr:col>
      <xdr:colOff>203200</xdr:colOff>
      <xdr:row>81</xdr:row>
      <xdr:rowOff>164810</xdr:rowOff>
    </xdr:to>
    <xdr:sp macro="" textlink="">
      <xdr:nvSpPr>
        <xdr:cNvPr id="211" name="円/楕円 210"/>
        <xdr:cNvSpPr/>
      </xdr:nvSpPr>
      <xdr:spPr>
        <a:xfrm>
          <a:off x="4902200" y="13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35287</xdr:rowOff>
    </xdr:from>
    <xdr:ext cx="762000" cy="259045"/>
    <xdr:sp macro="" textlink="">
      <xdr:nvSpPr>
        <xdr:cNvPr id="212" name="人件費・物件費等の状況該当値テキスト"/>
        <xdr:cNvSpPr txBox="1"/>
      </xdr:nvSpPr>
      <xdr:spPr>
        <a:xfrm>
          <a:off x="5041900" y="139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149,928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37596</xdr:rowOff>
    </xdr:from>
    <xdr:to>
      <xdr:col>6</xdr:col>
      <xdr:colOff>50800</xdr:colOff>
      <xdr:row>81</xdr:row>
      <xdr:rowOff>139196</xdr:rowOff>
    </xdr:to>
    <xdr:sp macro="" textlink="">
      <xdr:nvSpPr>
        <xdr:cNvPr id="213" name="円/楕円 212"/>
        <xdr:cNvSpPr/>
      </xdr:nvSpPr>
      <xdr:spPr>
        <a:xfrm>
          <a:off x="4064000" y="139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123973</xdr:rowOff>
    </xdr:from>
    <xdr:ext cx="736600" cy="259045"/>
    <xdr:sp macro="" textlink="">
      <xdr:nvSpPr>
        <xdr:cNvPr id="214" name="テキスト ボックス 213"/>
        <xdr:cNvSpPr txBox="1"/>
      </xdr:nvSpPr>
      <xdr:spPr>
        <a:xfrm>
          <a:off x="3733800" y="1401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18928</xdr:rowOff>
    </xdr:from>
    <xdr:to>
      <xdr:col>4</xdr:col>
      <xdr:colOff>533400</xdr:colOff>
      <xdr:row>81</xdr:row>
      <xdr:rowOff>120528</xdr:rowOff>
    </xdr:to>
    <xdr:sp macro="" textlink="">
      <xdr:nvSpPr>
        <xdr:cNvPr id="215" name="円/楕円 214"/>
        <xdr:cNvSpPr/>
      </xdr:nvSpPr>
      <xdr:spPr>
        <a:xfrm>
          <a:off x="3175000" y="139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105305</xdr:rowOff>
    </xdr:from>
    <xdr:ext cx="762000" cy="259045"/>
    <xdr:sp macro="" textlink="">
      <xdr:nvSpPr>
        <xdr:cNvPr id="216" name="テキスト ボックス 215"/>
        <xdr:cNvSpPr txBox="1"/>
      </xdr:nvSpPr>
      <xdr:spPr>
        <a:xfrm>
          <a:off x="2844800" y="1399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21687</xdr:rowOff>
    </xdr:from>
    <xdr:to>
      <xdr:col>3</xdr:col>
      <xdr:colOff>330200</xdr:colOff>
      <xdr:row>81</xdr:row>
      <xdr:rowOff>123287</xdr:rowOff>
    </xdr:to>
    <xdr:sp macro="" textlink="">
      <xdr:nvSpPr>
        <xdr:cNvPr id="217" name="円/楕円 216"/>
        <xdr:cNvSpPr/>
      </xdr:nvSpPr>
      <xdr:spPr>
        <a:xfrm>
          <a:off x="2286000" y="13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108064</xdr:rowOff>
    </xdr:from>
    <xdr:ext cx="762000" cy="259045"/>
    <xdr:sp macro="" textlink="">
      <xdr:nvSpPr>
        <xdr:cNvPr id="218" name="テキスト ボックス 217"/>
        <xdr:cNvSpPr txBox="1"/>
      </xdr:nvSpPr>
      <xdr:spPr>
        <a:xfrm>
          <a:off x="1955800" y="139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36539</xdr:rowOff>
    </xdr:from>
    <xdr:to>
      <xdr:col>2</xdr:col>
      <xdr:colOff>127000</xdr:colOff>
      <xdr:row>81</xdr:row>
      <xdr:rowOff>138139</xdr:rowOff>
    </xdr:to>
    <xdr:sp macro="" textlink="">
      <xdr:nvSpPr>
        <xdr:cNvPr id="219" name="円/楕円 218"/>
        <xdr:cNvSpPr/>
      </xdr:nvSpPr>
      <xdr:spPr>
        <a:xfrm>
          <a:off x="1397000" y="139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122916</xdr:rowOff>
    </xdr:from>
    <xdr:ext cx="762000" cy="259045"/>
    <xdr:sp macro="" textlink="">
      <xdr:nvSpPr>
        <xdr:cNvPr id="220" name="テキスト ボックス 219"/>
        <xdr:cNvSpPr txBox="1"/>
      </xdr:nvSpPr>
      <xdr:spPr>
        <a:xfrm>
          <a:off x="1066800" y="140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前年度と同様であるが、</a:t>
          </a:r>
          <a:r>
            <a:rPr lang="ja-JP" altLang="ja-JP" sz="1100" b="0" i="0" baseline="0">
              <a:solidFill>
                <a:schemeClr val="dk1"/>
              </a:solidFill>
              <a:effectLst/>
              <a:latin typeface="+mn-lt"/>
              <a:ea typeface="+mn-ea"/>
              <a:cs typeface="+mn-cs"/>
            </a:rPr>
            <a:t>類似団体及び全国平均を下回って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引き続き適正な定員管理と給与の適正化に努める。</a:t>
          </a:r>
          <a:endParaRPr lang="ja-JP" altLang="ja-JP" sz="1400">
            <a:effectLst/>
          </a:endParaRPr>
        </a:p>
        <a:p>
          <a:pPr rtl="0"/>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156332</xdr:rowOff>
    </xdr:to>
    <xdr:cxnSp macro="">
      <xdr:nvCxnSpPr>
        <xdr:cNvPr id="256" name="直線コネクタ 255"/>
        <xdr:cNvCxnSpPr/>
      </xdr:nvCxnSpPr>
      <xdr:spPr>
        <a:xfrm>
          <a:off x="16179800" y="14386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156332</xdr:rowOff>
    </xdr:to>
    <xdr:cxnSp macro="">
      <xdr:nvCxnSpPr>
        <xdr:cNvPr id="259" name="直線コネクタ 258"/>
        <xdr:cNvCxnSpPr/>
      </xdr:nvCxnSpPr>
      <xdr:spPr>
        <a:xfrm>
          <a:off x="15290800" y="143062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75898</xdr:rowOff>
    </xdr:to>
    <xdr:cxnSp macro="">
      <xdr:nvCxnSpPr>
        <xdr:cNvPr id="262" name="直線コネクタ 261"/>
        <xdr:cNvCxnSpPr/>
      </xdr:nvCxnSpPr>
      <xdr:spPr>
        <a:xfrm>
          <a:off x="14401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64" name="テキスト ボックス 263"/>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45962</xdr:rowOff>
    </xdr:to>
    <xdr:cxnSp macro="">
      <xdr:nvCxnSpPr>
        <xdr:cNvPr id="265" name="直線コネクタ 264"/>
        <xdr:cNvCxnSpPr/>
      </xdr:nvCxnSpPr>
      <xdr:spPr>
        <a:xfrm flipV="1">
          <a:off x="13512800" y="14260286"/>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5" name="円/楕円 274"/>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6"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7" name="円/楕円 276"/>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8" name="テキスト ボックス 277"/>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0" name="テキスト ボックス 279"/>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1" name="円/楕円 280"/>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90913</xdr:rowOff>
    </xdr:from>
    <xdr:ext cx="762000" cy="259045"/>
    <xdr:sp macro="" textlink="">
      <xdr:nvSpPr>
        <xdr:cNvPr id="282" name="テキスト ボックス 281"/>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166612</xdr:rowOff>
    </xdr:from>
    <xdr:to>
      <xdr:col>19</xdr:col>
      <xdr:colOff>533400</xdr:colOff>
      <xdr:row>88</xdr:row>
      <xdr:rowOff>96762</xdr:rowOff>
    </xdr:to>
    <xdr:sp macro="" textlink="">
      <xdr:nvSpPr>
        <xdr:cNvPr id="283" name="円/楕円 282"/>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106939</xdr:rowOff>
    </xdr:from>
    <xdr:ext cx="762000" cy="259045"/>
    <xdr:sp macro="" textlink="">
      <xdr:nvSpPr>
        <xdr:cNvPr id="284" name="テキスト ボックス 283"/>
        <xdr:cNvSpPr txBox="1"/>
      </xdr:nvSpPr>
      <xdr:spPr>
        <a:xfrm>
          <a:off x="13131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前年度より０．２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ポイント増加し、類似団体を上回っている状況である。これは市立短期大学及び消防本部の単独設置が大きく影響している。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平成１９年３月に定員適正化計画を策定したことを契機に、退職者数に対する新採用の抑制を進めてきたが、今後は再任用制度により職員数は横ばい状態が見込まれる。</a:t>
          </a:r>
          <a:endParaRPr lang="ja-JP" altLang="ja-JP" sz="1400">
            <a:effectLst/>
          </a:endParaRPr>
        </a:p>
        <a:p>
          <a:r>
            <a:rPr lang="ja-JP" altLang="ja-JP" sz="1100" b="0" i="0" baseline="0">
              <a:solidFill>
                <a:schemeClr val="dk1"/>
              </a:solidFill>
              <a:effectLst/>
              <a:latin typeface="+mn-lt"/>
              <a:ea typeface="+mn-ea"/>
              <a:cs typeface="+mn-cs"/>
            </a:rPr>
            <a:t>さらに適正な定員管理を推進して、人件費の削減に努める。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54882</xdr:rowOff>
    </xdr:from>
    <xdr:to>
      <xdr:col>24</xdr:col>
      <xdr:colOff>558800</xdr:colOff>
      <xdr:row>64</xdr:row>
      <xdr:rowOff>91077</xdr:rowOff>
    </xdr:to>
    <xdr:cxnSp macro="">
      <xdr:nvCxnSpPr>
        <xdr:cNvPr id="321" name="直線コネクタ 320"/>
        <xdr:cNvCxnSpPr/>
      </xdr:nvCxnSpPr>
      <xdr:spPr>
        <a:xfrm>
          <a:off x="16179800" y="1102768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8346</xdr:rowOff>
    </xdr:from>
    <xdr:to>
      <xdr:col>23</xdr:col>
      <xdr:colOff>406400</xdr:colOff>
      <xdr:row>64</xdr:row>
      <xdr:rowOff>54882</xdr:rowOff>
    </xdr:to>
    <xdr:cxnSp macro="">
      <xdr:nvCxnSpPr>
        <xdr:cNvPr id="324" name="直線コネクタ 323"/>
        <xdr:cNvCxnSpPr/>
      </xdr:nvCxnSpPr>
      <xdr:spPr>
        <a:xfrm>
          <a:off x="15290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133259</xdr:rowOff>
    </xdr:from>
    <xdr:to>
      <xdr:col>22</xdr:col>
      <xdr:colOff>203200</xdr:colOff>
      <xdr:row>64</xdr:row>
      <xdr:rowOff>8346</xdr:rowOff>
    </xdr:to>
    <xdr:cxnSp macro="">
      <xdr:nvCxnSpPr>
        <xdr:cNvPr id="327" name="直線コネクタ 326"/>
        <xdr:cNvCxnSpPr/>
      </xdr:nvCxnSpPr>
      <xdr:spPr>
        <a:xfrm>
          <a:off x="14401800" y="109346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17525</xdr:rowOff>
    </xdr:from>
    <xdr:ext cx="762000" cy="259045"/>
    <xdr:sp macro="" textlink="">
      <xdr:nvSpPr>
        <xdr:cNvPr id="329" name="テキスト ボックス 328"/>
        <xdr:cNvSpPr txBox="1"/>
      </xdr:nvSpPr>
      <xdr:spPr>
        <a:xfrm>
          <a:off x="14909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133259</xdr:rowOff>
    </xdr:from>
    <xdr:to>
      <xdr:col>21</xdr:col>
      <xdr:colOff>0</xdr:colOff>
      <xdr:row>63</xdr:row>
      <xdr:rowOff>157390</xdr:rowOff>
    </xdr:to>
    <xdr:cxnSp macro="">
      <xdr:nvCxnSpPr>
        <xdr:cNvPr id="330" name="直線コネクタ 329"/>
        <xdr:cNvCxnSpPr/>
      </xdr:nvCxnSpPr>
      <xdr:spPr>
        <a:xfrm flipV="1">
          <a:off x="13512800" y="109346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14078</xdr:rowOff>
    </xdr:from>
    <xdr:ext cx="762000" cy="259045"/>
    <xdr:sp macro="" textlink="">
      <xdr:nvSpPr>
        <xdr:cNvPr id="332" name="テキスト ボックス 331"/>
        <xdr:cNvSpPr txBox="1"/>
      </xdr:nvSpPr>
      <xdr:spPr>
        <a:xfrm>
          <a:off x="14020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168292</xdr:rowOff>
    </xdr:from>
    <xdr:ext cx="762000" cy="259045"/>
    <xdr:sp macro="" textlink="">
      <xdr:nvSpPr>
        <xdr:cNvPr id="334" name="テキスト ボックス 333"/>
        <xdr:cNvSpPr txBox="1"/>
      </xdr:nvSpPr>
      <xdr:spPr>
        <a:xfrm>
          <a:off x="13131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40277</xdr:rowOff>
    </xdr:from>
    <xdr:to>
      <xdr:col>24</xdr:col>
      <xdr:colOff>609600</xdr:colOff>
      <xdr:row>64</xdr:row>
      <xdr:rowOff>141877</xdr:rowOff>
    </xdr:to>
    <xdr:sp macro="" textlink="">
      <xdr:nvSpPr>
        <xdr:cNvPr id="340" name="円/楕円 339"/>
        <xdr:cNvSpPr/>
      </xdr:nvSpPr>
      <xdr:spPr>
        <a:xfrm>
          <a:off x="16967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12354</xdr:rowOff>
    </xdr:from>
    <xdr:ext cx="762000" cy="259045"/>
    <xdr:sp macro="" textlink="">
      <xdr:nvSpPr>
        <xdr:cNvPr id="341" name="定員管理の状況該当値テキスト"/>
        <xdr:cNvSpPr txBox="1"/>
      </xdr:nvSpPr>
      <xdr:spPr>
        <a:xfrm>
          <a:off x="17106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4082</xdr:rowOff>
    </xdr:from>
    <xdr:to>
      <xdr:col>23</xdr:col>
      <xdr:colOff>457200</xdr:colOff>
      <xdr:row>64</xdr:row>
      <xdr:rowOff>105682</xdr:rowOff>
    </xdr:to>
    <xdr:sp macro="" textlink="">
      <xdr:nvSpPr>
        <xdr:cNvPr id="342" name="円/楕円 341"/>
        <xdr:cNvSpPr/>
      </xdr:nvSpPr>
      <xdr:spPr>
        <a:xfrm>
          <a:off x="16129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90459</xdr:rowOff>
    </xdr:from>
    <xdr:ext cx="736600" cy="259045"/>
    <xdr:sp macro="" textlink="">
      <xdr:nvSpPr>
        <xdr:cNvPr id="343" name="テキスト ボックス 342"/>
        <xdr:cNvSpPr txBox="1"/>
      </xdr:nvSpPr>
      <xdr:spPr>
        <a:xfrm>
          <a:off x="15798800" y="1106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128996</xdr:rowOff>
    </xdr:from>
    <xdr:to>
      <xdr:col>22</xdr:col>
      <xdr:colOff>254000</xdr:colOff>
      <xdr:row>64</xdr:row>
      <xdr:rowOff>59146</xdr:rowOff>
    </xdr:to>
    <xdr:sp macro="" textlink="">
      <xdr:nvSpPr>
        <xdr:cNvPr id="344" name="円/楕円 343"/>
        <xdr:cNvSpPr/>
      </xdr:nvSpPr>
      <xdr:spPr>
        <a:xfrm>
          <a:off x="15240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43923</xdr:rowOff>
    </xdr:from>
    <xdr:ext cx="762000" cy="259045"/>
    <xdr:sp macro="" textlink="">
      <xdr:nvSpPr>
        <xdr:cNvPr id="345" name="テキスト ボックス 344"/>
        <xdr:cNvSpPr txBox="1"/>
      </xdr:nvSpPr>
      <xdr:spPr>
        <a:xfrm>
          <a:off x="14909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82459</xdr:rowOff>
    </xdr:from>
    <xdr:to>
      <xdr:col>21</xdr:col>
      <xdr:colOff>50800</xdr:colOff>
      <xdr:row>64</xdr:row>
      <xdr:rowOff>12609</xdr:rowOff>
    </xdr:to>
    <xdr:sp macro="" textlink="">
      <xdr:nvSpPr>
        <xdr:cNvPr id="346" name="円/楕円 345"/>
        <xdr:cNvSpPr/>
      </xdr:nvSpPr>
      <xdr:spPr>
        <a:xfrm>
          <a:off x="14351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168836</xdr:rowOff>
    </xdr:from>
    <xdr:ext cx="762000" cy="259045"/>
    <xdr:sp macro="" textlink="">
      <xdr:nvSpPr>
        <xdr:cNvPr id="347" name="テキスト ボックス 346"/>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106590</xdr:rowOff>
    </xdr:from>
    <xdr:to>
      <xdr:col>19</xdr:col>
      <xdr:colOff>533400</xdr:colOff>
      <xdr:row>64</xdr:row>
      <xdr:rowOff>36740</xdr:rowOff>
    </xdr:to>
    <xdr:sp macro="" textlink="">
      <xdr:nvSpPr>
        <xdr:cNvPr id="348" name="円/楕円 347"/>
        <xdr:cNvSpPr/>
      </xdr:nvSpPr>
      <xdr:spPr>
        <a:xfrm>
          <a:off x="134620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21517</xdr:rowOff>
    </xdr:from>
    <xdr:ext cx="762000" cy="259045"/>
    <xdr:sp macro="" textlink="">
      <xdr:nvSpPr>
        <xdr:cNvPr id="349" name="テキスト ボックス 348"/>
        <xdr:cNvSpPr txBox="1"/>
      </xdr:nvSpPr>
      <xdr:spPr>
        <a:xfrm>
          <a:off x="13131800" y="1099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分母では、固定資産税の増加などに伴い標準財政規模が大幅に増加したが、分子では、平成２５年度に起債した第三セクター等改革推進債による影響に加え、小中学校適正配置計画に基づく施設整備事業や</a:t>
          </a:r>
          <a:r>
            <a:rPr lang="ja-JP" altLang="en-US" sz="1200" b="0" i="0" baseline="0">
              <a:solidFill>
                <a:schemeClr val="dk1"/>
              </a:solidFill>
              <a:effectLst/>
              <a:latin typeface="+mn-lt"/>
              <a:ea typeface="+mn-ea"/>
              <a:cs typeface="+mn-cs"/>
            </a:rPr>
            <a:t>短期大学施設整備</a:t>
          </a:r>
          <a:r>
            <a:rPr lang="ja-JP" altLang="ja-JP" sz="1200" b="0" i="0" baseline="0">
              <a:solidFill>
                <a:schemeClr val="dk1"/>
              </a:solidFill>
              <a:effectLst/>
              <a:latin typeface="+mn-lt"/>
              <a:ea typeface="+mn-ea"/>
              <a:cs typeface="+mn-cs"/>
            </a:rPr>
            <a:t>に係る公債費が増加したことにより、前年度より０．</a:t>
          </a:r>
          <a:r>
            <a:rPr lang="ja-JP" altLang="en-US" sz="1200" b="0" i="0" baseline="0">
              <a:solidFill>
                <a:schemeClr val="dk1"/>
              </a:solidFill>
              <a:effectLst/>
              <a:latin typeface="+mn-lt"/>
              <a:ea typeface="+mn-ea"/>
              <a:cs typeface="+mn-cs"/>
            </a:rPr>
            <a:t>２</a:t>
          </a:r>
          <a:r>
            <a:rPr lang="ja-JP" altLang="ja-JP" sz="1200" b="0" i="0" baseline="0">
              <a:solidFill>
                <a:schemeClr val="dk1"/>
              </a:solidFill>
              <a:effectLst/>
              <a:latin typeface="+mn-lt"/>
              <a:ea typeface="+mn-ea"/>
              <a:cs typeface="+mn-cs"/>
            </a:rPr>
            <a:t>ポイント悪化した。</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土地開発公社の負債整理に伴う三セク債の発行が指数上昇の主たる要因ではあるが、今後は事務事業の優先順位付けを徹底し、関係団体等を含めたすべての会計において、新規地方債発行の抑制に努め、健全な財政運営を目指す。</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52494</xdr:rowOff>
    </xdr:from>
    <xdr:to>
      <xdr:col>24</xdr:col>
      <xdr:colOff>558800</xdr:colOff>
      <xdr:row>44</xdr:row>
      <xdr:rowOff>68580</xdr:rowOff>
    </xdr:to>
    <xdr:cxnSp macro="">
      <xdr:nvCxnSpPr>
        <xdr:cNvPr id="383" name="直線コネクタ 382"/>
        <xdr:cNvCxnSpPr/>
      </xdr:nvCxnSpPr>
      <xdr:spPr>
        <a:xfrm>
          <a:off x="16179800" y="75962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12277</xdr:rowOff>
    </xdr:from>
    <xdr:to>
      <xdr:col>23</xdr:col>
      <xdr:colOff>406400</xdr:colOff>
      <xdr:row>44</xdr:row>
      <xdr:rowOff>52494</xdr:rowOff>
    </xdr:to>
    <xdr:cxnSp macro="">
      <xdr:nvCxnSpPr>
        <xdr:cNvPr id="386" name="直線コネクタ 385"/>
        <xdr:cNvCxnSpPr/>
      </xdr:nvCxnSpPr>
      <xdr:spPr>
        <a:xfrm>
          <a:off x="15290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127423</xdr:rowOff>
    </xdr:from>
    <xdr:to>
      <xdr:col>22</xdr:col>
      <xdr:colOff>203200</xdr:colOff>
      <xdr:row>44</xdr:row>
      <xdr:rowOff>12277</xdr:rowOff>
    </xdr:to>
    <xdr:cxnSp macro="">
      <xdr:nvCxnSpPr>
        <xdr:cNvPr id="389" name="直線コネクタ 388"/>
        <xdr:cNvCxnSpPr/>
      </xdr:nvCxnSpPr>
      <xdr:spPr>
        <a:xfrm>
          <a:off x="14401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127423</xdr:rowOff>
    </xdr:to>
    <xdr:cxnSp macro="">
      <xdr:nvCxnSpPr>
        <xdr:cNvPr id="392" name="直線コネクタ 391"/>
        <xdr:cNvCxnSpPr/>
      </xdr:nvCxnSpPr>
      <xdr:spPr>
        <a:xfrm>
          <a:off x="13512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17780</xdr:rowOff>
    </xdr:from>
    <xdr:to>
      <xdr:col>24</xdr:col>
      <xdr:colOff>609600</xdr:colOff>
      <xdr:row>44</xdr:row>
      <xdr:rowOff>119380</xdr:rowOff>
    </xdr:to>
    <xdr:sp macro="" textlink="">
      <xdr:nvSpPr>
        <xdr:cNvPr id="402" name="円/楕円 401"/>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85107</xdr:rowOff>
    </xdr:from>
    <xdr:ext cx="762000" cy="259045"/>
    <xdr:sp macro="" textlink="">
      <xdr:nvSpPr>
        <xdr:cNvPr id="403"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1694</xdr:rowOff>
    </xdr:from>
    <xdr:to>
      <xdr:col>23</xdr:col>
      <xdr:colOff>457200</xdr:colOff>
      <xdr:row>44</xdr:row>
      <xdr:rowOff>103294</xdr:rowOff>
    </xdr:to>
    <xdr:sp macro="" textlink="">
      <xdr:nvSpPr>
        <xdr:cNvPr id="404" name="円/楕円 403"/>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88071</xdr:rowOff>
    </xdr:from>
    <xdr:ext cx="736600" cy="259045"/>
    <xdr:sp macro="" textlink="">
      <xdr:nvSpPr>
        <xdr:cNvPr id="405" name="テキスト ボックス 404"/>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6" name="円/楕円 405"/>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7" name="テキスト ボックス 406"/>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76623</xdr:rowOff>
    </xdr:from>
    <xdr:to>
      <xdr:col>21</xdr:col>
      <xdr:colOff>50800</xdr:colOff>
      <xdr:row>44</xdr:row>
      <xdr:rowOff>6773</xdr:rowOff>
    </xdr:to>
    <xdr:sp macro="" textlink="">
      <xdr:nvSpPr>
        <xdr:cNvPr id="408" name="円/楕円 407"/>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163000</xdr:rowOff>
    </xdr:from>
    <xdr:ext cx="762000" cy="259045"/>
    <xdr:sp macro="" textlink="">
      <xdr:nvSpPr>
        <xdr:cNvPr id="409" name="テキスト ボックス 408"/>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10" name="円/楕円 409"/>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11" name="テキスト ボックス 41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分母では、固定資産税の増加などに伴い標準財政規模が大幅に増加し、分子の将来負担額では、関係団体である市町村総合事務組合を除き地方債残高が減少しており、控除財源である基金残高が減少したものの、前年度より</a:t>
          </a:r>
          <a:r>
            <a:rPr lang="ja-JP" altLang="en-US" sz="1100" b="0" i="0" baseline="0">
              <a:solidFill>
                <a:schemeClr val="dk1"/>
              </a:solidFill>
              <a:effectLst/>
              <a:latin typeface="+mn-lt"/>
              <a:ea typeface="+mn-ea"/>
              <a:cs typeface="+mn-cs"/>
            </a:rPr>
            <a:t>４．３</a:t>
          </a:r>
          <a:r>
            <a:rPr lang="ja-JP" altLang="ja-JP" sz="1100" b="0" i="0" baseline="0">
              <a:solidFill>
                <a:schemeClr val="dk1"/>
              </a:solidFill>
              <a:effectLst/>
              <a:latin typeface="+mn-lt"/>
              <a:ea typeface="+mn-ea"/>
              <a:cs typeface="+mn-cs"/>
            </a:rPr>
            <a:t>ポイント改善した。</a:t>
          </a:r>
          <a:endParaRPr lang="ja-JP" altLang="ja-JP" sz="1100">
            <a:effectLst/>
          </a:endParaRPr>
        </a:p>
        <a:p>
          <a:pPr rtl="0"/>
          <a:r>
            <a:rPr lang="ja-JP" altLang="ja-JP" sz="1100" b="0" i="0" baseline="0">
              <a:solidFill>
                <a:schemeClr val="dk1"/>
              </a:solidFill>
              <a:effectLst/>
              <a:latin typeface="+mn-lt"/>
              <a:ea typeface="+mn-ea"/>
              <a:cs typeface="+mn-cs"/>
            </a:rPr>
            <a:t>今後防災行政無線のデジタル化などの主要事業が控えており、平成２５年度に起債した第三セクター等改革推進債により増加した公債費と、新たな地方債発行とのバランスが課題である。</a:t>
          </a:r>
          <a:endParaRPr lang="ja-JP" altLang="ja-JP" sz="1100">
            <a:effectLst/>
          </a:endParaRPr>
        </a:p>
        <a:p>
          <a:pPr rtl="0"/>
          <a:r>
            <a:rPr lang="ja-JP" altLang="ja-JP" sz="1100" b="0" i="0" baseline="0">
              <a:solidFill>
                <a:schemeClr val="dk1"/>
              </a:solidFill>
              <a:effectLst/>
              <a:latin typeface="+mn-lt"/>
              <a:ea typeface="+mn-ea"/>
              <a:cs typeface="+mn-cs"/>
            </a:rPr>
            <a:t>長期的な視野に立ち、事業の優先順位付けを行い、計画的な財政運営により、将来負担の圧縮に努める。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66802</xdr:rowOff>
    </xdr:from>
    <xdr:to>
      <xdr:col>24</xdr:col>
      <xdr:colOff>558800</xdr:colOff>
      <xdr:row>21</xdr:row>
      <xdr:rowOff>101388</xdr:rowOff>
    </xdr:to>
    <xdr:cxnSp macro="">
      <xdr:nvCxnSpPr>
        <xdr:cNvPr id="445" name="直線コネクタ 444"/>
        <xdr:cNvCxnSpPr/>
      </xdr:nvCxnSpPr>
      <xdr:spPr>
        <a:xfrm flipV="1">
          <a:off x="16179800" y="3667252"/>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101388</xdr:rowOff>
    </xdr:from>
    <xdr:to>
      <xdr:col>23</xdr:col>
      <xdr:colOff>406400</xdr:colOff>
      <xdr:row>22</xdr:row>
      <xdr:rowOff>122978</xdr:rowOff>
    </xdr:to>
    <xdr:cxnSp macro="">
      <xdr:nvCxnSpPr>
        <xdr:cNvPr id="448" name="直線コネクタ 447"/>
        <xdr:cNvCxnSpPr/>
      </xdr:nvCxnSpPr>
      <xdr:spPr>
        <a:xfrm flipV="1">
          <a:off x="15290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3937</xdr:rowOff>
    </xdr:from>
    <xdr:to>
      <xdr:col>22</xdr:col>
      <xdr:colOff>203200</xdr:colOff>
      <xdr:row>22</xdr:row>
      <xdr:rowOff>122978</xdr:rowOff>
    </xdr:to>
    <xdr:cxnSp macro="">
      <xdr:nvCxnSpPr>
        <xdr:cNvPr id="451" name="直線コネクタ 450"/>
        <xdr:cNvCxnSpPr/>
      </xdr:nvCxnSpPr>
      <xdr:spPr>
        <a:xfrm>
          <a:off x="14401800" y="377583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13945</xdr:rowOff>
    </xdr:from>
    <xdr:ext cx="762000" cy="259045"/>
    <xdr:sp macro="" textlink="">
      <xdr:nvSpPr>
        <xdr:cNvPr id="453" name="テキスト ボックス 452"/>
        <xdr:cNvSpPr txBox="1"/>
      </xdr:nvSpPr>
      <xdr:spPr>
        <a:xfrm>
          <a:off x="14909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3937</xdr:rowOff>
    </xdr:from>
    <xdr:to>
      <xdr:col>21</xdr:col>
      <xdr:colOff>0</xdr:colOff>
      <xdr:row>22</xdr:row>
      <xdr:rowOff>71501</xdr:rowOff>
    </xdr:to>
    <xdr:cxnSp macro="">
      <xdr:nvCxnSpPr>
        <xdr:cNvPr id="454" name="直線コネクタ 453"/>
        <xdr:cNvCxnSpPr/>
      </xdr:nvCxnSpPr>
      <xdr:spPr>
        <a:xfrm flipV="1">
          <a:off x="13512800" y="377583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163678</xdr:rowOff>
    </xdr:from>
    <xdr:ext cx="762000" cy="259045"/>
    <xdr:sp macro="" textlink="">
      <xdr:nvSpPr>
        <xdr:cNvPr id="456" name="テキスト ボックス 455"/>
        <xdr:cNvSpPr txBox="1"/>
      </xdr:nvSpPr>
      <xdr:spPr>
        <a:xfrm>
          <a:off x="14020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16002</xdr:rowOff>
    </xdr:from>
    <xdr:to>
      <xdr:col>24</xdr:col>
      <xdr:colOff>609600</xdr:colOff>
      <xdr:row>21</xdr:row>
      <xdr:rowOff>117602</xdr:rowOff>
    </xdr:to>
    <xdr:sp macro="" textlink="">
      <xdr:nvSpPr>
        <xdr:cNvPr id="464" name="円/楕円 463"/>
        <xdr:cNvSpPr/>
      </xdr:nvSpPr>
      <xdr:spPr>
        <a:xfrm>
          <a:off x="169672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159529</xdr:rowOff>
    </xdr:from>
    <xdr:ext cx="762000" cy="259045"/>
    <xdr:sp macro="" textlink="">
      <xdr:nvSpPr>
        <xdr:cNvPr id="465" name="将来負担の状況該当値テキスト"/>
        <xdr:cNvSpPr txBox="1"/>
      </xdr:nvSpPr>
      <xdr:spPr>
        <a:xfrm>
          <a:off x="17106900" y="35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50588</xdr:rowOff>
    </xdr:from>
    <xdr:to>
      <xdr:col>23</xdr:col>
      <xdr:colOff>457200</xdr:colOff>
      <xdr:row>21</xdr:row>
      <xdr:rowOff>152188</xdr:rowOff>
    </xdr:to>
    <xdr:sp macro="" textlink="">
      <xdr:nvSpPr>
        <xdr:cNvPr id="466" name="円/楕円 465"/>
        <xdr:cNvSpPr/>
      </xdr:nvSpPr>
      <xdr:spPr>
        <a:xfrm>
          <a:off x="16129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136965</xdr:rowOff>
    </xdr:from>
    <xdr:ext cx="736600" cy="259045"/>
    <xdr:sp macro="" textlink="">
      <xdr:nvSpPr>
        <xdr:cNvPr id="467" name="テキスト ボックス 466"/>
        <xdr:cNvSpPr txBox="1"/>
      </xdr:nvSpPr>
      <xdr:spPr>
        <a:xfrm>
          <a:off x="15798800" y="373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72178</xdr:rowOff>
    </xdr:from>
    <xdr:to>
      <xdr:col>22</xdr:col>
      <xdr:colOff>254000</xdr:colOff>
      <xdr:row>23</xdr:row>
      <xdr:rowOff>2328</xdr:rowOff>
    </xdr:to>
    <xdr:sp macro="" textlink="">
      <xdr:nvSpPr>
        <xdr:cNvPr id="468" name="円/楕円 467"/>
        <xdr:cNvSpPr/>
      </xdr:nvSpPr>
      <xdr:spPr>
        <a:xfrm>
          <a:off x="15240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158555</xdr:rowOff>
    </xdr:from>
    <xdr:ext cx="762000" cy="259045"/>
    <xdr:sp macro="" textlink="">
      <xdr:nvSpPr>
        <xdr:cNvPr id="469" name="テキスト ボックス 468"/>
        <xdr:cNvSpPr txBox="1"/>
      </xdr:nvSpPr>
      <xdr:spPr>
        <a:xfrm>
          <a:off x="14909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124587</xdr:rowOff>
    </xdr:from>
    <xdr:to>
      <xdr:col>21</xdr:col>
      <xdr:colOff>50800</xdr:colOff>
      <xdr:row>22</xdr:row>
      <xdr:rowOff>54737</xdr:rowOff>
    </xdr:to>
    <xdr:sp macro="" textlink="">
      <xdr:nvSpPr>
        <xdr:cNvPr id="470" name="円/楕円 469"/>
        <xdr:cNvSpPr/>
      </xdr:nvSpPr>
      <xdr:spPr>
        <a:xfrm>
          <a:off x="14351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39514</xdr:rowOff>
    </xdr:from>
    <xdr:ext cx="762000" cy="259045"/>
    <xdr:sp macro="" textlink="">
      <xdr:nvSpPr>
        <xdr:cNvPr id="471" name="テキスト ボックス 470"/>
        <xdr:cNvSpPr txBox="1"/>
      </xdr:nvSpPr>
      <xdr:spPr>
        <a:xfrm>
          <a:off x="14020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20701</xdr:rowOff>
    </xdr:from>
    <xdr:to>
      <xdr:col>19</xdr:col>
      <xdr:colOff>533400</xdr:colOff>
      <xdr:row>22</xdr:row>
      <xdr:rowOff>122301</xdr:rowOff>
    </xdr:to>
    <xdr:sp macro="" textlink="">
      <xdr:nvSpPr>
        <xdr:cNvPr id="472" name="円/楕円 471"/>
        <xdr:cNvSpPr/>
      </xdr:nvSpPr>
      <xdr:spPr>
        <a:xfrm>
          <a:off x="13462000" y="37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107078</xdr:rowOff>
    </xdr:from>
    <xdr:ext cx="762000" cy="259045"/>
    <xdr:sp macro="" textlink="">
      <xdr:nvSpPr>
        <xdr:cNvPr id="473" name="テキスト ボックス 472"/>
        <xdr:cNvSpPr txBox="1"/>
      </xdr:nvSpPr>
      <xdr:spPr>
        <a:xfrm>
          <a:off x="13131800" y="387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前年度に比べ１．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したが、退職金等の増加により経常的支出が</a:t>
          </a:r>
          <a:r>
            <a:rPr lang="ja-JP" altLang="en-US" sz="1100" b="0" i="0" baseline="0">
              <a:solidFill>
                <a:schemeClr val="dk1"/>
              </a:solidFill>
              <a:effectLst/>
              <a:latin typeface="+mn-lt"/>
              <a:ea typeface="+mn-ea"/>
              <a:cs typeface="+mn-cs"/>
            </a:rPr>
            <a:t>増加したことが主な要因である。</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類似団体平均を上回っている状況であるが、これは市立短期大学及び消防本部の単独設置が影響している。</a:t>
          </a:r>
          <a:endParaRPr lang="ja-JP" altLang="ja-JP" sz="1400">
            <a:effectLst/>
          </a:endParaRPr>
        </a:p>
        <a:p>
          <a:r>
            <a:rPr lang="ja-JP" altLang="ja-JP" sz="1100" b="0" i="0" baseline="0">
              <a:solidFill>
                <a:schemeClr val="dk1"/>
              </a:solidFill>
              <a:effectLst/>
              <a:latin typeface="+mn-lt"/>
              <a:ea typeface="+mn-ea"/>
              <a:cs typeface="+mn-cs"/>
            </a:rPr>
            <a:t>今後は定年退職者数や再任用制度により増減が見込まれるが、適正な定員管理を推進して、人件費の抑制に努める。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81280</xdr:rowOff>
    </xdr:from>
    <xdr:to>
      <xdr:col>7</xdr:col>
      <xdr:colOff>15875</xdr:colOff>
      <xdr:row>37</xdr:row>
      <xdr:rowOff>16510</xdr:rowOff>
    </xdr:to>
    <xdr:cxnSp macro="">
      <xdr:nvCxnSpPr>
        <xdr:cNvPr id="66" name="直線コネクタ 65"/>
        <xdr:cNvCxnSpPr/>
      </xdr:nvCxnSpPr>
      <xdr:spPr>
        <a:xfrm>
          <a:off x="3987800" y="6253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8890</xdr:rowOff>
    </xdr:to>
    <xdr:cxnSp macro="">
      <xdr:nvCxnSpPr>
        <xdr:cNvPr id="69" name="直線コネクタ 68"/>
        <xdr:cNvCxnSpPr/>
      </xdr:nvCxnSpPr>
      <xdr:spPr>
        <a:xfrm flipV="1">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138430</xdr:rowOff>
    </xdr:to>
    <xdr:cxnSp macro="">
      <xdr:nvCxnSpPr>
        <xdr:cNvPr id="72" name="直線コネクタ 71"/>
        <xdr:cNvCxnSpPr/>
      </xdr:nvCxnSpPr>
      <xdr:spPr>
        <a:xfrm flipV="1">
          <a:off x="2209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39</xdr:row>
      <xdr:rowOff>16510</xdr:rowOff>
    </xdr:to>
    <xdr:cxnSp macro="">
      <xdr:nvCxnSpPr>
        <xdr:cNvPr id="75" name="直線コネクタ 74"/>
        <xdr:cNvCxnSpPr/>
      </xdr:nvCxnSpPr>
      <xdr:spPr>
        <a:xfrm flipV="1">
          <a:off x="1320800" y="6482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9" name="円/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137160</xdr:rowOff>
    </xdr:from>
    <xdr:to>
      <xdr:col>1</xdr:col>
      <xdr:colOff>676275</xdr:colOff>
      <xdr:row>39</xdr:row>
      <xdr:rowOff>67310</xdr:rowOff>
    </xdr:to>
    <xdr:sp macro="" textlink="">
      <xdr:nvSpPr>
        <xdr:cNvPr id="93" name="円/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経常一般財源収入の減少率を上回る減少となったため、０．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ポイントの減少となった。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類似団体平均を下回っているが、今後も、効率的な行政運営に努め、経常経費の削減に努める。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158750</xdr:rowOff>
    </xdr:from>
    <xdr:to>
      <xdr:col>24</xdr:col>
      <xdr:colOff>31750</xdr:colOff>
      <xdr:row>16</xdr:row>
      <xdr:rowOff>38100</xdr:rowOff>
    </xdr:to>
    <xdr:cxnSp macro="">
      <xdr:nvCxnSpPr>
        <xdr:cNvPr id="127" name="直線コネクタ 126"/>
        <xdr:cNvCxnSpPr/>
      </xdr:nvCxnSpPr>
      <xdr:spPr>
        <a:xfrm flipV="1">
          <a:off x="15671800" y="2730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88900</xdr:rowOff>
    </xdr:to>
    <xdr:cxnSp macro="">
      <xdr:nvCxnSpPr>
        <xdr:cNvPr id="130" name="直線コネクタ 129"/>
        <xdr:cNvCxnSpPr/>
      </xdr:nvCxnSpPr>
      <xdr:spPr>
        <a:xfrm flipV="1">
          <a:off x="14782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63500</xdr:rowOff>
    </xdr:from>
    <xdr:to>
      <xdr:col>21</xdr:col>
      <xdr:colOff>361950</xdr:colOff>
      <xdr:row>16</xdr:row>
      <xdr:rowOff>88900</xdr:rowOff>
    </xdr:to>
    <xdr:cxnSp macro="">
      <xdr:nvCxnSpPr>
        <xdr:cNvPr id="133" name="直線コネクタ 132"/>
        <xdr:cNvCxnSpPr/>
      </xdr:nvCxnSpPr>
      <xdr:spPr>
        <a:xfrm>
          <a:off x="13893800" y="280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63500</xdr:rowOff>
    </xdr:to>
    <xdr:cxnSp macro="">
      <xdr:nvCxnSpPr>
        <xdr:cNvPr id="136" name="直線コネクタ 135"/>
        <xdr:cNvCxnSpPr/>
      </xdr:nvCxnSpPr>
      <xdr:spPr>
        <a:xfrm>
          <a:off x="13004800" y="271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6" name="円/楕円 145"/>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48" name="円/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99077</xdr:rowOff>
    </xdr:from>
    <xdr:ext cx="736600" cy="259045"/>
    <xdr:sp macro="" textlink="">
      <xdr:nvSpPr>
        <xdr:cNvPr id="149" name="テキスト ボックス 148"/>
        <xdr:cNvSpPr txBox="1"/>
      </xdr:nvSpPr>
      <xdr:spPr>
        <a:xfrm>
          <a:off x="15290800" y="249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12700</xdr:rowOff>
    </xdr:from>
    <xdr:to>
      <xdr:col>20</xdr:col>
      <xdr:colOff>209550</xdr:colOff>
      <xdr:row>16</xdr:row>
      <xdr:rowOff>114300</xdr:rowOff>
    </xdr:to>
    <xdr:sp macro="" textlink="">
      <xdr:nvSpPr>
        <xdr:cNvPr id="152" name="円/楕円 151"/>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124477</xdr:rowOff>
    </xdr:from>
    <xdr:ext cx="762000" cy="259045"/>
    <xdr:sp macro="" textlink="">
      <xdr:nvSpPr>
        <xdr:cNvPr id="153" name="テキスト ボックス 152"/>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経常</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収入の減少率を上回る</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となったため、０．２ポイントの減少と</a:t>
          </a:r>
          <a:r>
            <a:rPr lang="ja-JP" altLang="ja-JP" sz="1100" b="0" i="0" baseline="0">
              <a:solidFill>
                <a:schemeClr val="dk1"/>
              </a:solidFill>
              <a:effectLst/>
              <a:latin typeface="+mn-lt"/>
              <a:ea typeface="+mn-ea"/>
              <a:cs typeface="+mn-cs"/>
            </a:rPr>
            <a:t>なった。</a:t>
          </a:r>
          <a:endParaRPr lang="ja-JP" altLang="ja-JP" sz="1400">
            <a:effectLst/>
          </a:endParaRPr>
        </a:p>
        <a:p>
          <a:r>
            <a:rPr lang="ja-JP" altLang="ja-JP" sz="1100" b="0" i="0" baseline="0">
              <a:solidFill>
                <a:schemeClr val="dk1"/>
              </a:solidFill>
              <a:effectLst/>
              <a:latin typeface="+mn-lt"/>
              <a:ea typeface="+mn-ea"/>
              <a:cs typeface="+mn-cs"/>
            </a:rPr>
            <a:t>類似団体平均を下回っているが、今後も社会保障経費等の適正な管理・執行に努める。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127000</xdr:rowOff>
    </xdr:to>
    <xdr:cxnSp macro="">
      <xdr:nvCxnSpPr>
        <xdr:cNvPr id="190" name="直線コネクタ 189"/>
        <xdr:cNvCxnSpPr/>
      </xdr:nvCxnSpPr>
      <xdr:spPr>
        <a:xfrm flipV="1">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127000</xdr:rowOff>
    </xdr:to>
    <xdr:cxnSp macro="">
      <xdr:nvCxnSpPr>
        <xdr:cNvPr id="193" name="直線コネクタ 192"/>
        <xdr:cNvCxnSpPr/>
      </xdr:nvCxnSpPr>
      <xdr:spPr>
        <a:xfrm>
          <a:off x="3098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78015</xdr:rowOff>
    </xdr:to>
    <xdr:cxnSp macro="">
      <xdr:nvCxnSpPr>
        <xdr:cNvPr id="196" name="直線コネクタ 195"/>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78015</xdr:rowOff>
    </xdr:to>
    <xdr:cxnSp macro="">
      <xdr:nvCxnSpPr>
        <xdr:cNvPr id="199" name="直線コネクタ 198"/>
        <xdr:cNvCxnSpPr/>
      </xdr:nvCxnSpPr>
      <xdr:spPr>
        <a:xfrm>
          <a:off x="1320800" y="92873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09" name="円/楕円 208"/>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0"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1" name="円/楕円 210"/>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2" name="テキスト ボックス 211"/>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5" name="円/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繰出金などのその他経常的な一般財源充当支出</a:t>
          </a:r>
          <a:r>
            <a:rPr lang="ja-JP" altLang="en-US" sz="1100" b="0" i="0" baseline="0">
              <a:solidFill>
                <a:schemeClr val="dk1"/>
              </a:solidFill>
              <a:effectLst/>
              <a:latin typeface="+mn-lt"/>
              <a:ea typeface="+mn-ea"/>
              <a:cs typeface="+mn-cs"/>
            </a:rPr>
            <a:t>が減少し</a:t>
          </a:r>
          <a:r>
            <a:rPr lang="ja-JP" altLang="ja-JP" sz="1100" b="0" i="0" baseline="0">
              <a:solidFill>
                <a:schemeClr val="dk1"/>
              </a:solidFill>
              <a:effectLst/>
              <a:latin typeface="+mn-lt"/>
              <a:ea typeface="+mn-ea"/>
              <a:cs typeface="+mn-cs"/>
            </a:rPr>
            <a:t>、分母となる経常一般財源収入が固定資産税等により</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したことにより前年度に比べ</a:t>
          </a:r>
          <a:r>
            <a:rPr lang="ja-JP" altLang="en-US" sz="1100" b="0" i="0" baseline="0">
              <a:solidFill>
                <a:sysClr val="windowText" lastClr="000000"/>
              </a:solidFill>
              <a:effectLst/>
              <a:latin typeface="+mn-lt"/>
              <a:ea typeface="+mn-ea"/>
              <a:cs typeface="+mn-cs"/>
            </a:rPr>
            <a:t>０．１ポイント</a:t>
          </a:r>
          <a:r>
            <a:rPr lang="ja-JP" altLang="ja-JP" sz="1100" b="0" i="0" baseline="0">
              <a:solidFill>
                <a:schemeClr val="dk1"/>
              </a:solidFill>
              <a:effectLst/>
              <a:latin typeface="+mn-lt"/>
              <a:ea typeface="+mn-ea"/>
              <a:cs typeface="+mn-cs"/>
            </a:rPr>
            <a:t>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類似団体平均は下回っているが、特別会計において保険料や使用料等の徴収強化に努め、健全運営を図ることにより、負担軽減に努める。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99241</xdr:rowOff>
    </xdr:to>
    <xdr:cxnSp macro="">
      <xdr:nvCxnSpPr>
        <xdr:cNvPr id="253" name="直線コネクタ 252"/>
        <xdr:cNvCxnSpPr/>
      </xdr:nvCxnSpPr>
      <xdr:spPr>
        <a:xfrm flipV="1">
          <a:off x="15671800" y="95224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99241</xdr:rowOff>
    </xdr:from>
    <xdr:to>
      <xdr:col>22</xdr:col>
      <xdr:colOff>565150</xdr:colOff>
      <xdr:row>55</xdr:row>
      <xdr:rowOff>151493</xdr:rowOff>
    </xdr:to>
    <xdr:cxnSp macro="">
      <xdr:nvCxnSpPr>
        <xdr:cNvPr id="256" name="直線コネクタ 255"/>
        <xdr:cNvCxnSpPr/>
      </xdr:nvCxnSpPr>
      <xdr:spPr>
        <a:xfrm flipV="1">
          <a:off x="14782800" y="9528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86178</xdr:rowOff>
    </xdr:from>
    <xdr:to>
      <xdr:col>21</xdr:col>
      <xdr:colOff>361950</xdr:colOff>
      <xdr:row>55</xdr:row>
      <xdr:rowOff>151493</xdr:rowOff>
    </xdr:to>
    <xdr:cxnSp macro="">
      <xdr:nvCxnSpPr>
        <xdr:cNvPr id="259" name="直線コネクタ 258"/>
        <xdr:cNvCxnSpPr/>
      </xdr:nvCxnSpPr>
      <xdr:spPr>
        <a:xfrm>
          <a:off x="13893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73116</xdr:rowOff>
    </xdr:from>
    <xdr:to>
      <xdr:col>20</xdr:col>
      <xdr:colOff>158750</xdr:colOff>
      <xdr:row>55</xdr:row>
      <xdr:rowOff>86178</xdr:rowOff>
    </xdr:to>
    <xdr:cxnSp macro="">
      <xdr:nvCxnSpPr>
        <xdr:cNvPr id="262" name="直線コネクタ 261"/>
        <xdr:cNvCxnSpPr/>
      </xdr:nvCxnSpPr>
      <xdr:spPr>
        <a:xfrm>
          <a:off x="13004800" y="95028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72" name="円/楕円 27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7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48441</xdr:rowOff>
    </xdr:from>
    <xdr:to>
      <xdr:col>22</xdr:col>
      <xdr:colOff>615950</xdr:colOff>
      <xdr:row>55</xdr:row>
      <xdr:rowOff>150041</xdr:rowOff>
    </xdr:to>
    <xdr:sp macro="" textlink="">
      <xdr:nvSpPr>
        <xdr:cNvPr id="274" name="円/楕円 273"/>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160218</xdr:rowOff>
    </xdr:from>
    <xdr:ext cx="736600" cy="259045"/>
    <xdr:sp macro="" textlink="">
      <xdr:nvSpPr>
        <xdr:cNvPr id="275" name="テキスト ボックス 274"/>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100693</xdr:rowOff>
    </xdr:from>
    <xdr:to>
      <xdr:col>21</xdr:col>
      <xdr:colOff>412750</xdr:colOff>
      <xdr:row>56</xdr:row>
      <xdr:rowOff>30843</xdr:rowOff>
    </xdr:to>
    <xdr:sp macro="" textlink="">
      <xdr:nvSpPr>
        <xdr:cNvPr id="276" name="円/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78" name="円/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22316</xdr:rowOff>
    </xdr:from>
    <xdr:to>
      <xdr:col>19</xdr:col>
      <xdr:colOff>6350</xdr:colOff>
      <xdr:row>55</xdr:row>
      <xdr:rowOff>123916</xdr:rowOff>
    </xdr:to>
    <xdr:sp macro="" textlink="">
      <xdr:nvSpPr>
        <xdr:cNvPr id="280" name="円/楕円 279"/>
        <xdr:cNvSpPr/>
      </xdr:nvSpPr>
      <xdr:spPr>
        <a:xfrm>
          <a:off x="12954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134093</xdr:rowOff>
    </xdr:from>
    <xdr:ext cx="762000" cy="259045"/>
    <xdr:sp macro="" textlink="">
      <xdr:nvSpPr>
        <xdr:cNvPr id="281" name="テキスト ボックス 280"/>
        <xdr:cNvSpPr txBox="1"/>
      </xdr:nvSpPr>
      <xdr:spPr>
        <a:xfrm>
          <a:off x="12623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病院事業会計への経常的な補助の増加伴う充当一般財源の増加が、分母となる経常一般財源収入の伸び率を上回り、指数は</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ポイント上昇した。</a:t>
          </a:r>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類似団体平均を上回っている状況であり、病院事業をはじめ、一部事務組合などに対し、効率的な運営を求めていく。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156718</xdr:rowOff>
    </xdr:to>
    <xdr:cxnSp macro="">
      <xdr:nvCxnSpPr>
        <xdr:cNvPr id="311" name="直線コネクタ 310"/>
        <xdr:cNvCxnSpPr/>
      </xdr:nvCxnSpPr>
      <xdr:spPr>
        <a:xfrm>
          <a:off x="15671800" y="64363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92710</xdr:rowOff>
    </xdr:to>
    <xdr:cxnSp macro="">
      <xdr:nvCxnSpPr>
        <xdr:cNvPr id="314" name="直線コネクタ 313"/>
        <xdr:cNvCxnSpPr/>
      </xdr:nvCxnSpPr>
      <xdr:spPr>
        <a:xfrm>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88138</xdr:rowOff>
    </xdr:to>
    <xdr:cxnSp macro="">
      <xdr:nvCxnSpPr>
        <xdr:cNvPr id="317" name="直線コネクタ 316"/>
        <xdr:cNvCxnSpPr/>
      </xdr:nvCxnSpPr>
      <xdr:spPr>
        <a:xfrm>
          <a:off x="13893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10414</xdr:rowOff>
    </xdr:to>
    <xdr:cxnSp macro="">
      <xdr:nvCxnSpPr>
        <xdr:cNvPr id="320" name="直線コネクタ 319"/>
        <xdr:cNvCxnSpPr/>
      </xdr:nvCxnSpPr>
      <xdr:spPr>
        <a:xfrm flipV="1">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30" name="円/楕円 329"/>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31"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32" name="円/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4" name="円/楕円 333"/>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5" name="テキスト ボックス 334"/>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112776</xdr:rowOff>
    </xdr:from>
    <xdr:to>
      <xdr:col>20</xdr:col>
      <xdr:colOff>209550</xdr:colOff>
      <xdr:row>37</xdr:row>
      <xdr:rowOff>42926</xdr:rowOff>
    </xdr:to>
    <xdr:sp macro="" textlink="">
      <xdr:nvSpPr>
        <xdr:cNvPr id="336" name="円/楕円 335"/>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37" name="テキスト ボックス 33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8" name="円/楕円 337"/>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9" name="テキスト ボックス 338"/>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平成２５年度に土地開発公社の負債整理に伴い発行した第三セクター等改革推進債に加え、過年度に実施した大月駅周辺整備事業などの償還開始により公債費が増加傾向にあり、前年度に比べ０．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ポイント上昇した。</a:t>
          </a:r>
          <a:endParaRPr lang="ja-JP" altLang="ja-JP" sz="1400">
            <a:effectLst/>
          </a:endParaRPr>
        </a:p>
        <a:p>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橋りょう長寿命化、防災行政無線のデジダル化な</a:t>
          </a:r>
          <a:r>
            <a:rPr lang="ja-JP" altLang="ja-JP" sz="1100" b="0" i="0" baseline="0">
              <a:solidFill>
                <a:schemeClr val="dk1"/>
              </a:solidFill>
              <a:effectLst/>
              <a:latin typeface="+mn-lt"/>
              <a:ea typeface="+mn-ea"/>
              <a:cs typeface="+mn-cs"/>
            </a:rPr>
            <a:t>どにかかる公債費の増加が見込まれ、非常に厳しい財政運営となるが、事務事業の見直しと適正な起債管理に努める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69850</xdr:rowOff>
    </xdr:to>
    <xdr:cxnSp macro="">
      <xdr:nvCxnSpPr>
        <xdr:cNvPr id="372" name="直線コネクタ 371"/>
        <xdr:cNvCxnSpPr/>
      </xdr:nvCxnSpPr>
      <xdr:spPr>
        <a:xfrm>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16511</xdr:rowOff>
    </xdr:from>
    <xdr:to>
      <xdr:col>5</xdr:col>
      <xdr:colOff>549275</xdr:colOff>
      <xdr:row>77</xdr:row>
      <xdr:rowOff>62230</xdr:rowOff>
    </xdr:to>
    <xdr:cxnSp macro="">
      <xdr:nvCxnSpPr>
        <xdr:cNvPr id="375" name="直線コネクタ 374"/>
        <xdr:cNvCxnSpPr/>
      </xdr:nvCxnSpPr>
      <xdr:spPr>
        <a:xfrm flipV="1">
          <a:off x="3098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62230</xdr:rowOff>
    </xdr:to>
    <xdr:cxnSp macro="">
      <xdr:nvCxnSpPr>
        <xdr:cNvPr id="378" name="直線コネクタ 377"/>
        <xdr:cNvCxnSpPr/>
      </xdr:nvCxnSpPr>
      <xdr:spPr>
        <a:xfrm>
          <a:off x="2209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77</xdr:row>
      <xdr:rowOff>54611</xdr:rowOff>
    </xdr:to>
    <xdr:cxnSp macro="">
      <xdr:nvCxnSpPr>
        <xdr:cNvPr id="381" name="直線コネクタ 380"/>
        <xdr:cNvCxnSpPr/>
      </xdr:nvCxnSpPr>
      <xdr:spPr>
        <a:xfrm>
          <a:off x="1320800" y="1310386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3" name="テキスト ボックス 38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1" name="円/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9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3" name="円/楕円 392"/>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52088</xdr:rowOff>
    </xdr:from>
    <xdr:ext cx="736600" cy="259045"/>
    <xdr:sp macro="" textlink="">
      <xdr:nvSpPr>
        <xdr:cNvPr id="394" name="テキスト ボックス 393"/>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5" name="円/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7" name="円/楕円 39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98" name="テキスト ボックス 39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99" name="円/楕円 398"/>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400" name="テキスト ボックス 399"/>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前年度に比べ</a:t>
          </a:r>
          <a:r>
            <a:rPr lang="ja-JP" altLang="en-US" sz="1200" b="0" i="0" baseline="0">
              <a:solidFill>
                <a:schemeClr val="dk1"/>
              </a:solidFill>
              <a:effectLst/>
              <a:latin typeface="+mn-lt"/>
              <a:ea typeface="+mn-ea"/>
              <a:cs typeface="+mn-cs"/>
            </a:rPr>
            <a:t>２．１</a:t>
          </a:r>
          <a:r>
            <a:rPr lang="ja-JP" altLang="ja-JP" sz="1200" b="0" i="0" baseline="0">
              <a:solidFill>
                <a:schemeClr val="dk1"/>
              </a:solidFill>
              <a:effectLst/>
              <a:latin typeface="+mn-lt"/>
              <a:ea typeface="+mn-ea"/>
              <a:cs typeface="+mn-cs"/>
            </a:rPr>
            <a:t>ポイント増加したが、類似団体平均を</a:t>
          </a:r>
          <a:r>
            <a:rPr lang="ja-JP" altLang="en-US" sz="1200" b="0" i="0" baseline="0">
              <a:solidFill>
                <a:schemeClr val="dk1"/>
              </a:solidFill>
              <a:effectLst/>
              <a:latin typeface="+mn-lt"/>
              <a:ea typeface="+mn-ea"/>
              <a:cs typeface="+mn-cs"/>
            </a:rPr>
            <a:t>下</a:t>
          </a:r>
          <a:r>
            <a:rPr lang="ja-JP" altLang="ja-JP" sz="1200" b="0" i="0" baseline="0">
              <a:solidFill>
                <a:schemeClr val="dk1"/>
              </a:solidFill>
              <a:effectLst/>
              <a:latin typeface="+mn-lt"/>
              <a:ea typeface="+mn-ea"/>
              <a:cs typeface="+mn-cs"/>
            </a:rPr>
            <a:t>回っている。</a:t>
          </a:r>
          <a:endParaRPr lang="ja-JP" altLang="ja-JP" sz="1200">
            <a:effectLst/>
          </a:endParaRPr>
        </a:p>
        <a:p>
          <a:pPr rtl="0"/>
          <a:r>
            <a:rPr lang="ja-JP" altLang="ja-JP" sz="1200" b="0" i="0" baseline="0">
              <a:solidFill>
                <a:schemeClr val="dk1"/>
              </a:solidFill>
              <a:effectLst/>
              <a:latin typeface="+mn-lt"/>
              <a:ea typeface="+mn-ea"/>
              <a:cs typeface="+mn-cs"/>
            </a:rPr>
            <a:t>これは、補助費等</a:t>
          </a:r>
          <a:r>
            <a:rPr lang="ja-JP" altLang="en-US" sz="1200" b="0" i="0" baseline="0">
              <a:solidFill>
                <a:schemeClr val="dk1"/>
              </a:solidFill>
              <a:effectLst/>
              <a:latin typeface="+mn-lt"/>
              <a:ea typeface="+mn-ea"/>
              <a:cs typeface="+mn-cs"/>
            </a:rPr>
            <a:t>などの経常</a:t>
          </a:r>
          <a:r>
            <a:rPr lang="ja-JP" altLang="ja-JP" sz="1200" b="0" i="0" baseline="0">
              <a:solidFill>
                <a:schemeClr val="dk1"/>
              </a:solidFill>
              <a:effectLst/>
              <a:latin typeface="+mn-lt"/>
              <a:ea typeface="+mn-ea"/>
              <a:cs typeface="+mn-cs"/>
            </a:rPr>
            <a:t>一般財源</a:t>
          </a:r>
          <a:r>
            <a:rPr lang="ja-JP" altLang="en-US" sz="1200" b="0" i="0" baseline="0">
              <a:solidFill>
                <a:schemeClr val="dk1"/>
              </a:solidFill>
              <a:effectLst/>
              <a:latin typeface="+mn-lt"/>
              <a:ea typeface="+mn-ea"/>
              <a:cs typeface="+mn-cs"/>
            </a:rPr>
            <a:t>支出が</a:t>
          </a:r>
          <a:r>
            <a:rPr lang="ja-JP" altLang="ja-JP" sz="1200" b="0" i="0" baseline="0">
              <a:solidFill>
                <a:schemeClr val="dk1"/>
              </a:solidFill>
              <a:effectLst/>
              <a:latin typeface="+mn-lt"/>
              <a:ea typeface="+mn-ea"/>
              <a:cs typeface="+mn-cs"/>
            </a:rPr>
            <a:t>増加</a:t>
          </a:r>
          <a:r>
            <a:rPr lang="ja-JP" altLang="en-US" sz="1200" b="0" i="0" baseline="0">
              <a:solidFill>
                <a:schemeClr val="dk1"/>
              </a:solidFill>
              <a:effectLst/>
              <a:latin typeface="+mn-lt"/>
              <a:ea typeface="+mn-ea"/>
              <a:cs typeface="+mn-cs"/>
            </a:rPr>
            <a:t>した一方</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分母となる経常一般財源収入が減少</a:t>
          </a:r>
          <a:r>
            <a:rPr lang="ja-JP" altLang="ja-JP" sz="1200" b="0" i="0" baseline="0">
              <a:solidFill>
                <a:schemeClr val="dk1"/>
              </a:solidFill>
              <a:effectLst/>
              <a:latin typeface="+mn-lt"/>
              <a:ea typeface="+mn-ea"/>
              <a:cs typeface="+mn-cs"/>
            </a:rPr>
            <a:t>によるものである。</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今後、東京電力葛野川揚水式発電所の大型償却資産の減少に伴う市税収入の減少が見込まれるため、さらなる事務事業の見直しや経常経費の精査を行い、財政の健全化に努める。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140715</xdr:rowOff>
    </xdr:to>
    <xdr:cxnSp macro="">
      <xdr:nvCxnSpPr>
        <xdr:cNvPr id="431" name="直線コネクタ 430"/>
        <xdr:cNvCxnSpPr/>
      </xdr:nvCxnSpPr>
      <xdr:spPr>
        <a:xfrm>
          <a:off x="15671800" y="13074904"/>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140715</xdr:rowOff>
    </xdr:to>
    <xdr:cxnSp macro="">
      <xdr:nvCxnSpPr>
        <xdr:cNvPr id="434" name="直線コネクタ 433"/>
        <xdr:cNvCxnSpPr/>
      </xdr:nvCxnSpPr>
      <xdr:spPr>
        <a:xfrm flipV="1">
          <a:off x="14782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76</xdr:row>
      <xdr:rowOff>140715</xdr:rowOff>
    </xdr:to>
    <xdr:cxnSp macro="">
      <xdr:nvCxnSpPr>
        <xdr:cNvPr id="437" name="直線コネクタ 436"/>
        <xdr:cNvCxnSpPr/>
      </xdr:nvCxnSpPr>
      <xdr:spPr>
        <a:xfrm>
          <a:off x="13893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9" name="テキスト ボックス 43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163576</xdr:rowOff>
    </xdr:to>
    <xdr:cxnSp macro="">
      <xdr:nvCxnSpPr>
        <xdr:cNvPr id="440" name="直線コネクタ 439"/>
        <xdr:cNvCxnSpPr/>
      </xdr:nvCxnSpPr>
      <xdr:spPr>
        <a:xfrm flipV="1">
          <a:off x="13004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42" name="テキスト ボックス 441"/>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44" name="テキスト ボックス 443"/>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50" name="円/楕円 449"/>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51"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2" name="円/楕円 451"/>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3" name="テキスト ボックス 452"/>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4" name="円/楕円 453"/>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4842</xdr:rowOff>
    </xdr:from>
    <xdr:ext cx="762000" cy="259045"/>
    <xdr:sp macro="" textlink="">
      <xdr:nvSpPr>
        <xdr:cNvPr id="455" name="テキスト ボックス 454"/>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6" name="円/楕円 455"/>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103140</xdr:rowOff>
    </xdr:from>
    <xdr:ext cx="762000" cy="259045"/>
    <xdr:sp macro="" textlink="">
      <xdr:nvSpPr>
        <xdr:cNvPr id="457" name="テキスト ボックス 45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8" name="円/楕円 457"/>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9" name="テキスト ボックス 458"/>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山梨県大月市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4642</xdr:rowOff>
    </xdr:from>
    <xdr:to>
      <xdr:col>4</xdr:col>
      <xdr:colOff>1117600</xdr:colOff>
      <xdr:row>14</xdr:row>
      <xdr:rowOff>17539</xdr:rowOff>
    </xdr:to>
    <xdr:cxnSp macro="">
      <xdr:nvCxnSpPr>
        <xdr:cNvPr id="50" name="直線コネクタ 49"/>
        <xdr:cNvCxnSpPr/>
      </xdr:nvCxnSpPr>
      <xdr:spPr bwMode="auto">
        <a:xfrm flipV="1">
          <a:off x="5003800" y="2452567"/>
          <a:ext cx="6477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17539</xdr:rowOff>
    </xdr:from>
    <xdr:to>
      <xdr:col>4</xdr:col>
      <xdr:colOff>469900</xdr:colOff>
      <xdr:row>14</xdr:row>
      <xdr:rowOff>62230</xdr:rowOff>
    </xdr:to>
    <xdr:cxnSp macro="">
      <xdr:nvCxnSpPr>
        <xdr:cNvPr id="53" name="直線コネクタ 52"/>
        <xdr:cNvCxnSpPr/>
      </xdr:nvCxnSpPr>
      <xdr:spPr bwMode="auto">
        <a:xfrm flipV="1">
          <a:off x="4305300" y="2465464"/>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58630</xdr:rowOff>
    </xdr:from>
    <xdr:to>
      <xdr:col>3</xdr:col>
      <xdr:colOff>904875</xdr:colOff>
      <xdr:row>14</xdr:row>
      <xdr:rowOff>62230</xdr:rowOff>
    </xdr:to>
    <xdr:cxnSp macro="">
      <xdr:nvCxnSpPr>
        <xdr:cNvPr id="56" name="直線コネクタ 55"/>
        <xdr:cNvCxnSpPr/>
      </xdr:nvCxnSpPr>
      <xdr:spPr bwMode="auto">
        <a:xfrm>
          <a:off x="3606800" y="2506555"/>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92416</xdr:rowOff>
    </xdr:from>
    <xdr:ext cx="762000" cy="259045"/>
    <xdr:sp macro="" textlink="">
      <xdr:nvSpPr>
        <xdr:cNvPr id="58" name="テキスト ボックス 57"/>
        <xdr:cNvSpPr txBox="1"/>
      </xdr:nvSpPr>
      <xdr:spPr>
        <a:xfrm>
          <a:off x="39243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132582</xdr:rowOff>
    </xdr:from>
    <xdr:to>
      <xdr:col>3</xdr:col>
      <xdr:colOff>206375</xdr:colOff>
      <xdr:row>14</xdr:row>
      <xdr:rowOff>58630</xdr:rowOff>
    </xdr:to>
    <xdr:cxnSp macro="">
      <xdr:nvCxnSpPr>
        <xdr:cNvPr id="59" name="直線コネクタ 58"/>
        <xdr:cNvCxnSpPr/>
      </xdr:nvCxnSpPr>
      <xdr:spPr bwMode="auto">
        <a:xfrm>
          <a:off x="2908300" y="2409057"/>
          <a:ext cx="698500" cy="9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121067</xdr:rowOff>
    </xdr:from>
    <xdr:ext cx="762000" cy="259045"/>
    <xdr:sp macro="" textlink="">
      <xdr:nvSpPr>
        <xdr:cNvPr id="61" name="テキスト ボックス 60"/>
        <xdr:cNvSpPr txBox="1"/>
      </xdr:nvSpPr>
      <xdr:spPr>
        <a:xfrm>
          <a:off x="32258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105808</xdr:rowOff>
    </xdr:from>
    <xdr:ext cx="762000" cy="259045"/>
    <xdr:sp macro="" textlink="">
      <xdr:nvSpPr>
        <xdr:cNvPr id="63" name="テキスト ボックス 62"/>
        <xdr:cNvSpPr txBox="1"/>
      </xdr:nvSpPr>
      <xdr:spPr>
        <a:xfrm>
          <a:off x="25273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125292</xdr:rowOff>
    </xdr:from>
    <xdr:to>
      <xdr:col>5</xdr:col>
      <xdr:colOff>34925</xdr:colOff>
      <xdr:row>14</xdr:row>
      <xdr:rowOff>55442</xdr:rowOff>
    </xdr:to>
    <xdr:sp macro="" textlink="">
      <xdr:nvSpPr>
        <xdr:cNvPr id="69" name="円/楕円 68"/>
        <xdr:cNvSpPr/>
      </xdr:nvSpPr>
      <xdr:spPr bwMode="auto">
        <a:xfrm>
          <a:off x="5600700" y="24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141819</xdr:rowOff>
    </xdr:from>
    <xdr:ext cx="762000" cy="259045"/>
    <xdr:sp macro="" textlink="">
      <xdr:nvSpPr>
        <xdr:cNvPr id="70" name="人口1人当たり決算額の推移該当値テキスト130"/>
        <xdr:cNvSpPr txBox="1"/>
      </xdr:nvSpPr>
      <xdr:spPr>
        <a:xfrm>
          <a:off x="5740400" y="224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97,923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138189</xdr:rowOff>
    </xdr:from>
    <xdr:to>
      <xdr:col>4</xdr:col>
      <xdr:colOff>520700</xdr:colOff>
      <xdr:row>14</xdr:row>
      <xdr:rowOff>68339</xdr:rowOff>
    </xdr:to>
    <xdr:sp macro="" textlink="">
      <xdr:nvSpPr>
        <xdr:cNvPr id="71" name="円/楕円 70"/>
        <xdr:cNvSpPr/>
      </xdr:nvSpPr>
      <xdr:spPr bwMode="auto">
        <a:xfrm>
          <a:off x="4953000" y="24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78516</xdr:rowOff>
    </xdr:from>
    <xdr:ext cx="736600" cy="259045"/>
    <xdr:sp macro="" textlink="">
      <xdr:nvSpPr>
        <xdr:cNvPr id="72" name="テキスト ボックス 71"/>
        <xdr:cNvSpPr txBox="1"/>
      </xdr:nvSpPr>
      <xdr:spPr>
        <a:xfrm>
          <a:off x="4622800" y="218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97,246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11430</xdr:rowOff>
    </xdr:from>
    <xdr:to>
      <xdr:col>3</xdr:col>
      <xdr:colOff>955675</xdr:colOff>
      <xdr:row>14</xdr:row>
      <xdr:rowOff>113030</xdr:rowOff>
    </xdr:to>
    <xdr:sp macro="" textlink="">
      <xdr:nvSpPr>
        <xdr:cNvPr id="73" name="円/楕円 72"/>
        <xdr:cNvSpPr/>
      </xdr:nvSpPr>
      <xdr:spPr bwMode="auto">
        <a:xfrm>
          <a:off x="4254500" y="245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123207</xdr:rowOff>
    </xdr:from>
    <xdr:ext cx="762000" cy="259045"/>
    <xdr:sp macro="" textlink="">
      <xdr:nvSpPr>
        <xdr:cNvPr id="74" name="テキスト ボックス 73"/>
        <xdr:cNvSpPr txBox="1"/>
      </xdr:nvSpPr>
      <xdr:spPr>
        <a:xfrm>
          <a:off x="39243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7830</xdr:rowOff>
    </xdr:from>
    <xdr:to>
      <xdr:col>3</xdr:col>
      <xdr:colOff>257175</xdr:colOff>
      <xdr:row>14</xdr:row>
      <xdr:rowOff>109430</xdr:rowOff>
    </xdr:to>
    <xdr:sp macro="" textlink="">
      <xdr:nvSpPr>
        <xdr:cNvPr id="75" name="円/楕円 74"/>
        <xdr:cNvSpPr/>
      </xdr:nvSpPr>
      <xdr:spPr bwMode="auto">
        <a:xfrm>
          <a:off x="3556000" y="245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119607</xdr:rowOff>
    </xdr:from>
    <xdr:ext cx="762000" cy="259045"/>
    <xdr:sp macro="" textlink="">
      <xdr:nvSpPr>
        <xdr:cNvPr id="76" name="テキスト ボックス 75"/>
        <xdr:cNvSpPr txBox="1"/>
      </xdr:nvSpPr>
      <xdr:spPr>
        <a:xfrm>
          <a:off x="3225800" y="222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81782</xdr:rowOff>
    </xdr:from>
    <xdr:to>
      <xdr:col>2</xdr:col>
      <xdr:colOff>692150</xdr:colOff>
      <xdr:row>14</xdr:row>
      <xdr:rowOff>11932</xdr:rowOff>
    </xdr:to>
    <xdr:sp macro="" textlink="">
      <xdr:nvSpPr>
        <xdr:cNvPr id="77" name="円/楕円 76"/>
        <xdr:cNvSpPr/>
      </xdr:nvSpPr>
      <xdr:spPr bwMode="auto">
        <a:xfrm>
          <a:off x="2857500" y="235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22109</xdr:rowOff>
    </xdr:from>
    <xdr:ext cx="762000" cy="259045"/>
    <xdr:sp macro="" textlink="">
      <xdr:nvSpPr>
        <xdr:cNvPr id="78" name="テキスト ボックス 77"/>
        <xdr:cNvSpPr txBox="1"/>
      </xdr:nvSpPr>
      <xdr:spPr>
        <a:xfrm>
          <a:off x="2527300" y="212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85212</xdr:rowOff>
    </xdr:from>
    <xdr:to>
      <xdr:col>4</xdr:col>
      <xdr:colOff>1117600</xdr:colOff>
      <xdr:row>34</xdr:row>
      <xdr:rowOff>141768</xdr:rowOff>
    </xdr:to>
    <xdr:cxnSp macro="">
      <xdr:nvCxnSpPr>
        <xdr:cNvPr id="110" name="直線コネクタ 109"/>
        <xdr:cNvCxnSpPr/>
      </xdr:nvCxnSpPr>
      <xdr:spPr bwMode="auto">
        <a:xfrm flipV="1">
          <a:off x="5003800" y="6352662"/>
          <a:ext cx="6477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141768</xdr:rowOff>
    </xdr:from>
    <xdr:to>
      <xdr:col>4</xdr:col>
      <xdr:colOff>469900</xdr:colOff>
      <xdr:row>34</xdr:row>
      <xdr:rowOff>213022</xdr:rowOff>
    </xdr:to>
    <xdr:cxnSp macro="">
      <xdr:nvCxnSpPr>
        <xdr:cNvPr id="113" name="直線コネクタ 112"/>
        <xdr:cNvCxnSpPr/>
      </xdr:nvCxnSpPr>
      <xdr:spPr bwMode="auto">
        <a:xfrm flipV="1">
          <a:off x="43053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193774</xdr:rowOff>
    </xdr:from>
    <xdr:to>
      <xdr:col>3</xdr:col>
      <xdr:colOff>904875</xdr:colOff>
      <xdr:row>34</xdr:row>
      <xdr:rowOff>213022</xdr:rowOff>
    </xdr:to>
    <xdr:cxnSp macro="">
      <xdr:nvCxnSpPr>
        <xdr:cNvPr id="116" name="直線コネクタ 115"/>
        <xdr:cNvCxnSpPr/>
      </xdr:nvCxnSpPr>
      <xdr:spPr bwMode="auto">
        <a:xfrm>
          <a:off x="3606800" y="64612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193774</xdr:rowOff>
    </xdr:from>
    <xdr:to>
      <xdr:col>3</xdr:col>
      <xdr:colOff>206375</xdr:colOff>
      <xdr:row>34</xdr:row>
      <xdr:rowOff>301810</xdr:rowOff>
    </xdr:to>
    <xdr:cxnSp macro="">
      <xdr:nvCxnSpPr>
        <xdr:cNvPr id="119" name="直線コネクタ 118"/>
        <xdr:cNvCxnSpPr/>
      </xdr:nvCxnSpPr>
      <xdr:spPr bwMode="auto">
        <a:xfrm flipV="1">
          <a:off x="2908300" y="6461224"/>
          <a:ext cx="698500" cy="10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34412</xdr:rowOff>
    </xdr:from>
    <xdr:to>
      <xdr:col>5</xdr:col>
      <xdr:colOff>34925</xdr:colOff>
      <xdr:row>34</xdr:row>
      <xdr:rowOff>136012</xdr:rowOff>
    </xdr:to>
    <xdr:sp macro="" textlink="">
      <xdr:nvSpPr>
        <xdr:cNvPr id="129" name="円/楕円 128"/>
        <xdr:cNvSpPr/>
      </xdr:nvSpPr>
      <xdr:spPr bwMode="auto">
        <a:xfrm>
          <a:off x="56007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323989</xdr:rowOff>
    </xdr:from>
    <xdr:ext cx="762000" cy="259045"/>
    <xdr:sp macro="" textlink="">
      <xdr:nvSpPr>
        <xdr:cNvPr id="130" name="人口1人当たり決算額の推移該当値テキスト445"/>
        <xdr:cNvSpPr txBox="1"/>
      </xdr:nvSpPr>
      <xdr:spPr>
        <a:xfrm>
          <a:off x="5740400" y="624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49,328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90968</xdr:rowOff>
    </xdr:from>
    <xdr:to>
      <xdr:col>4</xdr:col>
      <xdr:colOff>520700</xdr:colOff>
      <xdr:row>34</xdr:row>
      <xdr:rowOff>192568</xdr:rowOff>
    </xdr:to>
    <xdr:sp macro="" textlink="">
      <xdr:nvSpPr>
        <xdr:cNvPr id="131" name="円/楕円 130"/>
        <xdr:cNvSpPr/>
      </xdr:nvSpPr>
      <xdr:spPr bwMode="auto">
        <a:xfrm>
          <a:off x="49530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202745</xdr:rowOff>
    </xdr:from>
    <xdr:ext cx="736600" cy="259045"/>
    <xdr:sp macro="" textlink="">
      <xdr:nvSpPr>
        <xdr:cNvPr id="132" name="テキスト ボックス 131"/>
        <xdr:cNvSpPr txBox="1"/>
      </xdr:nvSpPr>
      <xdr:spPr>
        <a:xfrm>
          <a:off x="4622800" y="612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162222</xdr:rowOff>
    </xdr:from>
    <xdr:to>
      <xdr:col>3</xdr:col>
      <xdr:colOff>955675</xdr:colOff>
      <xdr:row>34</xdr:row>
      <xdr:rowOff>263823</xdr:rowOff>
    </xdr:to>
    <xdr:sp macro="" textlink="">
      <xdr:nvSpPr>
        <xdr:cNvPr id="133" name="円/楕円 132"/>
        <xdr:cNvSpPr/>
      </xdr:nvSpPr>
      <xdr:spPr bwMode="auto">
        <a:xfrm>
          <a:off x="42545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273999</xdr:rowOff>
    </xdr:from>
    <xdr:ext cx="762000" cy="259045"/>
    <xdr:sp macro="" textlink="">
      <xdr:nvSpPr>
        <xdr:cNvPr id="134" name="テキスト ボックス 133"/>
        <xdr:cNvSpPr txBox="1"/>
      </xdr:nvSpPr>
      <xdr:spPr>
        <a:xfrm>
          <a:off x="39243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43,737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142974</xdr:rowOff>
    </xdr:from>
    <xdr:to>
      <xdr:col>3</xdr:col>
      <xdr:colOff>257175</xdr:colOff>
      <xdr:row>34</xdr:row>
      <xdr:rowOff>244574</xdr:rowOff>
    </xdr:to>
    <xdr:sp macro="" textlink="">
      <xdr:nvSpPr>
        <xdr:cNvPr id="135" name="円/楕円 134"/>
        <xdr:cNvSpPr/>
      </xdr:nvSpPr>
      <xdr:spPr bwMode="auto">
        <a:xfrm>
          <a:off x="3556000" y="641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254751</xdr:rowOff>
    </xdr:from>
    <xdr:ext cx="762000" cy="259045"/>
    <xdr:sp macro="" textlink="">
      <xdr:nvSpPr>
        <xdr:cNvPr id="136" name="テキスト ボックス 135"/>
        <xdr:cNvSpPr txBox="1"/>
      </xdr:nvSpPr>
      <xdr:spPr>
        <a:xfrm>
          <a:off x="3225800" y="61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251010</xdr:rowOff>
    </xdr:from>
    <xdr:to>
      <xdr:col>2</xdr:col>
      <xdr:colOff>692150</xdr:colOff>
      <xdr:row>35</xdr:row>
      <xdr:rowOff>9710</xdr:rowOff>
    </xdr:to>
    <xdr:sp macro="" textlink="">
      <xdr:nvSpPr>
        <xdr:cNvPr id="137" name="円/楕円 136"/>
        <xdr:cNvSpPr/>
      </xdr:nvSpPr>
      <xdr:spPr bwMode="auto">
        <a:xfrm>
          <a:off x="2857500" y="651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19887</xdr:rowOff>
    </xdr:from>
    <xdr:ext cx="762000" cy="259045"/>
    <xdr:sp macro="" textlink="">
      <xdr:nvSpPr>
        <xdr:cNvPr id="138" name="テキスト ボックス 137"/>
        <xdr:cNvSpPr txBox="1"/>
      </xdr:nvSpPr>
      <xdr:spPr>
        <a:xfrm>
          <a:off x="2527300" y="62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64674</xdr:rowOff>
    </xdr:from>
    <xdr:to>
      <xdr:col>6</xdr:col>
      <xdr:colOff>511175</xdr:colOff>
      <xdr:row>32</xdr:row>
      <xdr:rowOff>15456</xdr:rowOff>
    </xdr:to>
    <xdr:cxnSp macro="">
      <xdr:nvCxnSpPr>
        <xdr:cNvPr id="59" name="直線コネクタ 58"/>
        <xdr:cNvCxnSpPr/>
      </xdr:nvCxnSpPr>
      <xdr:spPr>
        <a:xfrm flipV="1">
          <a:off x="3797300" y="5379624"/>
          <a:ext cx="838200" cy="1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15456</xdr:rowOff>
    </xdr:from>
    <xdr:to>
      <xdr:col>5</xdr:col>
      <xdr:colOff>358775</xdr:colOff>
      <xdr:row>32</xdr:row>
      <xdr:rowOff>91282</xdr:rowOff>
    </xdr:to>
    <xdr:cxnSp macro="">
      <xdr:nvCxnSpPr>
        <xdr:cNvPr id="62" name="直線コネクタ 61"/>
        <xdr:cNvCxnSpPr/>
      </xdr:nvCxnSpPr>
      <xdr:spPr>
        <a:xfrm flipV="1">
          <a:off x="2908300" y="5501856"/>
          <a:ext cx="8890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167269</xdr:rowOff>
    </xdr:from>
    <xdr:to>
      <xdr:col>4</xdr:col>
      <xdr:colOff>155575</xdr:colOff>
      <xdr:row>32</xdr:row>
      <xdr:rowOff>91282</xdr:rowOff>
    </xdr:to>
    <xdr:cxnSp macro="">
      <xdr:nvCxnSpPr>
        <xdr:cNvPr id="65" name="直線コネクタ 64"/>
        <xdr:cNvCxnSpPr/>
      </xdr:nvCxnSpPr>
      <xdr:spPr>
        <a:xfrm>
          <a:off x="2019300" y="5482219"/>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70985</xdr:rowOff>
    </xdr:from>
    <xdr:ext cx="534377" cy="259045"/>
    <xdr:sp macro="" textlink="">
      <xdr:nvSpPr>
        <xdr:cNvPr id="67" name="テキスト ボックス 66"/>
        <xdr:cNvSpPr txBox="1"/>
      </xdr:nvSpPr>
      <xdr:spPr>
        <a:xfrm>
          <a:off x="2641111" y="60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111308</xdr:rowOff>
    </xdr:from>
    <xdr:to>
      <xdr:col>2</xdr:col>
      <xdr:colOff>638175</xdr:colOff>
      <xdr:row>31</xdr:row>
      <xdr:rowOff>167269</xdr:rowOff>
    </xdr:to>
    <xdr:cxnSp macro="">
      <xdr:nvCxnSpPr>
        <xdr:cNvPr id="68" name="直線コネクタ 67"/>
        <xdr:cNvCxnSpPr/>
      </xdr:nvCxnSpPr>
      <xdr:spPr>
        <a:xfrm>
          <a:off x="1130300" y="5254808"/>
          <a:ext cx="8890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103880</xdr:rowOff>
    </xdr:from>
    <xdr:ext cx="534377" cy="259045"/>
    <xdr:sp macro="" textlink="">
      <xdr:nvSpPr>
        <xdr:cNvPr id="70" name="テキスト ボックス 69"/>
        <xdr:cNvSpPr txBox="1"/>
      </xdr:nvSpPr>
      <xdr:spPr>
        <a:xfrm>
          <a:off x="1752111" y="61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xdr:rowOff>
    </xdr:from>
    <xdr:ext cx="534377" cy="259045"/>
    <xdr:sp macro="" textlink="">
      <xdr:nvSpPr>
        <xdr:cNvPr id="72" name="テキスト ボックス 71"/>
        <xdr:cNvSpPr txBox="1"/>
      </xdr:nvSpPr>
      <xdr:spPr>
        <a:xfrm>
          <a:off x="863111" y="600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13874</xdr:rowOff>
    </xdr:from>
    <xdr:to>
      <xdr:col>6</xdr:col>
      <xdr:colOff>561975</xdr:colOff>
      <xdr:row>31</xdr:row>
      <xdr:rowOff>115474</xdr:rowOff>
    </xdr:to>
    <xdr:sp macro="" textlink="">
      <xdr:nvSpPr>
        <xdr:cNvPr id="78" name="円/楕円 77"/>
        <xdr:cNvSpPr/>
      </xdr:nvSpPr>
      <xdr:spPr>
        <a:xfrm>
          <a:off x="4584700" y="53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36751</xdr:rowOff>
    </xdr:from>
    <xdr:ext cx="534377" cy="259045"/>
    <xdr:sp macro="" textlink="">
      <xdr:nvSpPr>
        <xdr:cNvPr id="79" name="人件費該当値テキスト"/>
        <xdr:cNvSpPr txBox="1"/>
      </xdr:nvSpPr>
      <xdr:spPr>
        <a:xfrm>
          <a:off x="4686300" y="518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95,782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136106</xdr:rowOff>
    </xdr:from>
    <xdr:to>
      <xdr:col>5</xdr:col>
      <xdr:colOff>409575</xdr:colOff>
      <xdr:row>32</xdr:row>
      <xdr:rowOff>66256</xdr:rowOff>
    </xdr:to>
    <xdr:sp macro="" textlink="">
      <xdr:nvSpPr>
        <xdr:cNvPr id="80" name="円/楕円 79"/>
        <xdr:cNvSpPr/>
      </xdr:nvSpPr>
      <xdr:spPr>
        <a:xfrm>
          <a:off x="3746500" y="54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82783</xdr:rowOff>
    </xdr:from>
    <xdr:ext cx="534377" cy="259045"/>
    <xdr:sp macro="" textlink="">
      <xdr:nvSpPr>
        <xdr:cNvPr id="81" name="テキスト ボックス 80"/>
        <xdr:cNvSpPr txBox="1"/>
      </xdr:nvSpPr>
      <xdr:spPr>
        <a:xfrm>
          <a:off x="3530111" y="52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40482</xdr:rowOff>
    </xdr:from>
    <xdr:to>
      <xdr:col>4</xdr:col>
      <xdr:colOff>206375</xdr:colOff>
      <xdr:row>32</xdr:row>
      <xdr:rowOff>142082</xdr:rowOff>
    </xdr:to>
    <xdr:sp macro="" textlink="">
      <xdr:nvSpPr>
        <xdr:cNvPr id="82" name="円/楕円 81"/>
        <xdr:cNvSpPr/>
      </xdr:nvSpPr>
      <xdr:spPr>
        <a:xfrm>
          <a:off x="2857500" y="552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158609</xdr:rowOff>
    </xdr:from>
    <xdr:ext cx="534377" cy="259045"/>
    <xdr:sp macro="" textlink="">
      <xdr:nvSpPr>
        <xdr:cNvPr id="83" name="テキスト ボックス 82"/>
        <xdr:cNvSpPr txBox="1"/>
      </xdr:nvSpPr>
      <xdr:spPr>
        <a:xfrm>
          <a:off x="2641111" y="53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116469</xdr:rowOff>
    </xdr:from>
    <xdr:to>
      <xdr:col>3</xdr:col>
      <xdr:colOff>3175</xdr:colOff>
      <xdr:row>32</xdr:row>
      <xdr:rowOff>46619</xdr:rowOff>
    </xdr:to>
    <xdr:sp macro="" textlink="">
      <xdr:nvSpPr>
        <xdr:cNvPr id="84" name="円/楕円 83"/>
        <xdr:cNvSpPr/>
      </xdr:nvSpPr>
      <xdr:spPr>
        <a:xfrm>
          <a:off x="1968500" y="5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63146</xdr:rowOff>
    </xdr:from>
    <xdr:ext cx="534377" cy="259045"/>
    <xdr:sp macro="" textlink="">
      <xdr:nvSpPr>
        <xdr:cNvPr id="85" name="テキスト ボックス 84"/>
        <xdr:cNvSpPr txBox="1"/>
      </xdr:nvSpPr>
      <xdr:spPr>
        <a:xfrm>
          <a:off x="1752111" y="52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60508</xdr:rowOff>
    </xdr:from>
    <xdr:to>
      <xdr:col>1</xdr:col>
      <xdr:colOff>485775</xdr:colOff>
      <xdr:row>30</xdr:row>
      <xdr:rowOff>162108</xdr:rowOff>
    </xdr:to>
    <xdr:sp macro="" textlink="">
      <xdr:nvSpPr>
        <xdr:cNvPr id="86" name="円/楕円 85"/>
        <xdr:cNvSpPr/>
      </xdr:nvSpPr>
      <xdr:spPr>
        <a:xfrm>
          <a:off x="1079500" y="52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7185</xdr:rowOff>
    </xdr:from>
    <xdr:ext cx="599010" cy="259045"/>
    <xdr:sp macro="" textlink="">
      <xdr:nvSpPr>
        <xdr:cNvPr id="87" name="テキスト ボックス 86"/>
        <xdr:cNvSpPr txBox="1"/>
      </xdr:nvSpPr>
      <xdr:spPr>
        <a:xfrm>
          <a:off x="830794" y="49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141449</xdr:rowOff>
    </xdr:from>
    <xdr:to>
      <xdr:col>6</xdr:col>
      <xdr:colOff>511175</xdr:colOff>
      <xdr:row>57</xdr:row>
      <xdr:rowOff>166061</xdr:rowOff>
    </xdr:to>
    <xdr:cxnSp macro="">
      <xdr:nvCxnSpPr>
        <xdr:cNvPr id="116" name="直線コネクタ 115"/>
        <xdr:cNvCxnSpPr/>
      </xdr:nvCxnSpPr>
      <xdr:spPr>
        <a:xfrm flipV="1">
          <a:off x="3797300" y="9914099"/>
          <a:ext cx="8382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166061</xdr:rowOff>
    </xdr:from>
    <xdr:to>
      <xdr:col>5</xdr:col>
      <xdr:colOff>358775</xdr:colOff>
      <xdr:row>58</xdr:row>
      <xdr:rowOff>1843</xdr:rowOff>
    </xdr:to>
    <xdr:cxnSp macro="">
      <xdr:nvCxnSpPr>
        <xdr:cNvPr id="119" name="直線コネクタ 118"/>
        <xdr:cNvCxnSpPr/>
      </xdr:nvCxnSpPr>
      <xdr:spPr>
        <a:xfrm flipV="1">
          <a:off x="2908300" y="993871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1843</xdr:rowOff>
    </xdr:from>
    <xdr:to>
      <xdr:col>4</xdr:col>
      <xdr:colOff>155575</xdr:colOff>
      <xdr:row>58</xdr:row>
      <xdr:rowOff>10907</xdr:rowOff>
    </xdr:to>
    <xdr:cxnSp macro="">
      <xdr:nvCxnSpPr>
        <xdr:cNvPr id="122" name="直線コネクタ 121"/>
        <xdr:cNvCxnSpPr/>
      </xdr:nvCxnSpPr>
      <xdr:spPr>
        <a:xfrm flipV="1">
          <a:off x="2019300" y="9945943"/>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4430</xdr:rowOff>
    </xdr:from>
    <xdr:to>
      <xdr:col>2</xdr:col>
      <xdr:colOff>638175</xdr:colOff>
      <xdr:row>58</xdr:row>
      <xdr:rowOff>10907</xdr:rowOff>
    </xdr:to>
    <xdr:cxnSp macro="">
      <xdr:nvCxnSpPr>
        <xdr:cNvPr id="125" name="直線コネクタ 124"/>
        <xdr:cNvCxnSpPr/>
      </xdr:nvCxnSpPr>
      <xdr:spPr>
        <a:xfrm>
          <a:off x="1130300" y="99485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46845</xdr:rowOff>
    </xdr:from>
    <xdr:ext cx="534377" cy="259045"/>
    <xdr:sp macro="" textlink="">
      <xdr:nvSpPr>
        <xdr:cNvPr id="129" name="テキスト ボックス 128"/>
        <xdr:cNvSpPr txBox="1"/>
      </xdr:nvSpPr>
      <xdr:spPr>
        <a:xfrm>
          <a:off x="863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90649</xdr:rowOff>
    </xdr:from>
    <xdr:to>
      <xdr:col>6</xdr:col>
      <xdr:colOff>561975</xdr:colOff>
      <xdr:row>58</xdr:row>
      <xdr:rowOff>20799</xdr:rowOff>
    </xdr:to>
    <xdr:sp macro="" textlink="">
      <xdr:nvSpPr>
        <xdr:cNvPr id="135" name="円/楕円 134"/>
        <xdr:cNvSpPr/>
      </xdr:nvSpPr>
      <xdr:spPr>
        <a:xfrm>
          <a:off x="4584700" y="98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115261</xdr:rowOff>
    </xdr:from>
    <xdr:to>
      <xdr:col>5</xdr:col>
      <xdr:colOff>409575</xdr:colOff>
      <xdr:row>58</xdr:row>
      <xdr:rowOff>45411</xdr:rowOff>
    </xdr:to>
    <xdr:sp macro="" textlink="">
      <xdr:nvSpPr>
        <xdr:cNvPr id="137" name="円/楕円 136"/>
        <xdr:cNvSpPr/>
      </xdr:nvSpPr>
      <xdr:spPr>
        <a:xfrm>
          <a:off x="3746500" y="98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36538</xdr:rowOff>
    </xdr:from>
    <xdr:ext cx="534377" cy="259045"/>
    <xdr:sp macro="" textlink="">
      <xdr:nvSpPr>
        <xdr:cNvPr id="138" name="テキスト ボックス 137"/>
        <xdr:cNvSpPr txBox="1"/>
      </xdr:nvSpPr>
      <xdr:spPr>
        <a:xfrm>
          <a:off x="3530111" y="99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122493</xdr:rowOff>
    </xdr:from>
    <xdr:to>
      <xdr:col>4</xdr:col>
      <xdr:colOff>206375</xdr:colOff>
      <xdr:row>58</xdr:row>
      <xdr:rowOff>52643</xdr:rowOff>
    </xdr:to>
    <xdr:sp macro="" textlink="">
      <xdr:nvSpPr>
        <xdr:cNvPr id="139" name="円/楕円 138"/>
        <xdr:cNvSpPr/>
      </xdr:nvSpPr>
      <xdr:spPr>
        <a:xfrm>
          <a:off x="2857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43770</xdr:rowOff>
    </xdr:from>
    <xdr:ext cx="534377" cy="259045"/>
    <xdr:sp macro="" textlink="">
      <xdr:nvSpPr>
        <xdr:cNvPr id="140" name="テキスト ボックス 139"/>
        <xdr:cNvSpPr txBox="1"/>
      </xdr:nvSpPr>
      <xdr:spPr>
        <a:xfrm>
          <a:off x="2641111" y="99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131557</xdr:rowOff>
    </xdr:from>
    <xdr:to>
      <xdr:col>3</xdr:col>
      <xdr:colOff>3175</xdr:colOff>
      <xdr:row>58</xdr:row>
      <xdr:rowOff>61707</xdr:rowOff>
    </xdr:to>
    <xdr:sp macro="" textlink="">
      <xdr:nvSpPr>
        <xdr:cNvPr id="141" name="円/楕円 140"/>
        <xdr:cNvSpPr/>
      </xdr:nvSpPr>
      <xdr:spPr>
        <a:xfrm>
          <a:off x="1968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52834</xdr:rowOff>
    </xdr:from>
    <xdr:ext cx="534377" cy="259045"/>
    <xdr:sp macro="" textlink="">
      <xdr:nvSpPr>
        <xdr:cNvPr id="142" name="テキスト ボックス 141"/>
        <xdr:cNvSpPr txBox="1"/>
      </xdr:nvSpPr>
      <xdr:spPr>
        <a:xfrm>
          <a:off x="1752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125080</xdr:rowOff>
    </xdr:from>
    <xdr:to>
      <xdr:col>1</xdr:col>
      <xdr:colOff>485775</xdr:colOff>
      <xdr:row>58</xdr:row>
      <xdr:rowOff>55230</xdr:rowOff>
    </xdr:to>
    <xdr:sp macro="" textlink="">
      <xdr:nvSpPr>
        <xdr:cNvPr id="143" name="円/楕円 142"/>
        <xdr:cNvSpPr/>
      </xdr:nvSpPr>
      <xdr:spPr>
        <a:xfrm>
          <a:off x="1079500" y="98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71757</xdr:rowOff>
    </xdr:from>
    <xdr:ext cx="534377" cy="259045"/>
    <xdr:sp macro="" textlink="">
      <xdr:nvSpPr>
        <xdr:cNvPr id="144" name="テキスト ボックス 143"/>
        <xdr:cNvSpPr txBox="1"/>
      </xdr:nvSpPr>
      <xdr:spPr>
        <a:xfrm>
          <a:off x="863111" y="96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47613</xdr:rowOff>
    </xdr:from>
    <xdr:to>
      <xdr:col>6</xdr:col>
      <xdr:colOff>511175</xdr:colOff>
      <xdr:row>78</xdr:row>
      <xdr:rowOff>92875</xdr:rowOff>
    </xdr:to>
    <xdr:cxnSp macro="">
      <xdr:nvCxnSpPr>
        <xdr:cNvPr id="173" name="直線コネクタ 172"/>
        <xdr:cNvCxnSpPr/>
      </xdr:nvCxnSpPr>
      <xdr:spPr>
        <a:xfrm>
          <a:off x="3797300" y="13420713"/>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47613</xdr:rowOff>
    </xdr:from>
    <xdr:to>
      <xdr:col>5</xdr:col>
      <xdr:colOff>358775</xdr:colOff>
      <xdr:row>78</xdr:row>
      <xdr:rowOff>71158</xdr:rowOff>
    </xdr:to>
    <xdr:cxnSp macro="">
      <xdr:nvCxnSpPr>
        <xdr:cNvPr id="176" name="直線コネクタ 175"/>
        <xdr:cNvCxnSpPr/>
      </xdr:nvCxnSpPr>
      <xdr:spPr>
        <a:xfrm flipV="1">
          <a:off x="2908300" y="13420713"/>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156959</xdr:rowOff>
    </xdr:from>
    <xdr:to>
      <xdr:col>4</xdr:col>
      <xdr:colOff>155575</xdr:colOff>
      <xdr:row>78</xdr:row>
      <xdr:rowOff>71158</xdr:rowOff>
    </xdr:to>
    <xdr:cxnSp macro="">
      <xdr:nvCxnSpPr>
        <xdr:cNvPr id="179" name="直線コネクタ 178"/>
        <xdr:cNvCxnSpPr/>
      </xdr:nvCxnSpPr>
      <xdr:spPr>
        <a:xfrm>
          <a:off x="2019300" y="13358609"/>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156959</xdr:rowOff>
    </xdr:from>
    <xdr:to>
      <xdr:col>2</xdr:col>
      <xdr:colOff>638175</xdr:colOff>
      <xdr:row>78</xdr:row>
      <xdr:rowOff>74816</xdr:rowOff>
    </xdr:to>
    <xdr:cxnSp macro="">
      <xdr:nvCxnSpPr>
        <xdr:cNvPr id="182" name="直線コネクタ 181"/>
        <xdr:cNvCxnSpPr/>
      </xdr:nvCxnSpPr>
      <xdr:spPr>
        <a:xfrm flipV="1">
          <a:off x="1130300" y="13358609"/>
          <a:ext cx="8890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42075</xdr:rowOff>
    </xdr:from>
    <xdr:to>
      <xdr:col>6</xdr:col>
      <xdr:colOff>561975</xdr:colOff>
      <xdr:row>78</xdr:row>
      <xdr:rowOff>143675</xdr:rowOff>
    </xdr:to>
    <xdr:sp macro="" textlink="">
      <xdr:nvSpPr>
        <xdr:cNvPr id="192" name="円/楕円 191"/>
        <xdr:cNvSpPr/>
      </xdr:nvSpPr>
      <xdr:spPr>
        <a:xfrm>
          <a:off x="45847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128452</xdr:rowOff>
    </xdr:from>
    <xdr:ext cx="469744" cy="259045"/>
    <xdr:sp macro="" textlink="">
      <xdr:nvSpPr>
        <xdr:cNvPr id="193" name="維持補修費該当値テキスト"/>
        <xdr:cNvSpPr txBox="1"/>
      </xdr:nvSpPr>
      <xdr:spPr>
        <a:xfrm>
          <a:off x="4686300" y="133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168263</xdr:rowOff>
    </xdr:from>
    <xdr:to>
      <xdr:col>5</xdr:col>
      <xdr:colOff>409575</xdr:colOff>
      <xdr:row>78</xdr:row>
      <xdr:rowOff>98413</xdr:rowOff>
    </xdr:to>
    <xdr:sp macro="" textlink="">
      <xdr:nvSpPr>
        <xdr:cNvPr id="194" name="円/楕円 193"/>
        <xdr:cNvSpPr/>
      </xdr:nvSpPr>
      <xdr:spPr>
        <a:xfrm>
          <a:off x="3746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89540</xdr:rowOff>
    </xdr:from>
    <xdr:ext cx="469744" cy="259045"/>
    <xdr:sp macro="" textlink="">
      <xdr:nvSpPr>
        <xdr:cNvPr id="195" name="テキスト ボックス 194"/>
        <xdr:cNvSpPr txBox="1"/>
      </xdr:nvSpPr>
      <xdr:spPr>
        <a:xfrm>
          <a:off x="3562427"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20358</xdr:rowOff>
    </xdr:from>
    <xdr:to>
      <xdr:col>4</xdr:col>
      <xdr:colOff>206375</xdr:colOff>
      <xdr:row>78</xdr:row>
      <xdr:rowOff>121958</xdr:rowOff>
    </xdr:to>
    <xdr:sp macro="" textlink="">
      <xdr:nvSpPr>
        <xdr:cNvPr id="196" name="円/楕円 195"/>
        <xdr:cNvSpPr/>
      </xdr:nvSpPr>
      <xdr:spPr>
        <a:xfrm>
          <a:off x="2857500" y="133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113085</xdr:rowOff>
    </xdr:from>
    <xdr:ext cx="469744" cy="259045"/>
    <xdr:sp macro="" textlink="">
      <xdr:nvSpPr>
        <xdr:cNvPr id="197" name="テキスト ボックス 196"/>
        <xdr:cNvSpPr txBox="1"/>
      </xdr:nvSpPr>
      <xdr:spPr>
        <a:xfrm>
          <a:off x="2673427" y="134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106159</xdr:rowOff>
    </xdr:from>
    <xdr:to>
      <xdr:col>3</xdr:col>
      <xdr:colOff>3175</xdr:colOff>
      <xdr:row>78</xdr:row>
      <xdr:rowOff>36309</xdr:rowOff>
    </xdr:to>
    <xdr:sp macro="" textlink="">
      <xdr:nvSpPr>
        <xdr:cNvPr id="198" name="円/楕円 197"/>
        <xdr:cNvSpPr/>
      </xdr:nvSpPr>
      <xdr:spPr>
        <a:xfrm>
          <a:off x="1968500" y="133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52836</xdr:rowOff>
    </xdr:from>
    <xdr:ext cx="469744" cy="259045"/>
    <xdr:sp macro="" textlink="">
      <xdr:nvSpPr>
        <xdr:cNvPr id="199" name="テキスト ボックス 198"/>
        <xdr:cNvSpPr txBox="1"/>
      </xdr:nvSpPr>
      <xdr:spPr>
        <a:xfrm>
          <a:off x="1784427" y="1308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24016</xdr:rowOff>
    </xdr:from>
    <xdr:to>
      <xdr:col>1</xdr:col>
      <xdr:colOff>485775</xdr:colOff>
      <xdr:row>78</xdr:row>
      <xdr:rowOff>125616</xdr:rowOff>
    </xdr:to>
    <xdr:sp macro="" textlink="">
      <xdr:nvSpPr>
        <xdr:cNvPr id="200" name="円/楕円 199"/>
        <xdr:cNvSpPr/>
      </xdr:nvSpPr>
      <xdr:spPr>
        <a:xfrm>
          <a:off x="10795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116743</xdr:rowOff>
    </xdr:from>
    <xdr:ext cx="469744" cy="259045"/>
    <xdr:sp macro="" textlink="">
      <xdr:nvSpPr>
        <xdr:cNvPr id="201" name="テキスト ボックス 200"/>
        <xdr:cNvSpPr txBox="1"/>
      </xdr:nvSpPr>
      <xdr:spPr>
        <a:xfrm>
          <a:off x="895427" y="134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145129</xdr:rowOff>
    </xdr:from>
    <xdr:to>
      <xdr:col>6</xdr:col>
      <xdr:colOff>511175</xdr:colOff>
      <xdr:row>96</xdr:row>
      <xdr:rowOff>63615</xdr:rowOff>
    </xdr:to>
    <xdr:cxnSp macro="">
      <xdr:nvCxnSpPr>
        <xdr:cNvPr id="231" name="直線コネクタ 230"/>
        <xdr:cNvCxnSpPr/>
      </xdr:nvCxnSpPr>
      <xdr:spPr>
        <a:xfrm flipV="1">
          <a:off x="3797300" y="16432879"/>
          <a:ext cx="8382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63615</xdr:rowOff>
    </xdr:from>
    <xdr:to>
      <xdr:col>5</xdr:col>
      <xdr:colOff>358775</xdr:colOff>
      <xdr:row>96</xdr:row>
      <xdr:rowOff>107429</xdr:rowOff>
    </xdr:to>
    <xdr:cxnSp macro="">
      <xdr:nvCxnSpPr>
        <xdr:cNvPr id="234" name="直線コネクタ 233"/>
        <xdr:cNvCxnSpPr/>
      </xdr:nvCxnSpPr>
      <xdr:spPr>
        <a:xfrm flipV="1">
          <a:off x="2908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107429</xdr:rowOff>
    </xdr:from>
    <xdr:to>
      <xdr:col>4</xdr:col>
      <xdr:colOff>155575</xdr:colOff>
      <xdr:row>96</xdr:row>
      <xdr:rowOff>160446</xdr:rowOff>
    </xdr:to>
    <xdr:cxnSp macro="">
      <xdr:nvCxnSpPr>
        <xdr:cNvPr id="237" name="直線コネクタ 236"/>
        <xdr:cNvCxnSpPr/>
      </xdr:nvCxnSpPr>
      <xdr:spPr>
        <a:xfrm flipV="1">
          <a:off x="2019300" y="16566629"/>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116597</xdr:rowOff>
    </xdr:from>
    <xdr:ext cx="534377" cy="259045"/>
    <xdr:sp macro="" textlink="">
      <xdr:nvSpPr>
        <xdr:cNvPr id="239" name="テキスト ボックス 238"/>
        <xdr:cNvSpPr txBox="1"/>
      </xdr:nvSpPr>
      <xdr:spPr>
        <a:xfrm>
          <a:off x="2641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160446</xdr:rowOff>
    </xdr:from>
    <xdr:to>
      <xdr:col>2</xdr:col>
      <xdr:colOff>638175</xdr:colOff>
      <xdr:row>97</xdr:row>
      <xdr:rowOff>20410</xdr:rowOff>
    </xdr:to>
    <xdr:cxnSp macro="">
      <xdr:nvCxnSpPr>
        <xdr:cNvPr id="240" name="直線コネクタ 239"/>
        <xdr:cNvCxnSpPr/>
      </xdr:nvCxnSpPr>
      <xdr:spPr>
        <a:xfrm flipV="1">
          <a:off x="1130300" y="16619646"/>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23213</xdr:rowOff>
    </xdr:from>
    <xdr:ext cx="534377" cy="259045"/>
    <xdr:sp macro="" textlink="">
      <xdr:nvSpPr>
        <xdr:cNvPr id="242" name="テキスト ボックス 241"/>
        <xdr:cNvSpPr txBox="1"/>
      </xdr:nvSpPr>
      <xdr:spPr>
        <a:xfrm>
          <a:off x="1752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46989</xdr:rowOff>
    </xdr:from>
    <xdr:ext cx="534377" cy="259045"/>
    <xdr:sp macro="" textlink="">
      <xdr:nvSpPr>
        <xdr:cNvPr id="244" name="テキスト ボックス 243"/>
        <xdr:cNvSpPr txBox="1"/>
      </xdr:nvSpPr>
      <xdr:spPr>
        <a:xfrm>
          <a:off x="863111" y="1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94329</xdr:rowOff>
    </xdr:from>
    <xdr:to>
      <xdr:col>6</xdr:col>
      <xdr:colOff>561975</xdr:colOff>
      <xdr:row>96</xdr:row>
      <xdr:rowOff>24479</xdr:rowOff>
    </xdr:to>
    <xdr:sp macro="" textlink="">
      <xdr:nvSpPr>
        <xdr:cNvPr id="250" name="円/楕円 249"/>
        <xdr:cNvSpPr/>
      </xdr:nvSpPr>
      <xdr:spPr>
        <a:xfrm>
          <a:off x="45847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72756</xdr:rowOff>
    </xdr:from>
    <xdr:ext cx="534377" cy="259045"/>
    <xdr:sp macro="" textlink="">
      <xdr:nvSpPr>
        <xdr:cNvPr id="251" name="扶助費該当値テキスト"/>
        <xdr:cNvSpPr txBox="1"/>
      </xdr:nvSpPr>
      <xdr:spPr>
        <a:xfrm>
          <a:off x="4686300" y="163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12815</xdr:rowOff>
    </xdr:from>
    <xdr:to>
      <xdr:col>5</xdr:col>
      <xdr:colOff>409575</xdr:colOff>
      <xdr:row>96</xdr:row>
      <xdr:rowOff>114415</xdr:rowOff>
    </xdr:to>
    <xdr:sp macro="" textlink="">
      <xdr:nvSpPr>
        <xdr:cNvPr id="252" name="円/楕円 251"/>
        <xdr:cNvSpPr/>
      </xdr:nvSpPr>
      <xdr:spPr>
        <a:xfrm>
          <a:off x="3746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105542</xdr:rowOff>
    </xdr:from>
    <xdr:ext cx="534377" cy="259045"/>
    <xdr:sp macro="" textlink="">
      <xdr:nvSpPr>
        <xdr:cNvPr id="253" name="テキスト ボックス 252"/>
        <xdr:cNvSpPr txBox="1"/>
      </xdr:nvSpPr>
      <xdr:spPr>
        <a:xfrm>
          <a:off x="3530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56629</xdr:rowOff>
    </xdr:from>
    <xdr:to>
      <xdr:col>4</xdr:col>
      <xdr:colOff>206375</xdr:colOff>
      <xdr:row>96</xdr:row>
      <xdr:rowOff>158229</xdr:rowOff>
    </xdr:to>
    <xdr:sp macro="" textlink="">
      <xdr:nvSpPr>
        <xdr:cNvPr id="254" name="円/楕円 253"/>
        <xdr:cNvSpPr/>
      </xdr:nvSpPr>
      <xdr:spPr>
        <a:xfrm>
          <a:off x="2857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149356</xdr:rowOff>
    </xdr:from>
    <xdr:ext cx="534377" cy="259045"/>
    <xdr:sp macro="" textlink="">
      <xdr:nvSpPr>
        <xdr:cNvPr id="255" name="テキスト ボックス 254"/>
        <xdr:cNvSpPr txBox="1"/>
      </xdr:nvSpPr>
      <xdr:spPr>
        <a:xfrm>
          <a:off x="2641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109646</xdr:rowOff>
    </xdr:from>
    <xdr:to>
      <xdr:col>3</xdr:col>
      <xdr:colOff>3175</xdr:colOff>
      <xdr:row>97</xdr:row>
      <xdr:rowOff>39796</xdr:rowOff>
    </xdr:to>
    <xdr:sp macro="" textlink="">
      <xdr:nvSpPr>
        <xdr:cNvPr id="256" name="円/楕円 255"/>
        <xdr:cNvSpPr/>
      </xdr:nvSpPr>
      <xdr:spPr>
        <a:xfrm>
          <a:off x="1968500" y="16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30923</xdr:rowOff>
    </xdr:from>
    <xdr:ext cx="534377" cy="259045"/>
    <xdr:sp macro="" textlink="">
      <xdr:nvSpPr>
        <xdr:cNvPr id="257" name="テキスト ボックス 256"/>
        <xdr:cNvSpPr txBox="1"/>
      </xdr:nvSpPr>
      <xdr:spPr>
        <a:xfrm>
          <a:off x="1752111" y="16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141060</xdr:rowOff>
    </xdr:from>
    <xdr:to>
      <xdr:col>1</xdr:col>
      <xdr:colOff>485775</xdr:colOff>
      <xdr:row>97</xdr:row>
      <xdr:rowOff>71210</xdr:rowOff>
    </xdr:to>
    <xdr:sp macro="" textlink="">
      <xdr:nvSpPr>
        <xdr:cNvPr id="258" name="円/楕円 257"/>
        <xdr:cNvSpPr/>
      </xdr:nvSpPr>
      <xdr:spPr>
        <a:xfrm>
          <a:off x="1079500" y="166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62337</xdr:rowOff>
    </xdr:from>
    <xdr:ext cx="534377" cy="259045"/>
    <xdr:sp macro="" textlink="">
      <xdr:nvSpPr>
        <xdr:cNvPr id="259" name="テキスト ボックス 258"/>
        <xdr:cNvSpPr txBox="1"/>
      </xdr:nvSpPr>
      <xdr:spPr>
        <a:xfrm>
          <a:off x="863111" y="166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164356</xdr:rowOff>
    </xdr:from>
    <xdr:to>
      <xdr:col>15</xdr:col>
      <xdr:colOff>180975</xdr:colOff>
      <xdr:row>34</xdr:row>
      <xdr:rowOff>112823</xdr:rowOff>
    </xdr:to>
    <xdr:cxnSp macro="">
      <xdr:nvCxnSpPr>
        <xdr:cNvPr id="290" name="直線コネクタ 289"/>
        <xdr:cNvCxnSpPr/>
      </xdr:nvCxnSpPr>
      <xdr:spPr>
        <a:xfrm flipV="1">
          <a:off x="9639300" y="5822206"/>
          <a:ext cx="838200" cy="1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42447</xdr:rowOff>
    </xdr:from>
    <xdr:to>
      <xdr:col>14</xdr:col>
      <xdr:colOff>28575</xdr:colOff>
      <xdr:row>34</xdr:row>
      <xdr:rowOff>112823</xdr:rowOff>
    </xdr:to>
    <xdr:cxnSp macro="">
      <xdr:nvCxnSpPr>
        <xdr:cNvPr id="293" name="直線コネクタ 292"/>
        <xdr:cNvCxnSpPr/>
      </xdr:nvCxnSpPr>
      <xdr:spPr>
        <a:xfrm>
          <a:off x="8750300" y="5871747"/>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113487</xdr:rowOff>
    </xdr:from>
    <xdr:to>
      <xdr:col>12</xdr:col>
      <xdr:colOff>511175</xdr:colOff>
      <xdr:row>34</xdr:row>
      <xdr:rowOff>42447</xdr:rowOff>
    </xdr:to>
    <xdr:cxnSp macro="">
      <xdr:nvCxnSpPr>
        <xdr:cNvPr id="296" name="直線コネクタ 295"/>
        <xdr:cNvCxnSpPr/>
      </xdr:nvCxnSpPr>
      <xdr:spPr>
        <a:xfrm>
          <a:off x="7861300" y="5085537"/>
          <a:ext cx="889000" cy="78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113487</xdr:rowOff>
    </xdr:from>
    <xdr:to>
      <xdr:col>11</xdr:col>
      <xdr:colOff>307975</xdr:colOff>
      <xdr:row>34</xdr:row>
      <xdr:rowOff>151631</xdr:rowOff>
    </xdr:to>
    <xdr:cxnSp macro="">
      <xdr:nvCxnSpPr>
        <xdr:cNvPr id="299" name="直線コネクタ 298"/>
        <xdr:cNvCxnSpPr/>
      </xdr:nvCxnSpPr>
      <xdr:spPr>
        <a:xfrm flipV="1">
          <a:off x="6972300" y="5085537"/>
          <a:ext cx="889000" cy="8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20791</xdr:rowOff>
    </xdr:from>
    <xdr:ext cx="534377" cy="259045"/>
    <xdr:sp macro="" textlink="">
      <xdr:nvSpPr>
        <xdr:cNvPr id="301" name="テキスト ボックス 300"/>
        <xdr:cNvSpPr txBox="1"/>
      </xdr:nvSpPr>
      <xdr:spPr>
        <a:xfrm>
          <a:off x="7594111" y="6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113556</xdr:rowOff>
    </xdr:from>
    <xdr:to>
      <xdr:col>15</xdr:col>
      <xdr:colOff>231775</xdr:colOff>
      <xdr:row>34</xdr:row>
      <xdr:rowOff>43706</xdr:rowOff>
    </xdr:to>
    <xdr:sp macro="" textlink="">
      <xdr:nvSpPr>
        <xdr:cNvPr id="309" name="円/楕円 308"/>
        <xdr:cNvSpPr/>
      </xdr:nvSpPr>
      <xdr:spPr>
        <a:xfrm>
          <a:off x="10426700" y="57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136433</xdr:rowOff>
    </xdr:from>
    <xdr:ext cx="534377" cy="259045"/>
    <xdr:sp macro="" textlink="">
      <xdr:nvSpPr>
        <xdr:cNvPr id="310" name="補助費等該当値テキスト"/>
        <xdr:cNvSpPr txBox="1"/>
      </xdr:nvSpPr>
      <xdr:spPr>
        <a:xfrm>
          <a:off x="10528300" y="56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62023</xdr:rowOff>
    </xdr:from>
    <xdr:to>
      <xdr:col>14</xdr:col>
      <xdr:colOff>79375</xdr:colOff>
      <xdr:row>34</xdr:row>
      <xdr:rowOff>163623</xdr:rowOff>
    </xdr:to>
    <xdr:sp macro="" textlink="">
      <xdr:nvSpPr>
        <xdr:cNvPr id="311" name="円/楕円 310"/>
        <xdr:cNvSpPr/>
      </xdr:nvSpPr>
      <xdr:spPr>
        <a:xfrm>
          <a:off x="9588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8700</xdr:rowOff>
    </xdr:from>
    <xdr:ext cx="534377" cy="259045"/>
    <xdr:sp macro="" textlink="">
      <xdr:nvSpPr>
        <xdr:cNvPr id="312" name="テキスト ボックス 311"/>
        <xdr:cNvSpPr txBox="1"/>
      </xdr:nvSpPr>
      <xdr:spPr>
        <a:xfrm>
          <a:off x="9372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163097</xdr:rowOff>
    </xdr:from>
    <xdr:to>
      <xdr:col>12</xdr:col>
      <xdr:colOff>561975</xdr:colOff>
      <xdr:row>34</xdr:row>
      <xdr:rowOff>93247</xdr:rowOff>
    </xdr:to>
    <xdr:sp macro="" textlink="">
      <xdr:nvSpPr>
        <xdr:cNvPr id="313" name="円/楕円 312"/>
        <xdr:cNvSpPr/>
      </xdr:nvSpPr>
      <xdr:spPr>
        <a:xfrm>
          <a:off x="8699500" y="58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109774</xdr:rowOff>
    </xdr:from>
    <xdr:ext cx="534377" cy="259045"/>
    <xdr:sp macro="" textlink="">
      <xdr:nvSpPr>
        <xdr:cNvPr id="314" name="テキスト ボックス 313"/>
        <xdr:cNvSpPr txBox="1"/>
      </xdr:nvSpPr>
      <xdr:spPr>
        <a:xfrm>
          <a:off x="8483111" y="55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83,934</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62687</xdr:rowOff>
    </xdr:from>
    <xdr:to>
      <xdr:col>11</xdr:col>
      <xdr:colOff>358775</xdr:colOff>
      <xdr:row>29</xdr:row>
      <xdr:rowOff>164287</xdr:rowOff>
    </xdr:to>
    <xdr:sp macro="" textlink="">
      <xdr:nvSpPr>
        <xdr:cNvPr id="315" name="円/楕円 314"/>
        <xdr:cNvSpPr/>
      </xdr:nvSpPr>
      <xdr:spPr>
        <a:xfrm>
          <a:off x="7810500" y="50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9364</xdr:rowOff>
    </xdr:from>
    <xdr:ext cx="599010" cy="259045"/>
    <xdr:sp macro="" textlink="">
      <xdr:nvSpPr>
        <xdr:cNvPr id="316" name="テキスト ボックス 315"/>
        <xdr:cNvSpPr txBox="1"/>
      </xdr:nvSpPr>
      <xdr:spPr>
        <a:xfrm>
          <a:off x="7561794" y="48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156,158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100831</xdr:rowOff>
    </xdr:from>
    <xdr:to>
      <xdr:col>10</xdr:col>
      <xdr:colOff>155575</xdr:colOff>
      <xdr:row>35</xdr:row>
      <xdr:rowOff>30981</xdr:rowOff>
    </xdr:to>
    <xdr:sp macro="" textlink="">
      <xdr:nvSpPr>
        <xdr:cNvPr id="317" name="円/楕円 316"/>
        <xdr:cNvSpPr/>
      </xdr:nvSpPr>
      <xdr:spPr>
        <a:xfrm>
          <a:off x="6921500" y="59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47508</xdr:rowOff>
    </xdr:from>
    <xdr:ext cx="534377" cy="259045"/>
    <xdr:sp macro="" textlink="">
      <xdr:nvSpPr>
        <xdr:cNvPr id="318" name="テキスト ボックス 317"/>
        <xdr:cNvSpPr txBox="1"/>
      </xdr:nvSpPr>
      <xdr:spPr>
        <a:xfrm>
          <a:off x="6705111" y="57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162220</xdr:rowOff>
    </xdr:from>
    <xdr:to>
      <xdr:col>15</xdr:col>
      <xdr:colOff>180975</xdr:colOff>
      <xdr:row>58</xdr:row>
      <xdr:rowOff>171346</xdr:rowOff>
    </xdr:to>
    <xdr:cxnSp macro="">
      <xdr:nvCxnSpPr>
        <xdr:cNvPr id="349" name="直線コネクタ 348"/>
        <xdr:cNvCxnSpPr/>
      </xdr:nvCxnSpPr>
      <xdr:spPr>
        <a:xfrm flipV="1">
          <a:off x="9639300" y="10106320"/>
          <a:ext cx="8382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171346</xdr:rowOff>
    </xdr:from>
    <xdr:to>
      <xdr:col>14</xdr:col>
      <xdr:colOff>28575</xdr:colOff>
      <xdr:row>59</xdr:row>
      <xdr:rowOff>4625</xdr:rowOff>
    </xdr:to>
    <xdr:cxnSp macro="">
      <xdr:nvCxnSpPr>
        <xdr:cNvPr id="352" name="直線コネクタ 351"/>
        <xdr:cNvCxnSpPr/>
      </xdr:nvCxnSpPr>
      <xdr:spPr>
        <a:xfrm flipV="1">
          <a:off x="8750300" y="10115446"/>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4625</xdr:rowOff>
    </xdr:from>
    <xdr:to>
      <xdr:col>12</xdr:col>
      <xdr:colOff>511175</xdr:colOff>
      <xdr:row>59</xdr:row>
      <xdr:rowOff>24451</xdr:rowOff>
    </xdr:to>
    <xdr:cxnSp macro="">
      <xdr:nvCxnSpPr>
        <xdr:cNvPr id="355" name="直線コネクタ 354"/>
        <xdr:cNvCxnSpPr/>
      </xdr:nvCxnSpPr>
      <xdr:spPr>
        <a:xfrm flipV="1">
          <a:off x="7861300" y="1012017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33446</xdr:rowOff>
    </xdr:from>
    <xdr:ext cx="534377" cy="259045"/>
    <xdr:sp macro="" textlink="">
      <xdr:nvSpPr>
        <xdr:cNvPr id="357" name="テキスト ボックス 356"/>
        <xdr:cNvSpPr txBox="1"/>
      </xdr:nvSpPr>
      <xdr:spPr>
        <a:xfrm>
          <a:off x="8483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7362</xdr:rowOff>
    </xdr:from>
    <xdr:to>
      <xdr:col>11</xdr:col>
      <xdr:colOff>307975</xdr:colOff>
      <xdr:row>59</xdr:row>
      <xdr:rowOff>24451</xdr:rowOff>
    </xdr:to>
    <xdr:cxnSp macro="">
      <xdr:nvCxnSpPr>
        <xdr:cNvPr id="358" name="直線コネクタ 357"/>
        <xdr:cNvCxnSpPr/>
      </xdr:nvCxnSpPr>
      <xdr:spPr>
        <a:xfrm>
          <a:off x="6972300" y="10122912"/>
          <a:ext cx="889000" cy="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111420</xdr:rowOff>
    </xdr:from>
    <xdr:to>
      <xdr:col>15</xdr:col>
      <xdr:colOff>231775</xdr:colOff>
      <xdr:row>59</xdr:row>
      <xdr:rowOff>41570</xdr:rowOff>
    </xdr:to>
    <xdr:sp macro="" textlink="">
      <xdr:nvSpPr>
        <xdr:cNvPr id="368" name="円/楕円 367"/>
        <xdr:cNvSpPr/>
      </xdr:nvSpPr>
      <xdr:spPr>
        <a:xfrm>
          <a:off x="10426700" y="10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70797</xdr:rowOff>
    </xdr:from>
    <xdr:ext cx="534377" cy="259045"/>
    <xdr:sp macro="" textlink="">
      <xdr:nvSpPr>
        <xdr:cNvPr id="369" name="普通建設事業費該当値テキスト"/>
        <xdr:cNvSpPr txBox="1"/>
      </xdr:nvSpPr>
      <xdr:spPr>
        <a:xfrm>
          <a:off x="10528300" y="98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120546</xdr:rowOff>
    </xdr:from>
    <xdr:to>
      <xdr:col>14</xdr:col>
      <xdr:colOff>79375</xdr:colOff>
      <xdr:row>59</xdr:row>
      <xdr:rowOff>50696</xdr:rowOff>
    </xdr:to>
    <xdr:sp macro="" textlink="">
      <xdr:nvSpPr>
        <xdr:cNvPr id="370" name="円/楕円 369"/>
        <xdr:cNvSpPr/>
      </xdr:nvSpPr>
      <xdr:spPr>
        <a:xfrm>
          <a:off x="9588500" y="100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41823</xdr:rowOff>
    </xdr:from>
    <xdr:ext cx="534377" cy="259045"/>
    <xdr:sp macro="" textlink="">
      <xdr:nvSpPr>
        <xdr:cNvPr id="371" name="テキスト ボックス 370"/>
        <xdr:cNvSpPr txBox="1"/>
      </xdr:nvSpPr>
      <xdr:spPr>
        <a:xfrm>
          <a:off x="9372111"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125275</xdr:rowOff>
    </xdr:from>
    <xdr:to>
      <xdr:col>12</xdr:col>
      <xdr:colOff>561975</xdr:colOff>
      <xdr:row>59</xdr:row>
      <xdr:rowOff>55425</xdr:rowOff>
    </xdr:to>
    <xdr:sp macro="" textlink="">
      <xdr:nvSpPr>
        <xdr:cNvPr id="372" name="円/楕円 371"/>
        <xdr:cNvSpPr/>
      </xdr:nvSpPr>
      <xdr:spPr>
        <a:xfrm>
          <a:off x="8699500" y="100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46552</xdr:rowOff>
    </xdr:from>
    <xdr:ext cx="534377" cy="259045"/>
    <xdr:sp macro="" textlink="">
      <xdr:nvSpPr>
        <xdr:cNvPr id="373" name="テキスト ボックス 372"/>
        <xdr:cNvSpPr txBox="1"/>
      </xdr:nvSpPr>
      <xdr:spPr>
        <a:xfrm>
          <a:off x="8483111" y="101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145101</xdr:rowOff>
    </xdr:from>
    <xdr:to>
      <xdr:col>11</xdr:col>
      <xdr:colOff>358775</xdr:colOff>
      <xdr:row>59</xdr:row>
      <xdr:rowOff>75251</xdr:rowOff>
    </xdr:to>
    <xdr:sp macro="" textlink="">
      <xdr:nvSpPr>
        <xdr:cNvPr id="374" name="円/楕円 373"/>
        <xdr:cNvSpPr/>
      </xdr:nvSpPr>
      <xdr:spPr>
        <a:xfrm>
          <a:off x="7810500" y="100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66378</xdr:rowOff>
    </xdr:from>
    <xdr:ext cx="534377" cy="259045"/>
    <xdr:sp macro="" textlink="">
      <xdr:nvSpPr>
        <xdr:cNvPr id="375" name="テキスト ボックス 374"/>
        <xdr:cNvSpPr txBox="1"/>
      </xdr:nvSpPr>
      <xdr:spPr>
        <a:xfrm>
          <a:off x="7594111" y="1018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128012</xdr:rowOff>
    </xdr:from>
    <xdr:to>
      <xdr:col>10</xdr:col>
      <xdr:colOff>155575</xdr:colOff>
      <xdr:row>59</xdr:row>
      <xdr:rowOff>58162</xdr:rowOff>
    </xdr:to>
    <xdr:sp macro="" textlink="">
      <xdr:nvSpPr>
        <xdr:cNvPr id="376" name="円/楕円 375"/>
        <xdr:cNvSpPr/>
      </xdr:nvSpPr>
      <xdr:spPr>
        <a:xfrm>
          <a:off x="6921500" y="100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49289</xdr:rowOff>
    </xdr:from>
    <xdr:ext cx="534377" cy="259045"/>
    <xdr:sp macro="" textlink="">
      <xdr:nvSpPr>
        <xdr:cNvPr id="377" name="テキスト ボックス 376"/>
        <xdr:cNvSpPr txBox="1"/>
      </xdr:nvSpPr>
      <xdr:spPr>
        <a:xfrm>
          <a:off x="6705111" y="101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91109</xdr:rowOff>
    </xdr:from>
    <xdr:to>
      <xdr:col>15</xdr:col>
      <xdr:colOff>180975</xdr:colOff>
      <xdr:row>79</xdr:row>
      <xdr:rowOff>94889</xdr:rowOff>
    </xdr:to>
    <xdr:cxnSp macro="">
      <xdr:nvCxnSpPr>
        <xdr:cNvPr id="408" name="直線コネクタ 407"/>
        <xdr:cNvCxnSpPr/>
      </xdr:nvCxnSpPr>
      <xdr:spPr>
        <a:xfrm flipV="1">
          <a:off x="9639300" y="13635659"/>
          <a:ext cx="8382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93836</xdr:rowOff>
    </xdr:from>
    <xdr:to>
      <xdr:col>14</xdr:col>
      <xdr:colOff>28575</xdr:colOff>
      <xdr:row>79</xdr:row>
      <xdr:rowOff>94889</xdr:rowOff>
    </xdr:to>
    <xdr:cxnSp macro="">
      <xdr:nvCxnSpPr>
        <xdr:cNvPr id="411" name="直線コネクタ 410"/>
        <xdr:cNvCxnSpPr/>
      </xdr:nvCxnSpPr>
      <xdr:spPr>
        <a:xfrm>
          <a:off x="8750300" y="13638386"/>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105839</xdr:rowOff>
    </xdr:from>
    <xdr:ext cx="534377" cy="259045"/>
    <xdr:sp macro="" textlink="">
      <xdr:nvSpPr>
        <xdr:cNvPr id="415" name="テキスト ボックス 414"/>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40309</xdr:rowOff>
    </xdr:from>
    <xdr:to>
      <xdr:col>15</xdr:col>
      <xdr:colOff>231775</xdr:colOff>
      <xdr:row>79</xdr:row>
      <xdr:rowOff>141909</xdr:rowOff>
    </xdr:to>
    <xdr:sp macro="" textlink="">
      <xdr:nvSpPr>
        <xdr:cNvPr id="421" name="円/楕円 420"/>
        <xdr:cNvSpPr/>
      </xdr:nvSpPr>
      <xdr:spPr>
        <a:xfrm>
          <a:off x="10426700" y="1358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2"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44089</xdr:rowOff>
    </xdr:from>
    <xdr:to>
      <xdr:col>14</xdr:col>
      <xdr:colOff>79375</xdr:colOff>
      <xdr:row>79</xdr:row>
      <xdr:rowOff>145689</xdr:rowOff>
    </xdr:to>
    <xdr:sp macro="" textlink="">
      <xdr:nvSpPr>
        <xdr:cNvPr id="423" name="円/楕円 422"/>
        <xdr:cNvSpPr/>
      </xdr:nvSpPr>
      <xdr:spPr>
        <a:xfrm>
          <a:off x="9588500" y="135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136816</xdr:rowOff>
    </xdr:from>
    <xdr:ext cx="469744" cy="259045"/>
    <xdr:sp macro="" textlink="">
      <xdr:nvSpPr>
        <xdr:cNvPr id="424" name="テキスト ボックス 423"/>
        <xdr:cNvSpPr txBox="1"/>
      </xdr:nvSpPr>
      <xdr:spPr>
        <a:xfrm>
          <a:off x="9404427" y="136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43036</xdr:rowOff>
    </xdr:from>
    <xdr:to>
      <xdr:col>12</xdr:col>
      <xdr:colOff>561975</xdr:colOff>
      <xdr:row>79</xdr:row>
      <xdr:rowOff>144636</xdr:rowOff>
    </xdr:to>
    <xdr:sp macro="" textlink="">
      <xdr:nvSpPr>
        <xdr:cNvPr id="425" name="円/楕円 424"/>
        <xdr:cNvSpPr/>
      </xdr:nvSpPr>
      <xdr:spPr>
        <a:xfrm>
          <a:off x="8699500" y="13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135763</xdr:rowOff>
    </xdr:from>
    <xdr:ext cx="469744" cy="259045"/>
    <xdr:sp macro="" textlink="">
      <xdr:nvSpPr>
        <xdr:cNvPr id="426" name="テキスト ボックス 425"/>
        <xdr:cNvSpPr txBox="1"/>
      </xdr:nvSpPr>
      <xdr:spPr>
        <a:xfrm>
          <a:off x="8515427" y="136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38888</xdr:rowOff>
    </xdr:from>
    <xdr:to>
      <xdr:col>15</xdr:col>
      <xdr:colOff>180975</xdr:colOff>
      <xdr:row>95</xdr:row>
      <xdr:rowOff>65773</xdr:rowOff>
    </xdr:to>
    <xdr:cxnSp macro="">
      <xdr:nvCxnSpPr>
        <xdr:cNvPr id="455" name="直線コネクタ 454"/>
        <xdr:cNvCxnSpPr/>
      </xdr:nvCxnSpPr>
      <xdr:spPr>
        <a:xfrm>
          <a:off x="9639300" y="16326638"/>
          <a:ext cx="8382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38888</xdr:rowOff>
    </xdr:from>
    <xdr:to>
      <xdr:col>14</xdr:col>
      <xdr:colOff>28575</xdr:colOff>
      <xdr:row>96</xdr:row>
      <xdr:rowOff>147016</xdr:rowOff>
    </xdr:to>
    <xdr:cxnSp macro="">
      <xdr:nvCxnSpPr>
        <xdr:cNvPr id="458" name="直線コネクタ 457"/>
        <xdr:cNvCxnSpPr/>
      </xdr:nvCxnSpPr>
      <xdr:spPr>
        <a:xfrm flipV="1">
          <a:off x="8750300" y="16326638"/>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78719</xdr:rowOff>
    </xdr:from>
    <xdr:ext cx="534377" cy="259045"/>
    <xdr:sp macro="" textlink="">
      <xdr:nvSpPr>
        <xdr:cNvPr id="462" name="テキスト ボックス 461"/>
        <xdr:cNvSpPr txBox="1"/>
      </xdr:nvSpPr>
      <xdr:spPr>
        <a:xfrm>
          <a:off x="8483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14973</xdr:rowOff>
    </xdr:from>
    <xdr:to>
      <xdr:col>15</xdr:col>
      <xdr:colOff>231775</xdr:colOff>
      <xdr:row>95</xdr:row>
      <xdr:rowOff>116573</xdr:rowOff>
    </xdr:to>
    <xdr:sp macro="" textlink="">
      <xdr:nvSpPr>
        <xdr:cNvPr id="468" name="円/楕円 467"/>
        <xdr:cNvSpPr/>
      </xdr:nvSpPr>
      <xdr:spPr>
        <a:xfrm>
          <a:off x="10426700" y="1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37850</xdr:rowOff>
    </xdr:from>
    <xdr:ext cx="534377" cy="259045"/>
    <xdr:sp macro="" textlink="">
      <xdr:nvSpPr>
        <xdr:cNvPr id="469" name="普通建設事業費 （ うち更新整備　）該当値テキスト"/>
        <xdr:cNvSpPr txBox="1"/>
      </xdr:nvSpPr>
      <xdr:spPr>
        <a:xfrm>
          <a:off x="10528300" y="161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52,321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159538</xdr:rowOff>
    </xdr:from>
    <xdr:to>
      <xdr:col>14</xdr:col>
      <xdr:colOff>79375</xdr:colOff>
      <xdr:row>95</xdr:row>
      <xdr:rowOff>89688</xdr:rowOff>
    </xdr:to>
    <xdr:sp macro="" textlink="">
      <xdr:nvSpPr>
        <xdr:cNvPr id="470" name="円/楕円 469"/>
        <xdr:cNvSpPr/>
      </xdr:nvSpPr>
      <xdr:spPr>
        <a:xfrm>
          <a:off x="95885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106215</xdr:rowOff>
    </xdr:from>
    <xdr:ext cx="534377" cy="259045"/>
    <xdr:sp macro="" textlink="">
      <xdr:nvSpPr>
        <xdr:cNvPr id="471" name="テキスト ボックス 470"/>
        <xdr:cNvSpPr txBox="1"/>
      </xdr:nvSpPr>
      <xdr:spPr>
        <a:xfrm>
          <a:off x="9372111" y="160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96216</xdr:rowOff>
    </xdr:from>
    <xdr:to>
      <xdr:col>12</xdr:col>
      <xdr:colOff>561975</xdr:colOff>
      <xdr:row>97</xdr:row>
      <xdr:rowOff>26366</xdr:rowOff>
    </xdr:to>
    <xdr:sp macro="" textlink="">
      <xdr:nvSpPr>
        <xdr:cNvPr id="472" name="円/楕円 471"/>
        <xdr:cNvSpPr/>
      </xdr:nvSpPr>
      <xdr:spPr>
        <a:xfrm>
          <a:off x="8699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42893</xdr:rowOff>
    </xdr:from>
    <xdr:ext cx="534377" cy="259045"/>
    <xdr:sp macro="" textlink="">
      <xdr:nvSpPr>
        <xdr:cNvPr id="473" name="テキスト ボックス 472"/>
        <xdr:cNvSpPr txBox="1"/>
      </xdr:nvSpPr>
      <xdr:spPr>
        <a:xfrm>
          <a:off x="8483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39729</xdr:rowOff>
    </xdr:from>
    <xdr:to>
      <xdr:col>23</xdr:col>
      <xdr:colOff>517525</xdr:colOff>
      <xdr:row>39</xdr:row>
      <xdr:rowOff>44450</xdr:rowOff>
    </xdr:to>
    <xdr:cxnSp macro="">
      <xdr:nvCxnSpPr>
        <xdr:cNvPr id="502" name="直線コネクタ 501"/>
        <xdr:cNvCxnSpPr/>
      </xdr:nvCxnSpPr>
      <xdr:spPr>
        <a:xfrm>
          <a:off x="15481300" y="6726279"/>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32205</xdr:rowOff>
    </xdr:from>
    <xdr:to>
      <xdr:col>22</xdr:col>
      <xdr:colOff>365125</xdr:colOff>
      <xdr:row>39</xdr:row>
      <xdr:rowOff>39729</xdr:rowOff>
    </xdr:to>
    <xdr:cxnSp macro="">
      <xdr:nvCxnSpPr>
        <xdr:cNvPr id="505" name="直線コネクタ 504"/>
        <xdr:cNvCxnSpPr/>
      </xdr:nvCxnSpPr>
      <xdr:spPr>
        <a:xfrm>
          <a:off x="14592300" y="6718755"/>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32205</xdr:rowOff>
    </xdr:from>
    <xdr:to>
      <xdr:col>21</xdr:col>
      <xdr:colOff>161925</xdr:colOff>
      <xdr:row>39</xdr:row>
      <xdr:rowOff>38685</xdr:rowOff>
    </xdr:to>
    <xdr:cxnSp macro="">
      <xdr:nvCxnSpPr>
        <xdr:cNvPr id="508" name="直線コネクタ 507"/>
        <xdr:cNvCxnSpPr/>
      </xdr:nvCxnSpPr>
      <xdr:spPr>
        <a:xfrm flipV="1">
          <a:off x="13703300" y="6718755"/>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38685</xdr:rowOff>
    </xdr:from>
    <xdr:to>
      <xdr:col>19</xdr:col>
      <xdr:colOff>644525</xdr:colOff>
      <xdr:row>39</xdr:row>
      <xdr:rowOff>40091</xdr:rowOff>
    </xdr:to>
    <xdr:cxnSp macro="">
      <xdr:nvCxnSpPr>
        <xdr:cNvPr id="511" name="直線コネクタ 510"/>
        <xdr:cNvCxnSpPr/>
      </xdr:nvCxnSpPr>
      <xdr:spPr>
        <a:xfrm flipV="1">
          <a:off x="12814300" y="6725235"/>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160379</xdr:rowOff>
    </xdr:from>
    <xdr:to>
      <xdr:col>22</xdr:col>
      <xdr:colOff>415925</xdr:colOff>
      <xdr:row>39</xdr:row>
      <xdr:rowOff>90529</xdr:rowOff>
    </xdr:to>
    <xdr:sp macro="" textlink="">
      <xdr:nvSpPr>
        <xdr:cNvPr id="523" name="円/楕円 522"/>
        <xdr:cNvSpPr/>
      </xdr:nvSpPr>
      <xdr:spPr>
        <a:xfrm>
          <a:off x="15430500" y="667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81656</xdr:rowOff>
    </xdr:from>
    <xdr:ext cx="469744" cy="259045"/>
    <xdr:sp macro="" textlink="">
      <xdr:nvSpPr>
        <xdr:cNvPr id="524" name="テキスト ボックス 523"/>
        <xdr:cNvSpPr txBox="1"/>
      </xdr:nvSpPr>
      <xdr:spPr>
        <a:xfrm>
          <a:off x="15246427" y="67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152855</xdr:rowOff>
    </xdr:from>
    <xdr:to>
      <xdr:col>21</xdr:col>
      <xdr:colOff>212725</xdr:colOff>
      <xdr:row>39</xdr:row>
      <xdr:rowOff>83005</xdr:rowOff>
    </xdr:to>
    <xdr:sp macro="" textlink="">
      <xdr:nvSpPr>
        <xdr:cNvPr id="525" name="円/楕円 524"/>
        <xdr:cNvSpPr/>
      </xdr:nvSpPr>
      <xdr:spPr>
        <a:xfrm>
          <a:off x="14541500" y="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99532</xdr:rowOff>
    </xdr:from>
    <xdr:ext cx="469744" cy="259045"/>
    <xdr:sp macro="" textlink="">
      <xdr:nvSpPr>
        <xdr:cNvPr id="526" name="テキスト ボックス 525"/>
        <xdr:cNvSpPr txBox="1"/>
      </xdr:nvSpPr>
      <xdr:spPr>
        <a:xfrm>
          <a:off x="14357427" y="64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159335</xdr:rowOff>
    </xdr:from>
    <xdr:to>
      <xdr:col>20</xdr:col>
      <xdr:colOff>9525</xdr:colOff>
      <xdr:row>39</xdr:row>
      <xdr:rowOff>89485</xdr:rowOff>
    </xdr:to>
    <xdr:sp macro="" textlink="">
      <xdr:nvSpPr>
        <xdr:cNvPr id="527" name="円/楕円 526"/>
        <xdr:cNvSpPr/>
      </xdr:nvSpPr>
      <xdr:spPr>
        <a:xfrm>
          <a:off x="13652500" y="66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106013</xdr:rowOff>
    </xdr:from>
    <xdr:ext cx="469744" cy="259045"/>
    <xdr:sp macro="" textlink="">
      <xdr:nvSpPr>
        <xdr:cNvPr id="528" name="テキスト ボックス 527"/>
        <xdr:cNvSpPr txBox="1"/>
      </xdr:nvSpPr>
      <xdr:spPr>
        <a:xfrm>
          <a:off x="13468427" y="644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160741</xdr:rowOff>
    </xdr:from>
    <xdr:to>
      <xdr:col>18</xdr:col>
      <xdr:colOff>492125</xdr:colOff>
      <xdr:row>39</xdr:row>
      <xdr:rowOff>90891</xdr:rowOff>
    </xdr:to>
    <xdr:sp macro="" textlink="">
      <xdr:nvSpPr>
        <xdr:cNvPr id="529" name="円/楕円 528"/>
        <xdr:cNvSpPr/>
      </xdr:nvSpPr>
      <xdr:spPr>
        <a:xfrm>
          <a:off x="12763500" y="66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82018</xdr:rowOff>
    </xdr:from>
    <xdr:ext cx="469744" cy="259045"/>
    <xdr:sp macro="" textlink="">
      <xdr:nvSpPr>
        <xdr:cNvPr id="530" name="テキスト ボックス 529"/>
        <xdr:cNvSpPr txBox="1"/>
      </xdr:nvSpPr>
      <xdr:spPr>
        <a:xfrm>
          <a:off x="12579427" y="6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80797</xdr:rowOff>
    </xdr:from>
    <xdr:to>
      <xdr:col>23</xdr:col>
      <xdr:colOff>517525</xdr:colOff>
      <xdr:row>75</xdr:row>
      <xdr:rowOff>104408</xdr:rowOff>
    </xdr:to>
    <xdr:cxnSp macro="">
      <xdr:nvCxnSpPr>
        <xdr:cNvPr id="610" name="直線コネクタ 609"/>
        <xdr:cNvCxnSpPr/>
      </xdr:nvCxnSpPr>
      <xdr:spPr>
        <a:xfrm flipV="1">
          <a:off x="15481300" y="12939547"/>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1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104408</xdr:rowOff>
    </xdr:from>
    <xdr:to>
      <xdr:col>22</xdr:col>
      <xdr:colOff>365125</xdr:colOff>
      <xdr:row>75</xdr:row>
      <xdr:rowOff>123730</xdr:rowOff>
    </xdr:to>
    <xdr:cxnSp macro="">
      <xdr:nvCxnSpPr>
        <xdr:cNvPr id="613" name="直線コネクタ 612"/>
        <xdr:cNvCxnSpPr/>
      </xdr:nvCxnSpPr>
      <xdr:spPr>
        <a:xfrm flipV="1">
          <a:off x="14592300" y="12963158"/>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15" name="テキスト ボックス 61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123730</xdr:rowOff>
    </xdr:from>
    <xdr:to>
      <xdr:col>21</xdr:col>
      <xdr:colOff>161925</xdr:colOff>
      <xdr:row>75</xdr:row>
      <xdr:rowOff>132080</xdr:rowOff>
    </xdr:to>
    <xdr:cxnSp macro="">
      <xdr:nvCxnSpPr>
        <xdr:cNvPr id="616" name="直線コネクタ 615"/>
        <xdr:cNvCxnSpPr/>
      </xdr:nvCxnSpPr>
      <xdr:spPr>
        <a:xfrm flipV="1">
          <a:off x="13703300" y="12982480"/>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84287</xdr:rowOff>
    </xdr:from>
    <xdr:ext cx="534377" cy="259045"/>
    <xdr:sp macro="" textlink="">
      <xdr:nvSpPr>
        <xdr:cNvPr id="618" name="テキスト ボックス 617"/>
        <xdr:cNvSpPr txBox="1"/>
      </xdr:nvSpPr>
      <xdr:spPr>
        <a:xfrm>
          <a:off x="14325111" y="13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132080</xdr:rowOff>
    </xdr:from>
    <xdr:to>
      <xdr:col>19</xdr:col>
      <xdr:colOff>644525</xdr:colOff>
      <xdr:row>75</xdr:row>
      <xdr:rowOff>145774</xdr:rowOff>
    </xdr:to>
    <xdr:cxnSp macro="">
      <xdr:nvCxnSpPr>
        <xdr:cNvPr id="619" name="直線コネクタ 618"/>
        <xdr:cNvCxnSpPr/>
      </xdr:nvCxnSpPr>
      <xdr:spPr>
        <a:xfrm flipV="1">
          <a:off x="12814300" y="1299083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83656</xdr:rowOff>
    </xdr:from>
    <xdr:ext cx="534377" cy="259045"/>
    <xdr:sp macro="" textlink="">
      <xdr:nvSpPr>
        <xdr:cNvPr id="621" name="テキスト ボックス 620"/>
        <xdr:cNvSpPr txBox="1"/>
      </xdr:nvSpPr>
      <xdr:spPr>
        <a:xfrm>
          <a:off x="13436111" y="131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95618</xdr:rowOff>
    </xdr:from>
    <xdr:ext cx="534377" cy="259045"/>
    <xdr:sp macro="" textlink="">
      <xdr:nvSpPr>
        <xdr:cNvPr id="623" name="テキスト ボックス 622"/>
        <xdr:cNvSpPr txBox="1"/>
      </xdr:nvSpPr>
      <xdr:spPr>
        <a:xfrm>
          <a:off x="12547111" y="1312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29997</xdr:rowOff>
    </xdr:from>
    <xdr:to>
      <xdr:col>23</xdr:col>
      <xdr:colOff>568325</xdr:colOff>
      <xdr:row>75</xdr:row>
      <xdr:rowOff>131597</xdr:rowOff>
    </xdr:to>
    <xdr:sp macro="" textlink="">
      <xdr:nvSpPr>
        <xdr:cNvPr id="629" name="円/楕円 628"/>
        <xdr:cNvSpPr/>
      </xdr:nvSpPr>
      <xdr:spPr>
        <a:xfrm>
          <a:off x="16268700" y="12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52874</xdr:rowOff>
    </xdr:from>
    <xdr:ext cx="534377" cy="259045"/>
    <xdr:sp macro="" textlink="">
      <xdr:nvSpPr>
        <xdr:cNvPr id="630" name="公債費該当値テキスト"/>
        <xdr:cNvSpPr txBox="1"/>
      </xdr:nvSpPr>
      <xdr:spPr>
        <a:xfrm>
          <a:off x="16370300" y="127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53608</xdr:rowOff>
    </xdr:from>
    <xdr:to>
      <xdr:col>22</xdr:col>
      <xdr:colOff>415925</xdr:colOff>
      <xdr:row>75</xdr:row>
      <xdr:rowOff>155209</xdr:rowOff>
    </xdr:to>
    <xdr:sp macro="" textlink="">
      <xdr:nvSpPr>
        <xdr:cNvPr id="631" name="円/楕円 630"/>
        <xdr:cNvSpPr/>
      </xdr:nvSpPr>
      <xdr:spPr>
        <a:xfrm>
          <a:off x="15430500" y="12912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285</xdr:rowOff>
    </xdr:from>
    <xdr:ext cx="534377" cy="259045"/>
    <xdr:sp macro="" textlink="">
      <xdr:nvSpPr>
        <xdr:cNvPr id="632" name="テキスト ボックス 631"/>
        <xdr:cNvSpPr txBox="1"/>
      </xdr:nvSpPr>
      <xdr:spPr>
        <a:xfrm>
          <a:off x="15214111" y="1268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72930</xdr:rowOff>
    </xdr:from>
    <xdr:to>
      <xdr:col>21</xdr:col>
      <xdr:colOff>212725</xdr:colOff>
      <xdr:row>76</xdr:row>
      <xdr:rowOff>3080</xdr:rowOff>
    </xdr:to>
    <xdr:sp macro="" textlink="">
      <xdr:nvSpPr>
        <xdr:cNvPr id="633" name="円/楕円 632"/>
        <xdr:cNvSpPr/>
      </xdr:nvSpPr>
      <xdr:spPr>
        <a:xfrm>
          <a:off x="14541500" y="12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19607</xdr:rowOff>
    </xdr:from>
    <xdr:ext cx="534377" cy="259045"/>
    <xdr:sp macro="" textlink="">
      <xdr:nvSpPr>
        <xdr:cNvPr id="634" name="テキスト ボックス 633"/>
        <xdr:cNvSpPr txBox="1"/>
      </xdr:nvSpPr>
      <xdr:spPr>
        <a:xfrm>
          <a:off x="14325111" y="127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81280</xdr:rowOff>
    </xdr:from>
    <xdr:to>
      <xdr:col>20</xdr:col>
      <xdr:colOff>9525</xdr:colOff>
      <xdr:row>76</xdr:row>
      <xdr:rowOff>11430</xdr:rowOff>
    </xdr:to>
    <xdr:sp macro="" textlink="">
      <xdr:nvSpPr>
        <xdr:cNvPr id="635" name="円/楕円 634"/>
        <xdr:cNvSpPr/>
      </xdr:nvSpPr>
      <xdr:spPr>
        <a:xfrm>
          <a:off x="13652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27957</xdr:rowOff>
    </xdr:from>
    <xdr:ext cx="534377" cy="259045"/>
    <xdr:sp macro="" textlink="">
      <xdr:nvSpPr>
        <xdr:cNvPr id="636" name="テキスト ボックス 635"/>
        <xdr:cNvSpPr txBox="1"/>
      </xdr:nvSpPr>
      <xdr:spPr>
        <a:xfrm>
          <a:off x="13436111" y="1271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94974</xdr:rowOff>
    </xdr:from>
    <xdr:to>
      <xdr:col>18</xdr:col>
      <xdr:colOff>492125</xdr:colOff>
      <xdr:row>76</xdr:row>
      <xdr:rowOff>25124</xdr:rowOff>
    </xdr:to>
    <xdr:sp macro="" textlink="">
      <xdr:nvSpPr>
        <xdr:cNvPr id="637" name="円/楕円 636"/>
        <xdr:cNvSpPr/>
      </xdr:nvSpPr>
      <xdr:spPr>
        <a:xfrm>
          <a:off x="12763500" y="129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41651</xdr:rowOff>
    </xdr:from>
    <xdr:ext cx="534377" cy="259045"/>
    <xdr:sp macro="" textlink="">
      <xdr:nvSpPr>
        <xdr:cNvPr id="638" name="テキスト ボックス 637"/>
        <xdr:cNvSpPr txBox="1"/>
      </xdr:nvSpPr>
      <xdr:spPr>
        <a:xfrm>
          <a:off x="12547111" y="127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102000</xdr:rowOff>
    </xdr:from>
    <xdr:to>
      <xdr:col>23</xdr:col>
      <xdr:colOff>517525</xdr:colOff>
      <xdr:row>98</xdr:row>
      <xdr:rowOff>102690</xdr:rowOff>
    </xdr:to>
    <xdr:cxnSp macro="">
      <xdr:nvCxnSpPr>
        <xdr:cNvPr id="665" name="直線コネクタ 664"/>
        <xdr:cNvCxnSpPr/>
      </xdr:nvCxnSpPr>
      <xdr:spPr>
        <a:xfrm>
          <a:off x="15481300" y="16904100"/>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102000</xdr:rowOff>
    </xdr:from>
    <xdr:to>
      <xdr:col>22</xdr:col>
      <xdr:colOff>365125</xdr:colOff>
      <xdr:row>98</xdr:row>
      <xdr:rowOff>111275</xdr:rowOff>
    </xdr:to>
    <xdr:cxnSp macro="">
      <xdr:nvCxnSpPr>
        <xdr:cNvPr id="668" name="直線コネクタ 667"/>
        <xdr:cNvCxnSpPr/>
      </xdr:nvCxnSpPr>
      <xdr:spPr>
        <a:xfrm flipV="1">
          <a:off x="14592300" y="16904100"/>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99270</xdr:rowOff>
    </xdr:from>
    <xdr:to>
      <xdr:col>21</xdr:col>
      <xdr:colOff>161925</xdr:colOff>
      <xdr:row>98</xdr:row>
      <xdr:rowOff>111275</xdr:rowOff>
    </xdr:to>
    <xdr:cxnSp macro="">
      <xdr:nvCxnSpPr>
        <xdr:cNvPr id="671" name="直線コネクタ 670"/>
        <xdr:cNvCxnSpPr/>
      </xdr:nvCxnSpPr>
      <xdr:spPr>
        <a:xfrm>
          <a:off x="13703300" y="16901370"/>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142557</xdr:rowOff>
    </xdr:from>
    <xdr:ext cx="534377" cy="259045"/>
    <xdr:sp macro="" textlink="">
      <xdr:nvSpPr>
        <xdr:cNvPr id="673" name="テキスト ボックス 672"/>
        <xdr:cNvSpPr txBox="1"/>
      </xdr:nvSpPr>
      <xdr:spPr>
        <a:xfrm>
          <a:off x="14325111" y="166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99270</xdr:rowOff>
    </xdr:from>
    <xdr:to>
      <xdr:col>19</xdr:col>
      <xdr:colOff>644525</xdr:colOff>
      <xdr:row>98</xdr:row>
      <xdr:rowOff>123867</xdr:rowOff>
    </xdr:to>
    <xdr:cxnSp macro="">
      <xdr:nvCxnSpPr>
        <xdr:cNvPr id="674" name="直線コネクタ 673"/>
        <xdr:cNvCxnSpPr/>
      </xdr:nvCxnSpPr>
      <xdr:spPr>
        <a:xfrm flipV="1">
          <a:off x="12814300" y="16901370"/>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117781</xdr:rowOff>
    </xdr:from>
    <xdr:ext cx="534377" cy="259045"/>
    <xdr:sp macro="" textlink="">
      <xdr:nvSpPr>
        <xdr:cNvPr id="676" name="テキスト ボックス 675"/>
        <xdr:cNvSpPr txBox="1"/>
      </xdr:nvSpPr>
      <xdr:spPr>
        <a:xfrm>
          <a:off x="13436111" y="1657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51890</xdr:rowOff>
    </xdr:from>
    <xdr:to>
      <xdr:col>23</xdr:col>
      <xdr:colOff>568325</xdr:colOff>
      <xdr:row>98</xdr:row>
      <xdr:rowOff>153490</xdr:rowOff>
    </xdr:to>
    <xdr:sp macro="" textlink="">
      <xdr:nvSpPr>
        <xdr:cNvPr id="684" name="円/楕円 683"/>
        <xdr:cNvSpPr/>
      </xdr:nvSpPr>
      <xdr:spPr>
        <a:xfrm>
          <a:off x="16268700" y="168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51200</xdr:rowOff>
    </xdr:from>
    <xdr:to>
      <xdr:col>22</xdr:col>
      <xdr:colOff>415925</xdr:colOff>
      <xdr:row>98</xdr:row>
      <xdr:rowOff>152800</xdr:rowOff>
    </xdr:to>
    <xdr:sp macro="" textlink="">
      <xdr:nvSpPr>
        <xdr:cNvPr id="686" name="円/楕円 685"/>
        <xdr:cNvSpPr/>
      </xdr:nvSpPr>
      <xdr:spPr>
        <a:xfrm>
          <a:off x="15430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143927</xdr:rowOff>
    </xdr:from>
    <xdr:ext cx="469744" cy="259045"/>
    <xdr:sp macro="" textlink="">
      <xdr:nvSpPr>
        <xdr:cNvPr id="687" name="テキスト ボックス 686"/>
        <xdr:cNvSpPr txBox="1"/>
      </xdr:nvSpPr>
      <xdr:spPr>
        <a:xfrm>
          <a:off x="15246427"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60475</xdr:rowOff>
    </xdr:from>
    <xdr:to>
      <xdr:col>21</xdr:col>
      <xdr:colOff>212725</xdr:colOff>
      <xdr:row>98</xdr:row>
      <xdr:rowOff>162075</xdr:rowOff>
    </xdr:to>
    <xdr:sp macro="" textlink="">
      <xdr:nvSpPr>
        <xdr:cNvPr id="688" name="円/楕円 687"/>
        <xdr:cNvSpPr/>
      </xdr:nvSpPr>
      <xdr:spPr>
        <a:xfrm>
          <a:off x="14541500" y="168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153202</xdr:rowOff>
    </xdr:from>
    <xdr:ext cx="469744" cy="259045"/>
    <xdr:sp macro="" textlink="">
      <xdr:nvSpPr>
        <xdr:cNvPr id="689" name="テキスト ボックス 688"/>
        <xdr:cNvSpPr txBox="1"/>
      </xdr:nvSpPr>
      <xdr:spPr>
        <a:xfrm>
          <a:off x="14357427" y="169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48470</xdr:rowOff>
    </xdr:from>
    <xdr:to>
      <xdr:col>20</xdr:col>
      <xdr:colOff>9525</xdr:colOff>
      <xdr:row>98</xdr:row>
      <xdr:rowOff>150070</xdr:rowOff>
    </xdr:to>
    <xdr:sp macro="" textlink="">
      <xdr:nvSpPr>
        <xdr:cNvPr id="690" name="円/楕円 689"/>
        <xdr:cNvSpPr/>
      </xdr:nvSpPr>
      <xdr:spPr>
        <a:xfrm>
          <a:off x="13652500" y="168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141197</xdr:rowOff>
    </xdr:from>
    <xdr:ext cx="469744" cy="259045"/>
    <xdr:sp macro="" textlink="">
      <xdr:nvSpPr>
        <xdr:cNvPr id="691" name="テキスト ボックス 690"/>
        <xdr:cNvSpPr txBox="1"/>
      </xdr:nvSpPr>
      <xdr:spPr>
        <a:xfrm>
          <a:off x="13468427" y="169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73067</xdr:rowOff>
    </xdr:from>
    <xdr:to>
      <xdr:col>18</xdr:col>
      <xdr:colOff>492125</xdr:colOff>
      <xdr:row>99</xdr:row>
      <xdr:rowOff>3217</xdr:rowOff>
    </xdr:to>
    <xdr:sp macro="" textlink="">
      <xdr:nvSpPr>
        <xdr:cNvPr id="692" name="円/楕円 691"/>
        <xdr:cNvSpPr/>
      </xdr:nvSpPr>
      <xdr:spPr>
        <a:xfrm>
          <a:off x="12763500" y="1687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165794</xdr:rowOff>
    </xdr:from>
    <xdr:ext cx="469744" cy="259045"/>
    <xdr:sp macro="" textlink="">
      <xdr:nvSpPr>
        <xdr:cNvPr id="693" name="テキスト ボックス 692"/>
        <xdr:cNvSpPr txBox="1"/>
      </xdr:nvSpPr>
      <xdr:spPr>
        <a:xfrm>
          <a:off x="12579427" y="1696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7" name="直線コネクタ 77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0" name="直線コネクタ 77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3" name="直線コネクタ 78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134370</xdr:rowOff>
    </xdr:from>
    <xdr:ext cx="469744" cy="259045"/>
    <xdr:sp macro="" textlink="">
      <xdr:nvSpPr>
        <xdr:cNvPr id="785" name="テキスト ボックス 784"/>
        <xdr:cNvSpPr txBox="1"/>
      </xdr:nvSpPr>
      <xdr:spPr>
        <a:xfrm>
          <a:off x="20199427" y="973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6" name="直線コネクタ 78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円/楕円 79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8" name="円/楕円 79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0" name="円/楕円 79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1" name="テキスト ボックス 80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2" name="円/楕円 80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3" name="テキスト ボックス 80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4" name="円/楕円 80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5" name="テキスト ボックス 80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18732</xdr:rowOff>
    </xdr:from>
    <xdr:to>
      <xdr:col>32</xdr:col>
      <xdr:colOff>187325</xdr:colOff>
      <xdr:row>75</xdr:row>
      <xdr:rowOff>32963</xdr:rowOff>
    </xdr:to>
    <xdr:cxnSp macro="">
      <xdr:nvCxnSpPr>
        <xdr:cNvPr id="835" name="直線コネクタ 834"/>
        <xdr:cNvCxnSpPr/>
      </xdr:nvCxnSpPr>
      <xdr:spPr>
        <a:xfrm>
          <a:off x="21323300" y="12877482"/>
          <a:ext cx="8382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3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18732</xdr:rowOff>
    </xdr:from>
    <xdr:to>
      <xdr:col>31</xdr:col>
      <xdr:colOff>34925</xdr:colOff>
      <xdr:row>75</xdr:row>
      <xdr:rowOff>74873</xdr:rowOff>
    </xdr:to>
    <xdr:cxnSp macro="">
      <xdr:nvCxnSpPr>
        <xdr:cNvPr id="838" name="直線コネクタ 837"/>
        <xdr:cNvCxnSpPr/>
      </xdr:nvCxnSpPr>
      <xdr:spPr>
        <a:xfrm flipV="1">
          <a:off x="20434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40" name="テキスト ボックス 83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74873</xdr:rowOff>
    </xdr:from>
    <xdr:to>
      <xdr:col>29</xdr:col>
      <xdr:colOff>517525</xdr:colOff>
      <xdr:row>75</xdr:row>
      <xdr:rowOff>139909</xdr:rowOff>
    </xdr:to>
    <xdr:cxnSp macro="">
      <xdr:nvCxnSpPr>
        <xdr:cNvPr id="841" name="直線コネクタ 840"/>
        <xdr:cNvCxnSpPr/>
      </xdr:nvCxnSpPr>
      <xdr:spPr>
        <a:xfrm flipV="1">
          <a:off x="19545300" y="1293362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139909</xdr:rowOff>
    </xdr:from>
    <xdr:to>
      <xdr:col>28</xdr:col>
      <xdr:colOff>314325</xdr:colOff>
      <xdr:row>75</xdr:row>
      <xdr:rowOff>170523</xdr:rowOff>
    </xdr:to>
    <xdr:cxnSp macro="">
      <xdr:nvCxnSpPr>
        <xdr:cNvPr id="844" name="直線コネクタ 843"/>
        <xdr:cNvCxnSpPr/>
      </xdr:nvCxnSpPr>
      <xdr:spPr>
        <a:xfrm flipV="1">
          <a:off x="18656300" y="12998659"/>
          <a:ext cx="889000" cy="3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153613</xdr:rowOff>
    </xdr:from>
    <xdr:to>
      <xdr:col>32</xdr:col>
      <xdr:colOff>238125</xdr:colOff>
      <xdr:row>75</xdr:row>
      <xdr:rowOff>83763</xdr:rowOff>
    </xdr:to>
    <xdr:sp macro="" textlink="">
      <xdr:nvSpPr>
        <xdr:cNvPr id="854" name="円/楕円 853"/>
        <xdr:cNvSpPr/>
      </xdr:nvSpPr>
      <xdr:spPr>
        <a:xfrm>
          <a:off x="221107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5040</xdr:rowOff>
    </xdr:from>
    <xdr:ext cx="534377" cy="259045"/>
    <xdr:sp macro="" textlink="">
      <xdr:nvSpPr>
        <xdr:cNvPr id="855" name="繰出金該当値テキスト"/>
        <xdr:cNvSpPr txBox="1"/>
      </xdr:nvSpPr>
      <xdr:spPr>
        <a:xfrm>
          <a:off x="22212300" y="126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56,603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139382</xdr:rowOff>
    </xdr:from>
    <xdr:to>
      <xdr:col>31</xdr:col>
      <xdr:colOff>85725</xdr:colOff>
      <xdr:row>75</xdr:row>
      <xdr:rowOff>69532</xdr:rowOff>
    </xdr:to>
    <xdr:sp macro="" textlink="">
      <xdr:nvSpPr>
        <xdr:cNvPr id="856" name="円/楕円 855"/>
        <xdr:cNvSpPr/>
      </xdr:nvSpPr>
      <xdr:spPr>
        <a:xfrm>
          <a:off x="21272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86059</xdr:rowOff>
    </xdr:from>
    <xdr:ext cx="534377" cy="259045"/>
    <xdr:sp macro="" textlink="">
      <xdr:nvSpPr>
        <xdr:cNvPr id="857" name="テキスト ボックス 856"/>
        <xdr:cNvSpPr txBox="1"/>
      </xdr:nvSpPr>
      <xdr:spPr>
        <a:xfrm>
          <a:off x="21056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24073</xdr:rowOff>
    </xdr:from>
    <xdr:to>
      <xdr:col>29</xdr:col>
      <xdr:colOff>568325</xdr:colOff>
      <xdr:row>75</xdr:row>
      <xdr:rowOff>125673</xdr:rowOff>
    </xdr:to>
    <xdr:sp macro="" textlink="">
      <xdr:nvSpPr>
        <xdr:cNvPr id="858" name="円/楕円 857"/>
        <xdr:cNvSpPr/>
      </xdr:nvSpPr>
      <xdr:spPr>
        <a:xfrm>
          <a:off x="20383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142200</xdr:rowOff>
    </xdr:from>
    <xdr:ext cx="534377" cy="259045"/>
    <xdr:sp macro="" textlink="">
      <xdr:nvSpPr>
        <xdr:cNvPr id="859" name="テキスト ボックス 858"/>
        <xdr:cNvSpPr txBox="1"/>
      </xdr:nvSpPr>
      <xdr:spPr>
        <a:xfrm>
          <a:off x="20167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89109</xdr:rowOff>
    </xdr:from>
    <xdr:to>
      <xdr:col>28</xdr:col>
      <xdr:colOff>365125</xdr:colOff>
      <xdr:row>76</xdr:row>
      <xdr:rowOff>19259</xdr:rowOff>
    </xdr:to>
    <xdr:sp macro="" textlink="">
      <xdr:nvSpPr>
        <xdr:cNvPr id="860" name="円/楕円 859"/>
        <xdr:cNvSpPr/>
      </xdr:nvSpPr>
      <xdr:spPr>
        <a:xfrm>
          <a:off x="19494500" y="12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35786</xdr:rowOff>
    </xdr:from>
    <xdr:ext cx="534377" cy="259045"/>
    <xdr:sp macro="" textlink="">
      <xdr:nvSpPr>
        <xdr:cNvPr id="861" name="テキスト ボックス 860"/>
        <xdr:cNvSpPr txBox="1"/>
      </xdr:nvSpPr>
      <xdr:spPr>
        <a:xfrm>
          <a:off x="19278111" y="12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119723</xdr:rowOff>
    </xdr:from>
    <xdr:to>
      <xdr:col>27</xdr:col>
      <xdr:colOff>161925</xdr:colOff>
      <xdr:row>76</xdr:row>
      <xdr:rowOff>49873</xdr:rowOff>
    </xdr:to>
    <xdr:sp macro="" textlink="">
      <xdr:nvSpPr>
        <xdr:cNvPr id="862" name="円/楕円 861"/>
        <xdr:cNvSpPr/>
      </xdr:nvSpPr>
      <xdr:spPr>
        <a:xfrm>
          <a:off x="18605500" y="129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66400</xdr:rowOff>
    </xdr:from>
    <xdr:ext cx="534377" cy="259045"/>
    <xdr:sp macro="" textlink="">
      <xdr:nvSpPr>
        <xdr:cNvPr id="863" name="テキスト ボックス 862"/>
        <xdr:cNvSpPr txBox="1"/>
      </xdr:nvSpPr>
      <xdr:spPr>
        <a:xfrm>
          <a:off x="18389111" y="127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補助費等にかかる経費が類以団体に比べ高い状況である。人件費については、市立短期大学及び消防本部の単独設置が影響しており、補助費等については、病院事業会計やごみ・し尿処理を担う大月都留広域事務組合、東部地域広域水道企業団などの一部事務組合に対する運営補助に多額の経費を要していることが主な要因である。また公債費については、平成２５年度に土地開発公社の負債整理に伴い発行した第三セクター等改革推進債に加えて、小中学校適正配置計画に基づく統廃合や施設の耐震化を積極的に進めてきたことなどにより増加している状況である。</a:t>
          </a:r>
          <a:endParaRPr kumimoji="1" lang="en-US" altLang="ja-JP" sz="1300">
            <a:latin typeface="ＭＳ Ｐゴシック"/>
          </a:endParaRPr>
        </a:p>
        <a:p>
          <a:r>
            <a:rPr kumimoji="1" lang="ja-JP" altLang="en-US" sz="1300">
              <a:latin typeface="ＭＳ Ｐゴシック"/>
            </a:rPr>
            <a:t>いずれにしても、類以団体に比べて人件費や公債費などの義務的経費が高く、加えて病院事業会計や一部事務組合等への補助・操出に多額の経費を要しており、厳しい財政状況となっている。特に病院事業については、毎年度多額の赤字補てんを要していることから、常勤医師の確保・医業収益の回復に全力を注ぎ、早期の経営改善に努めなければならない。</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山梨県大月市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25,483
25,320
280.25
13,577,477
13,208,288
364,257
8,111,242
18,287,928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17.8
161.2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94633</xdr:rowOff>
    </xdr:from>
    <xdr:to>
      <xdr:col>6</xdr:col>
      <xdr:colOff>511175</xdr:colOff>
      <xdr:row>34</xdr:row>
      <xdr:rowOff>143619</xdr:rowOff>
    </xdr:to>
    <xdr:cxnSp macro="">
      <xdr:nvCxnSpPr>
        <xdr:cNvPr id="63" name="直線コネクタ 62"/>
        <xdr:cNvCxnSpPr/>
      </xdr:nvCxnSpPr>
      <xdr:spPr>
        <a:xfrm>
          <a:off x="3797300" y="592393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94633</xdr:rowOff>
    </xdr:from>
    <xdr:to>
      <xdr:col>5</xdr:col>
      <xdr:colOff>358775</xdr:colOff>
      <xdr:row>34</xdr:row>
      <xdr:rowOff>111288</xdr:rowOff>
    </xdr:to>
    <xdr:cxnSp macro="">
      <xdr:nvCxnSpPr>
        <xdr:cNvPr id="66" name="直線コネクタ 65"/>
        <xdr:cNvCxnSpPr/>
      </xdr:nvCxnSpPr>
      <xdr:spPr>
        <a:xfrm flipV="1">
          <a:off x="2908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111288</xdr:rowOff>
    </xdr:from>
    <xdr:to>
      <xdr:col>4</xdr:col>
      <xdr:colOff>155575</xdr:colOff>
      <xdr:row>34</xdr:row>
      <xdr:rowOff>123372</xdr:rowOff>
    </xdr:to>
    <xdr:cxnSp macro="">
      <xdr:nvCxnSpPr>
        <xdr:cNvPr id="69" name="直線コネクタ 68"/>
        <xdr:cNvCxnSpPr/>
      </xdr:nvCxnSpPr>
      <xdr:spPr>
        <a:xfrm flipV="1">
          <a:off x="2019300" y="594058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91041</xdr:rowOff>
    </xdr:from>
    <xdr:to>
      <xdr:col>2</xdr:col>
      <xdr:colOff>638175</xdr:colOff>
      <xdr:row>34</xdr:row>
      <xdr:rowOff>123372</xdr:rowOff>
    </xdr:to>
    <xdr:cxnSp macro="">
      <xdr:nvCxnSpPr>
        <xdr:cNvPr id="72" name="直線コネクタ 71"/>
        <xdr:cNvCxnSpPr/>
      </xdr:nvCxnSpPr>
      <xdr:spPr>
        <a:xfrm>
          <a:off x="1130300" y="5920341"/>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92819</xdr:rowOff>
    </xdr:from>
    <xdr:to>
      <xdr:col>6</xdr:col>
      <xdr:colOff>561975</xdr:colOff>
      <xdr:row>35</xdr:row>
      <xdr:rowOff>22969</xdr:rowOff>
    </xdr:to>
    <xdr:sp macro="" textlink="">
      <xdr:nvSpPr>
        <xdr:cNvPr id="82" name="円/楕円 81"/>
        <xdr:cNvSpPr/>
      </xdr:nvSpPr>
      <xdr:spPr>
        <a:xfrm>
          <a:off x="45847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115696</xdr:rowOff>
    </xdr:from>
    <xdr:ext cx="469744" cy="259045"/>
    <xdr:sp macro="" textlink="">
      <xdr:nvSpPr>
        <xdr:cNvPr id="83" name="議会費該当値テキスト"/>
        <xdr:cNvSpPr txBox="1"/>
      </xdr:nvSpPr>
      <xdr:spPr>
        <a:xfrm>
          <a:off x="4686300" y="57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43833</xdr:rowOff>
    </xdr:from>
    <xdr:to>
      <xdr:col>5</xdr:col>
      <xdr:colOff>409575</xdr:colOff>
      <xdr:row>34</xdr:row>
      <xdr:rowOff>145433</xdr:rowOff>
    </xdr:to>
    <xdr:sp macro="" textlink="">
      <xdr:nvSpPr>
        <xdr:cNvPr id="84" name="円/楕円 83"/>
        <xdr:cNvSpPr/>
      </xdr:nvSpPr>
      <xdr:spPr>
        <a:xfrm>
          <a:off x="3746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161960</xdr:rowOff>
    </xdr:from>
    <xdr:ext cx="469744" cy="259045"/>
    <xdr:sp macro="" textlink="">
      <xdr:nvSpPr>
        <xdr:cNvPr id="85" name="テキスト ボックス 84"/>
        <xdr:cNvSpPr txBox="1"/>
      </xdr:nvSpPr>
      <xdr:spPr>
        <a:xfrm>
          <a:off x="3562427"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60488</xdr:rowOff>
    </xdr:from>
    <xdr:to>
      <xdr:col>4</xdr:col>
      <xdr:colOff>206375</xdr:colOff>
      <xdr:row>34</xdr:row>
      <xdr:rowOff>162088</xdr:rowOff>
    </xdr:to>
    <xdr:sp macro="" textlink="">
      <xdr:nvSpPr>
        <xdr:cNvPr id="86" name="円/楕円 85"/>
        <xdr:cNvSpPr/>
      </xdr:nvSpPr>
      <xdr:spPr>
        <a:xfrm>
          <a:off x="2857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7165</xdr:rowOff>
    </xdr:from>
    <xdr:ext cx="469744" cy="259045"/>
    <xdr:sp macro="" textlink="">
      <xdr:nvSpPr>
        <xdr:cNvPr id="87" name="テキスト ボックス 86"/>
        <xdr:cNvSpPr txBox="1"/>
      </xdr:nvSpPr>
      <xdr:spPr>
        <a:xfrm>
          <a:off x="2673427"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72572</xdr:rowOff>
    </xdr:from>
    <xdr:to>
      <xdr:col>3</xdr:col>
      <xdr:colOff>3175</xdr:colOff>
      <xdr:row>35</xdr:row>
      <xdr:rowOff>2722</xdr:rowOff>
    </xdr:to>
    <xdr:sp macro="" textlink="">
      <xdr:nvSpPr>
        <xdr:cNvPr id="88" name="円/楕円 87"/>
        <xdr:cNvSpPr/>
      </xdr:nvSpPr>
      <xdr:spPr>
        <a:xfrm>
          <a:off x="1968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19249</xdr:rowOff>
    </xdr:from>
    <xdr:ext cx="469744" cy="259045"/>
    <xdr:sp macro="" textlink="">
      <xdr:nvSpPr>
        <xdr:cNvPr id="89" name="テキスト ボックス 88"/>
        <xdr:cNvSpPr txBox="1"/>
      </xdr:nvSpPr>
      <xdr:spPr>
        <a:xfrm>
          <a:off x="1784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40241</xdr:rowOff>
    </xdr:from>
    <xdr:to>
      <xdr:col>1</xdr:col>
      <xdr:colOff>485775</xdr:colOff>
      <xdr:row>34</xdr:row>
      <xdr:rowOff>141841</xdr:rowOff>
    </xdr:to>
    <xdr:sp macro="" textlink="">
      <xdr:nvSpPr>
        <xdr:cNvPr id="90" name="円/楕円 89"/>
        <xdr:cNvSpPr/>
      </xdr:nvSpPr>
      <xdr:spPr>
        <a:xfrm>
          <a:off x="1079500" y="58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158368</xdr:rowOff>
    </xdr:from>
    <xdr:ext cx="469744" cy="259045"/>
    <xdr:sp macro="" textlink="">
      <xdr:nvSpPr>
        <xdr:cNvPr id="91" name="テキスト ボックス 90"/>
        <xdr:cNvSpPr txBox="1"/>
      </xdr:nvSpPr>
      <xdr:spPr>
        <a:xfrm>
          <a:off x="895427" y="56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119427</xdr:rowOff>
    </xdr:from>
    <xdr:to>
      <xdr:col>6</xdr:col>
      <xdr:colOff>511175</xdr:colOff>
      <xdr:row>57</xdr:row>
      <xdr:rowOff>157211</xdr:rowOff>
    </xdr:to>
    <xdr:cxnSp macro="">
      <xdr:nvCxnSpPr>
        <xdr:cNvPr id="120" name="直線コネクタ 119"/>
        <xdr:cNvCxnSpPr/>
      </xdr:nvCxnSpPr>
      <xdr:spPr>
        <a:xfrm flipV="1">
          <a:off x="3797300" y="9892077"/>
          <a:ext cx="8382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157211</xdr:rowOff>
    </xdr:from>
    <xdr:to>
      <xdr:col>5</xdr:col>
      <xdr:colOff>358775</xdr:colOff>
      <xdr:row>58</xdr:row>
      <xdr:rowOff>13749</xdr:rowOff>
    </xdr:to>
    <xdr:cxnSp macro="">
      <xdr:nvCxnSpPr>
        <xdr:cNvPr id="123" name="直線コネクタ 122"/>
        <xdr:cNvCxnSpPr/>
      </xdr:nvCxnSpPr>
      <xdr:spPr>
        <a:xfrm flipV="1">
          <a:off x="2908300" y="9929861"/>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48637</xdr:rowOff>
    </xdr:from>
    <xdr:to>
      <xdr:col>4</xdr:col>
      <xdr:colOff>155575</xdr:colOff>
      <xdr:row>58</xdr:row>
      <xdr:rowOff>13749</xdr:rowOff>
    </xdr:to>
    <xdr:cxnSp macro="">
      <xdr:nvCxnSpPr>
        <xdr:cNvPr id="126" name="直線コネクタ 125"/>
        <xdr:cNvCxnSpPr/>
      </xdr:nvCxnSpPr>
      <xdr:spPr>
        <a:xfrm>
          <a:off x="2019300" y="9649837"/>
          <a:ext cx="889000" cy="30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48981</xdr:rowOff>
    </xdr:from>
    <xdr:ext cx="534377" cy="259045"/>
    <xdr:sp macro="" textlink="">
      <xdr:nvSpPr>
        <xdr:cNvPr id="128" name="テキスト ボックス 127"/>
        <xdr:cNvSpPr txBox="1"/>
      </xdr:nvSpPr>
      <xdr:spPr>
        <a:xfrm>
          <a:off x="2641111" y="96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48637</xdr:rowOff>
    </xdr:from>
    <xdr:to>
      <xdr:col>2</xdr:col>
      <xdr:colOff>638175</xdr:colOff>
      <xdr:row>57</xdr:row>
      <xdr:rowOff>163486</xdr:rowOff>
    </xdr:to>
    <xdr:cxnSp macro="">
      <xdr:nvCxnSpPr>
        <xdr:cNvPr id="129" name="直線コネクタ 128"/>
        <xdr:cNvCxnSpPr/>
      </xdr:nvCxnSpPr>
      <xdr:spPr>
        <a:xfrm flipV="1">
          <a:off x="1130300" y="9649837"/>
          <a:ext cx="889000" cy="28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100230</xdr:rowOff>
    </xdr:from>
    <xdr:ext cx="534377" cy="259045"/>
    <xdr:sp macro="" textlink="">
      <xdr:nvSpPr>
        <xdr:cNvPr id="131" name="テキスト ボックス 130"/>
        <xdr:cNvSpPr txBox="1"/>
      </xdr:nvSpPr>
      <xdr:spPr>
        <a:xfrm>
          <a:off x="1752111" y="98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68627</xdr:rowOff>
    </xdr:from>
    <xdr:to>
      <xdr:col>6</xdr:col>
      <xdr:colOff>561975</xdr:colOff>
      <xdr:row>57</xdr:row>
      <xdr:rowOff>170227</xdr:rowOff>
    </xdr:to>
    <xdr:sp macro="" textlink="">
      <xdr:nvSpPr>
        <xdr:cNvPr id="139" name="円/楕円 138"/>
        <xdr:cNvSpPr/>
      </xdr:nvSpPr>
      <xdr:spPr>
        <a:xfrm>
          <a:off x="4584700" y="98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28004</xdr:rowOff>
    </xdr:from>
    <xdr:ext cx="534377" cy="259045"/>
    <xdr:sp macro="" textlink="">
      <xdr:nvSpPr>
        <xdr:cNvPr id="140" name="総務費該当値テキスト"/>
        <xdr:cNvSpPr txBox="1"/>
      </xdr:nvSpPr>
      <xdr:spPr>
        <a:xfrm>
          <a:off x="4686300" y="96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106411</xdr:rowOff>
    </xdr:from>
    <xdr:to>
      <xdr:col>5</xdr:col>
      <xdr:colOff>409575</xdr:colOff>
      <xdr:row>58</xdr:row>
      <xdr:rowOff>36561</xdr:rowOff>
    </xdr:to>
    <xdr:sp macro="" textlink="">
      <xdr:nvSpPr>
        <xdr:cNvPr id="141" name="円/楕円 140"/>
        <xdr:cNvSpPr/>
      </xdr:nvSpPr>
      <xdr:spPr>
        <a:xfrm>
          <a:off x="3746500" y="9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27688</xdr:rowOff>
    </xdr:from>
    <xdr:ext cx="534377" cy="259045"/>
    <xdr:sp macro="" textlink="">
      <xdr:nvSpPr>
        <xdr:cNvPr id="142" name="テキスト ボックス 141"/>
        <xdr:cNvSpPr txBox="1"/>
      </xdr:nvSpPr>
      <xdr:spPr>
        <a:xfrm>
          <a:off x="3530111" y="997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134399</xdr:rowOff>
    </xdr:from>
    <xdr:to>
      <xdr:col>4</xdr:col>
      <xdr:colOff>206375</xdr:colOff>
      <xdr:row>58</xdr:row>
      <xdr:rowOff>64549</xdr:rowOff>
    </xdr:to>
    <xdr:sp macro="" textlink="">
      <xdr:nvSpPr>
        <xdr:cNvPr id="143" name="円/楕円 142"/>
        <xdr:cNvSpPr/>
      </xdr:nvSpPr>
      <xdr:spPr>
        <a:xfrm>
          <a:off x="2857500" y="99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55676</xdr:rowOff>
    </xdr:from>
    <xdr:ext cx="534377" cy="259045"/>
    <xdr:sp macro="" textlink="">
      <xdr:nvSpPr>
        <xdr:cNvPr id="144" name="テキスト ボックス 143"/>
        <xdr:cNvSpPr txBox="1"/>
      </xdr:nvSpPr>
      <xdr:spPr>
        <a:xfrm>
          <a:off x="2641111" y="99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169287</xdr:rowOff>
    </xdr:from>
    <xdr:to>
      <xdr:col>3</xdr:col>
      <xdr:colOff>3175</xdr:colOff>
      <xdr:row>56</xdr:row>
      <xdr:rowOff>99437</xdr:rowOff>
    </xdr:to>
    <xdr:sp macro="" textlink="">
      <xdr:nvSpPr>
        <xdr:cNvPr id="145" name="円/楕円 144"/>
        <xdr:cNvSpPr/>
      </xdr:nvSpPr>
      <xdr:spPr>
        <a:xfrm>
          <a:off x="1968500" y="95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115964</xdr:rowOff>
    </xdr:from>
    <xdr:ext cx="599010" cy="259045"/>
    <xdr:sp macro="" textlink="">
      <xdr:nvSpPr>
        <xdr:cNvPr id="146" name="テキスト ボックス 145"/>
        <xdr:cNvSpPr txBox="1"/>
      </xdr:nvSpPr>
      <xdr:spPr>
        <a:xfrm>
          <a:off x="1719794" y="93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112686</xdr:rowOff>
    </xdr:from>
    <xdr:to>
      <xdr:col>1</xdr:col>
      <xdr:colOff>485775</xdr:colOff>
      <xdr:row>58</xdr:row>
      <xdr:rowOff>42836</xdr:rowOff>
    </xdr:to>
    <xdr:sp macro="" textlink="">
      <xdr:nvSpPr>
        <xdr:cNvPr id="147" name="円/楕円 146"/>
        <xdr:cNvSpPr/>
      </xdr:nvSpPr>
      <xdr:spPr>
        <a:xfrm>
          <a:off x="1079500" y="98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33963</xdr:rowOff>
    </xdr:from>
    <xdr:ext cx="534377" cy="259045"/>
    <xdr:sp macro="" textlink="">
      <xdr:nvSpPr>
        <xdr:cNvPr id="148" name="テキスト ボックス 147"/>
        <xdr:cNvSpPr txBox="1"/>
      </xdr:nvSpPr>
      <xdr:spPr>
        <a:xfrm>
          <a:off x="863111" y="99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91717</xdr:rowOff>
    </xdr:from>
    <xdr:to>
      <xdr:col>6</xdr:col>
      <xdr:colOff>511175</xdr:colOff>
      <xdr:row>78</xdr:row>
      <xdr:rowOff>128887</xdr:rowOff>
    </xdr:to>
    <xdr:cxnSp macro="">
      <xdr:nvCxnSpPr>
        <xdr:cNvPr id="178" name="直線コネクタ 177"/>
        <xdr:cNvCxnSpPr/>
      </xdr:nvCxnSpPr>
      <xdr:spPr>
        <a:xfrm flipV="1">
          <a:off x="3797300" y="13464817"/>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128887</xdr:rowOff>
    </xdr:from>
    <xdr:to>
      <xdr:col>5</xdr:col>
      <xdr:colOff>358775</xdr:colOff>
      <xdr:row>78</xdr:row>
      <xdr:rowOff>135630</xdr:rowOff>
    </xdr:to>
    <xdr:cxnSp macro="">
      <xdr:nvCxnSpPr>
        <xdr:cNvPr id="181" name="直線コネクタ 180"/>
        <xdr:cNvCxnSpPr/>
      </xdr:nvCxnSpPr>
      <xdr:spPr>
        <a:xfrm flipV="1">
          <a:off x="2908300" y="13501987"/>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135630</xdr:rowOff>
    </xdr:from>
    <xdr:to>
      <xdr:col>4</xdr:col>
      <xdr:colOff>155575</xdr:colOff>
      <xdr:row>78</xdr:row>
      <xdr:rowOff>137109</xdr:rowOff>
    </xdr:to>
    <xdr:cxnSp macro="">
      <xdr:nvCxnSpPr>
        <xdr:cNvPr id="184" name="直線コネクタ 183"/>
        <xdr:cNvCxnSpPr/>
      </xdr:nvCxnSpPr>
      <xdr:spPr>
        <a:xfrm flipV="1">
          <a:off x="2019300" y="135087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137109</xdr:rowOff>
    </xdr:from>
    <xdr:to>
      <xdr:col>2</xdr:col>
      <xdr:colOff>638175</xdr:colOff>
      <xdr:row>79</xdr:row>
      <xdr:rowOff>349</xdr:rowOff>
    </xdr:to>
    <xdr:cxnSp macro="">
      <xdr:nvCxnSpPr>
        <xdr:cNvPr id="187" name="直線コネクタ 186"/>
        <xdr:cNvCxnSpPr/>
      </xdr:nvCxnSpPr>
      <xdr:spPr>
        <a:xfrm flipV="1">
          <a:off x="1130300" y="13510209"/>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40917</xdr:rowOff>
    </xdr:from>
    <xdr:to>
      <xdr:col>6</xdr:col>
      <xdr:colOff>561975</xdr:colOff>
      <xdr:row>78</xdr:row>
      <xdr:rowOff>142517</xdr:rowOff>
    </xdr:to>
    <xdr:sp macro="" textlink="">
      <xdr:nvSpPr>
        <xdr:cNvPr id="197" name="円/楕円 196"/>
        <xdr:cNvSpPr/>
      </xdr:nvSpPr>
      <xdr:spPr>
        <a:xfrm>
          <a:off x="45847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128790</xdr:rowOff>
    </xdr:from>
    <xdr:ext cx="599010" cy="259045"/>
    <xdr:sp macro="" textlink="">
      <xdr:nvSpPr>
        <xdr:cNvPr id="198" name="民生費該当値テキスト"/>
        <xdr:cNvSpPr txBox="1"/>
      </xdr:nvSpPr>
      <xdr:spPr>
        <a:xfrm>
          <a:off x="4686300" y="1333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78087</xdr:rowOff>
    </xdr:from>
    <xdr:to>
      <xdr:col>5</xdr:col>
      <xdr:colOff>409575</xdr:colOff>
      <xdr:row>79</xdr:row>
      <xdr:rowOff>8237</xdr:rowOff>
    </xdr:to>
    <xdr:sp macro="" textlink="">
      <xdr:nvSpPr>
        <xdr:cNvPr id="199" name="円/楕円 198"/>
        <xdr:cNvSpPr/>
      </xdr:nvSpPr>
      <xdr:spPr>
        <a:xfrm>
          <a:off x="3746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170814</xdr:rowOff>
    </xdr:from>
    <xdr:ext cx="599010" cy="259045"/>
    <xdr:sp macro="" textlink="">
      <xdr:nvSpPr>
        <xdr:cNvPr id="200" name="テキスト ボックス 199"/>
        <xdr:cNvSpPr txBox="1"/>
      </xdr:nvSpPr>
      <xdr:spPr>
        <a:xfrm>
          <a:off x="3497794" y="135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84830</xdr:rowOff>
    </xdr:from>
    <xdr:to>
      <xdr:col>4</xdr:col>
      <xdr:colOff>206375</xdr:colOff>
      <xdr:row>79</xdr:row>
      <xdr:rowOff>14980</xdr:rowOff>
    </xdr:to>
    <xdr:sp macro="" textlink="">
      <xdr:nvSpPr>
        <xdr:cNvPr id="201" name="円/楕円 200"/>
        <xdr:cNvSpPr/>
      </xdr:nvSpPr>
      <xdr:spPr>
        <a:xfrm>
          <a:off x="2857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6107</xdr:rowOff>
    </xdr:from>
    <xdr:ext cx="599010" cy="259045"/>
    <xdr:sp macro="" textlink="">
      <xdr:nvSpPr>
        <xdr:cNvPr id="202" name="テキスト ボックス 201"/>
        <xdr:cNvSpPr txBox="1"/>
      </xdr:nvSpPr>
      <xdr:spPr>
        <a:xfrm>
          <a:off x="2608794" y="135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86309</xdr:rowOff>
    </xdr:from>
    <xdr:to>
      <xdr:col>3</xdr:col>
      <xdr:colOff>3175</xdr:colOff>
      <xdr:row>79</xdr:row>
      <xdr:rowOff>16459</xdr:rowOff>
    </xdr:to>
    <xdr:sp macro="" textlink="">
      <xdr:nvSpPr>
        <xdr:cNvPr id="203" name="円/楕円 202"/>
        <xdr:cNvSpPr/>
      </xdr:nvSpPr>
      <xdr:spPr>
        <a:xfrm>
          <a:off x="1968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7586</xdr:rowOff>
    </xdr:from>
    <xdr:ext cx="599010" cy="259045"/>
    <xdr:sp macro="" textlink="">
      <xdr:nvSpPr>
        <xdr:cNvPr id="204" name="テキスト ボックス 203"/>
        <xdr:cNvSpPr txBox="1"/>
      </xdr:nvSpPr>
      <xdr:spPr>
        <a:xfrm>
          <a:off x="1719794" y="135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120999</xdr:rowOff>
    </xdr:from>
    <xdr:to>
      <xdr:col>1</xdr:col>
      <xdr:colOff>485775</xdr:colOff>
      <xdr:row>79</xdr:row>
      <xdr:rowOff>51149</xdr:rowOff>
    </xdr:to>
    <xdr:sp macro="" textlink="">
      <xdr:nvSpPr>
        <xdr:cNvPr id="205" name="円/楕円 204"/>
        <xdr:cNvSpPr/>
      </xdr:nvSpPr>
      <xdr:spPr>
        <a:xfrm>
          <a:off x="1079500" y="134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42276</xdr:rowOff>
    </xdr:from>
    <xdr:ext cx="599010" cy="259045"/>
    <xdr:sp macro="" textlink="">
      <xdr:nvSpPr>
        <xdr:cNvPr id="206" name="テキスト ボックス 205"/>
        <xdr:cNvSpPr txBox="1"/>
      </xdr:nvSpPr>
      <xdr:spPr>
        <a:xfrm>
          <a:off x="830794" y="135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160553</xdr:rowOff>
    </xdr:from>
    <xdr:to>
      <xdr:col>6</xdr:col>
      <xdr:colOff>511175</xdr:colOff>
      <xdr:row>93</xdr:row>
      <xdr:rowOff>130759</xdr:rowOff>
    </xdr:to>
    <xdr:cxnSp macro="">
      <xdr:nvCxnSpPr>
        <xdr:cNvPr id="235" name="直線コネクタ 234"/>
        <xdr:cNvCxnSpPr/>
      </xdr:nvCxnSpPr>
      <xdr:spPr>
        <a:xfrm flipV="1">
          <a:off x="3797300" y="15933953"/>
          <a:ext cx="8382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26429</xdr:rowOff>
    </xdr:from>
    <xdr:to>
      <xdr:col>5</xdr:col>
      <xdr:colOff>358775</xdr:colOff>
      <xdr:row>93</xdr:row>
      <xdr:rowOff>130759</xdr:rowOff>
    </xdr:to>
    <xdr:cxnSp macro="">
      <xdr:nvCxnSpPr>
        <xdr:cNvPr id="238" name="直線コネクタ 237"/>
        <xdr:cNvCxnSpPr/>
      </xdr:nvCxnSpPr>
      <xdr:spPr>
        <a:xfrm>
          <a:off x="2908300" y="15971279"/>
          <a:ext cx="889000" cy="10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26429</xdr:rowOff>
    </xdr:from>
    <xdr:to>
      <xdr:col>4</xdr:col>
      <xdr:colOff>155575</xdr:colOff>
      <xdr:row>94</xdr:row>
      <xdr:rowOff>7289</xdr:rowOff>
    </xdr:to>
    <xdr:cxnSp macro="">
      <xdr:nvCxnSpPr>
        <xdr:cNvPr id="241" name="直線コネクタ 240"/>
        <xdr:cNvCxnSpPr/>
      </xdr:nvCxnSpPr>
      <xdr:spPr>
        <a:xfrm flipV="1">
          <a:off x="2019300" y="15971279"/>
          <a:ext cx="889000" cy="15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91634</xdr:rowOff>
    </xdr:from>
    <xdr:ext cx="534377" cy="259045"/>
    <xdr:sp macro="" textlink="">
      <xdr:nvSpPr>
        <xdr:cNvPr id="243" name="テキスト ボックス 242"/>
        <xdr:cNvSpPr txBox="1"/>
      </xdr:nvSpPr>
      <xdr:spPr>
        <a:xfrm>
          <a:off x="2641111" y="165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7289</xdr:rowOff>
    </xdr:from>
    <xdr:to>
      <xdr:col>2</xdr:col>
      <xdr:colOff>638175</xdr:colOff>
      <xdr:row>94</xdr:row>
      <xdr:rowOff>51524</xdr:rowOff>
    </xdr:to>
    <xdr:cxnSp macro="">
      <xdr:nvCxnSpPr>
        <xdr:cNvPr id="244" name="直線コネクタ 243"/>
        <xdr:cNvCxnSpPr/>
      </xdr:nvCxnSpPr>
      <xdr:spPr>
        <a:xfrm flipV="1">
          <a:off x="1130300" y="16123589"/>
          <a:ext cx="889000" cy="4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133569</xdr:rowOff>
    </xdr:from>
    <xdr:ext cx="534377" cy="259045"/>
    <xdr:sp macro="" textlink="">
      <xdr:nvSpPr>
        <xdr:cNvPr id="246" name="テキスト ボックス 245"/>
        <xdr:cNvSpPr txBox="1"/>
      </xdr:nvSpPr>
      <xdr:spPr>
        <a:xfrm>
          <a:off x="1752111" y="16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109753</xdr:rowOff>
    </xdr:from>
    <xdr:to>
      <xdr:col>6</xdr:col>
      <xdr:colOff>561975</xdr:colOff>
      <xdr:row>93</xdr:row>
      <xdr:rowOff>39903</xdr:rowOff>
    </xdr:to>
    <xdr:sp macro="" textlink="">
      <xdr:nvSpPr>
        <xdr:cNvPr id="254" name="円/楕円 253"/>
        <xdr:cNvSpPr/>
      </xdr:nvSpPr>
      <xdr:spPr>
        <a:xfrm>
          <a:off x="4584700" y="15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132630</xdr:rowOff>
    </xdr:from>
    <xdr:ext cx="534377" cy="259045"/>
    <xdr:sp macro="" textlink="">
      <xdr:nvSpPr>
        <xdr:cNvPr id="255" name="衛生費該当値テキスト"/>
        <xdr:cNvSpPr txBox="1"/>
      </xdr:nvSpPr>
      <xdr:spPr>
        <a:xfrm>
          <a:off x="4686300" y="157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85,358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79959</xdr:rowOff>
    </xdr:from>
    <xdr:to>
      <xdr:col>5</xdr:col>
      <xdr:colOff>409575</xdr:colOff>
      <xdr:row>94</xdr:row>
      <xdr:rowOff>10109</xdr:rowOff>
    </xdr:to>
    <xdr:sp macro="" textlink="">
      <xdr:nvSpPr>
        <xdr:cNvPr id="256" name="円/楕円 255"/>
        <xdr:cNvSpPr/>
      </xdr:nvSpPr>
      <xdr:spPr>
        <a:xfrm>
          <a:off x="3746500" y="1602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26636</xdr:rowOff>
    </xdr:from>
    <xdr:ext cx="534377" cy="259045"/>
    <xdr:sp macro="" textlink="">
      <xdr:nvSpPr>
        <xdr:cNvPr id="257" name="テキスト ボックス 256"/>
        <xdr:cNvSpPr txBox="1"/>
      </xdr:nvSpPr>
      <xdr:spPr>
        <a:xfrm>
          <a:off x="3530111" y="158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147079</xdr:rowOff>
    </xdr:from>
    <xdr:to>
      <xdr:col>4</xdr:col>
      <xdr:colOff>206375</xdr:colOff>
      <xdr:row>93</xdr:row>
      <xdr:rowOff>77229</xdr:rowOff>
    </xdr:to>
    <xdr:sp macro="" textlink="">
      <xdr:nvSpPr>
        <xdr:cNvPr id="258" name="円/楕円 257"/>
        <xdr:cNvSpPr/>
      </xdr:nvSpPr>
      <xdr:spPr>
        <a:xfrm>
          <a:off x="2857500" y="159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93756</xdr:rowOff>
    </xdr:from>
    <xdr:ext cx="534377" cy="259045"/>
    <xdr:sp macro="" textlink="">
      <xdr:nvSpPr>
        <xdr:cNvPr id="259" name="テキスト ボックス 258"/>
        <xdr:cNvSpPr txBox="1"/>
      </xdr:nvSpPr>
      <xdr:spPr>
        <a:xfrm>
          <a:off x="2641111" y="156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127939</xdr:rowOff>
    </xdr:from>
    <xdr:to>
      <xdr:col>3</xdr:col>
      <xdr:colOff>3175</xdr:colOff>
      <xdr:row>94</xdr:row>
      <xdr:rowOff>58089</xdr:rowOff>
    </xdr:to>
    <xdr:sp macro="" textlink="">
      <xdr:nvSpPr>
        <xdr:cNvPr id="260" name="円/楕円 259"/>
        <xdr:cNvSpPr/>
      </xdr:nvSpPr>
      <xdr:spPr>
        <a:xfrm>
          <a:off x="1968500" y="160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74616</xdr:rowOff>
    </xdr:from>
    <xdr:ext cx="534377" cy="259045"/>
    <xdr:sp macro="" textlink="">
      <xdr:nvSpPr>
        <xdr:cNvPr id="261" name="テキスト ボックス 260"/>
        <xdr:cNvSpPr txBox="1"/>
      </xdr:nvSpPr>
      <xdr:spPr>
        <a:xfrm>
          <a:off x="1752111" y="158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724</xdr:rowOff>
    </xdr:from>
    <xdr:to>
      <xdr:col>1</xdr:col>
      <xdr:colOff>485775</xdr:colOff>
      <xdr:row>94</xdr:row>
      <xdr:rowOff>102324</xdr:rowOff>
    </xdr:to>
    <xdr:sp macro="" textlink="">
      <xdr:nvSpPr>
        <xdr:cNvPr id="262" name="円/楕円 261"/>
        <xdr:cNvSpPr/>
      </xdr:nvSpPr>
      <xdr:spPr>
        <a:xfrm>
          <a:off x="1079500" y="161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118851</xdr:rowOff>
    </xdr:from>
    <xdr:ext cx="534377" cy="259045"/>
    <xdr:sp macro="" textlink="">
      <xdr:nvSpPr>
        <xdr:cNvPr id="263" name="テキスト ボックス 262"/>
        <xdr:cNvSpPr txBox="1"/>
      </xdr:nvSpPr>
      <xdr:spPr>
        <a:xfrm>
          <a:off x="863111" y="158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68644</xdr:rowOff>
    </xdr:from>
    <xdr:to>
      <xdr:col>15</xdr:col>
      <xdr:colOff>180975</xdr:colOff>
      <xdr:row>38</xdr:row>
      <xdr:rowOff>107315</xdr:rowOff>
    </xdr:to>
    <xdr:cxnSp macro="">
      <xdr:nvCxnSpPr>
        <xdr:cNvPr id="292" name="直線コネクタ 291"/>
        <xdr:cNvCxnSpPr/>
      </xdr:nvCxnSpPr>
      <xdr:spPr>
        <a:xfrm>
          <a:off x="9639300" y="6583744"/>
          <a:ext cx="8382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18542</xdr:rowOff>
    </xdr:from>
    <xdr:to>
      <xdr:col>14</xdr:col>
      <xdr:colOff>28575</xdr:colOff>
      <xdr:row>38</xdr:row>
      <xdr:rowOff>68644</xdr:rowOff>
    </xdr:to>
    <xdr:cxnSp macro="">
      <xdr:nvCxnSpPr>
        <xdr:cNvPr id="295" name="直線コネクタ 294"/>
        <xdr:cNvCxnSpPr/>
      </xdr:nvCxnSpPr>
      <xdr:spPr>
        <a:xfrm>
          <a:off x="8750300" y="6533642"/>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18542</xdr:rowOff>
    </xdr:from>
    <xdr:to>
      <xdr:col>12</xdr:col>
      <xdr:colOff>511175</xdr:colOff>
      <xdr:row>38</xdr:row>
      <xdr:rowOff>78169</xdr:rowOff>
    </xdr:to>
    <xdr:cxnSp macro="">
      <xdr:nvCxnSpPr>
        <xdr:cNvPr id="298" name="直線コネクタ 297"/>
        <xdr:cNvCxnSpPr/>
      </xdr:nvCxnSpPr>
      <xdr:spPr>
        <a:xfrm flipV="1">
          <a:off x="7861300" y="6533642"/>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19575</xdr:rowOff>
    </xdr:from>
    <xdr:ext cx="469744" cy="259045"/>
    <xdr:sp macro="" textlink="">
      <xdr:nvSpPr>
        <xdr:cNvPr id="300" name="テキスト ボックス 299"/>
        <xdr:cNvSpPr txBox="1"/>
      </xdr:nvSpPr>
      <xdr:spPr>
        <a:xfrm>
          <a:off x="8515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93409</xdr:rowOff>
    </xdr:from>
    <xdr:to>
      <xdr:col>11</xdr:col>
      <xdr:colOff>307975</xdr:colOff>
      <xdr:row>38</xdr:row>
      <xdr:rowOff>78169</xdr:rowOff>
    </xdr:to>
    <xdr:cxnSp macro="">
      <xdr:nvCxnSpPr>
        <xdr:cNvPr id="301" name="直線コネクタ 300"/>
        <xdr:cNvCxnSpPr/>
      </xdr:nvCxnSpPr>
      <xdr:spPr>
        <a:xfrm>
          <a:off x="6972300" y="6437059"/>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130446</xdr:rowOff>
    </xdr:from>
    <xdr:ext cx="469744" cy="259045"/>
    <xdr:sp macro="" textlink="">
      <xdr:nvSpPr>
        <xdr:cNvPr id="305" name="テキスト ボックス 304"/>
        <xdr:cNvSpPr txBox="1"/>
      </xdr:nvSpPr>
      <xdr:spPr>
        <a:xfrm>
          <a:off x="6737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56515</xdr:rowOff>
    </xdr:from>
    <xdr:to>
      <xdr:col>15</xdr:col>
      <xdr:colOff>231775</xdr:colOff>
      <xdr:row>38</xdr:row>
      <xdr:rowOff>158115</xdr:rowOff>
    </xdr:to>
    <xdr:sp macro="" textlink="">
      <xdr:nvSpPr>
        <xdr:cNvPr id="311" name="円/楕円 310"/>
        <xdr:cNvSpPr/>
      </xdr:nvSpPr>
      <xdr:spPr>
        <a:xfrm>
          <a:off x="10426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142892</xdr:rowOff>
    </xdr:from>
    <xdr:ext cx="378565" cy="259045"/>
    <xdr:sp macro="" textlink="">
      <xdr:nvSpPr>
        <xdr:cNvPr id="312" name="労働費該当値テキスト"/>
        <xdr:cNvSpPr txBox="1"/>
      </xdr:nvSpPr>
      <xdr:spPr>
        <a:xfrm>
          <a:off x="10528300" y="64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17844</xdr:rowOff>
    </xdr:from>
    <xdr:to>
      <xdr:col>14</xdr:col>
      <xdr:colOff>79375</xdr:colOff>
      <xdr:row>38</xdr:row>
      <xdr:rowOff>119444</xdr:rowOff>
    </xdr:to>
    <xdr:sp macro="" textlink="">
      <xdr:nvSpPr>
        <xdr:cNvPr id="313" name="円/楕円 312"/>
        <xdr:cNvSpPr/>
      </xdr:nvSpPr>
      <xdr:spPr>
        <a:xfrm>
          <a:off x="9588500" y="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110571</xdr:rowOff>
    </xdr:from>
    <xdr:ext cx="378565" cy="259045"/>
    <xdr:sp macro="" textlink="">
      <xdr:nvSpPr>
        <xdr:cNvPr id="314" name="テキスト ボックス 313"/>
        <xdr:cNvSpPr txBox="1"/>
      </xdr:nvSpPr>
      <xdr:spPr>
        <a:xfrm>
          <a:off x="9450017" y="6625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139192</xdr:rowOff>
    </xdr:from>
    <xdr:to>
      <xdr:col>12</xdr:col>
      <xdr:colOff>561975</xdr:colOff>
      <xdr:row>38</xdr:row>
      <xdr:rowOff>69342</xdr:rowOff>
    </xdr:to>
    <xdr:sp macro="" textlink="">
      <xdr:nvSpPr>
        <xdr:cNvPr id="315" name="円/楕円 314"/>
        <xdr:cNvSpPr/>
      </xdr:nvSpPr>
      <xdr:spPr>
        <a:xfrm>
          <a:off x="8699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60469</xdr:rowOff>
    </xdr:from>
    <xdr:ext cx="469744" cy="259045"/>
    <xdr:sp macro="" textlink="">
      <xdr:nvSpPr>
        <xdr:cNvPr id="316" name="テキスト ボックス 315"/>
        <xdr:cNvSpPr txBox="1"/>
      </xdr:nvSpPr>
      <xdr:spPr>
        <a:xfrm>
          <a:off x="8515427" y="65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27369</xdr:rowOff>
    </xdr:from>
    <xdr:to>
      <xdr:col>11</xdr:col>
      <xdr:colOff>358775</xdr:colOff>
      <xdr:row>38</xdr:row>
      <xdr:rowOff>128969</xdr:rowOff>
    </xdr:to>
    <xdr:sp macro="" textlink="">
      <xdr:nvSpPr>
        <xdr:cNvPr id="317" name="円/楕円 316"/>
        <xdr:cNvSpPr/>
      </xdr:nvSpPr>
      <xdr:spPr>
        <a:xfrm>
          <a:off x="7810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120096</xdr:rowOff>
    </xdr:from>
    <xdr:ext cx="378565" cy="259045"/>
    <xdr:sp macro="" textlink="">
      <xdr:nvSpPr>
        <xdr:cNvPr id="318" name="テキスト ボックス 317"/>
        <xdr:cNvSpPr txBox="1"/>
      </xdr:nvSpPr>
      <xdr:spPr>
        <a:xfrm>
          <a:off x="7672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42609</xdr:rowOff>
    </xdr:from>
    <xdr:to>
      <xdr:col>10</xdr:col>
      <xdr:colOff>155575</xdr:colOff>
      <xdr:row>37</xdr:row>
      <xdr:rowOff>144209</xdr:rowOff>
    </xdr:to>
    <xdr:sp macro="" textlink="">
      <xdr:nvSpPr>
        <xdr:cNvPr id="319" name="円/楕円 318"/>
        <xdr:cNvSpPr/>
      </xdr:nvSpPr>
      <xdr:spPr>
        <a:xfrm>
          <a:off x="6921500" y="638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135335</xdr:rowOff>
    </xdr:from>
    <xdr:ext cx="469744" cy="259045"/>
    <xdr:sp macro="" textlink="">
      <xdr:nvSpPr>
        <xdr:cNvPr id="320" name="テキスト ボックス 319"/>
        <xdr:cNvSpPr txBox="1"/>
      </xdr:nvSpPr>
      <xdr:spPr>
        <a:xfrm>
          <a:off x="6737427" y="64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134696</xdr:rowOff>
    </xdr:from>
    <xdr:to>
      <xdr:col>15</xdr:col>
      <xdr:colOff>180975</xdr:colOff>
      <xdr:row>58</xdr:row>
      <xdr:rowOff>148742</xdr:rowOff>
    </xdr:to>
    <xdr:cxnSp macro="">
      <xdr:nvCxnSpPr>
        <xdr:cNvPr id="349" name="直線コネクタ 348"/>
        <xdr:cNvCxnSpPr/>
      </xdr:nvCxnSpPr>
      <xdr:spPr>
        <a:xfrm flipV="1">
          <a:off x="9639300" y="10078796"/>
          <a:ext cx="838200" cy="1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143625</xdr:rowOff>
    </xdr:from>
    <xdr:to>
      <xdr:col>14</xdr:col>
      <xdr:colOff>28575</xdr:colOff>
      <xdr:row>58</xdr:row>
      <xdr:rowOff>148742</xdr:rowOff>
    </xdr:to>
    <xdr:cxnSp macro="">
      <xdr:nvCxnSpPr>
        <xdr:cNvPr id="352" name="直線コネクタ 351"/>
        <xdr:cNvCxnSpPr/>
      </xdr:nvCxnSpPr>
      <xdr:spPr>
        <a:xfrm>
          <a:off x="8750300" y="10087725"/>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142163</xdr:rowOff>
    </xdr:from>
    <xdr:to>
      <xdr:col>12</xdr:col>
      <xdr:colOff>511175</xdr:colOff>
      <xdr:row>58</xdr:row>
      <xdr:rowOff>143625</xdr:rowOff>
    </xdr:to>
    <xdr:cxnSp macro="">
      <xdr:nvCxnSpPr>
        <xdr:cNvPr id="355" name="直線コネクタ 354"/>
        <xdr:cNvCxnSpPr/>
      </xdr:nvCxnSpPr>
      <xdr:spPr>
        <a:xfrm>
          <a:off x="7861300" y="10086263"/>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111443</xdr:rowOff>
    </xdr:from>
    <xdr:to>
      <xdr:col>11</xdr:col>
      <xdr:colOff>307975</xdr:colOff>
      <xdr:row>58</xdr:row>
      <xdr:rowOff>142163</xdr:rowOff>
    </xdr:to>
    <xdr:cxnSp macro="">
      <xdr:nvCxnSpPr>
        <xdr:cNvPr id="358" name="直線コネクタ 357"/>
        <xdr:cNvCxnSpPr/>
      </xdr:nvCxnSpPr>
      <xdr:spPr>
        <a:xfrm>
          <a:off x="6972300" y="10055543"/>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83896</xdr:rowOff>
    </xdr:from>
    <xdr:to>
      <xdr:col>15</xdr:col>
      <xdr:colOff>231775</xdr:colOff>
      <xdr:row>59</xdr:row>
      <xdr:rowOff>14046</xdr:rowOff>
    </xdr:to>
    <xdr:sp macro="" textlink="">
      <xdr:nvSpPr>
        <xdr:cNvPr id="368" name="円/楕円 367"/>
        <xdr:cNvSpPr/>
      </xdr:nvSpPr>
      <xdr:spPr>
        <a:xfrm>
          <a:off x="104267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170273</xdr:rowOff>
    </xdr:from>
    <xdr:ext cx="469744" cy="259045"/>
    <xdr:sp macro="" textlink="">
      <xdr:nvSpPr>
        <xdr:cNvPr id="369" name="農林水産業費該当値テキスト"/>
        <xdr:cNvSpPr txBox="1"/>
      </xdr:nvSpPr>
      <xdr:spPr>
        <a:xfrm>
          <a:off x="10528300" y="994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97942</xdr:rowOff>
    </xdr:from>
    <xdr:to>
      <xdr:col>14</xdr:col>
      <xdr:colOff>79375</xdr:colOff>
      <xdr:row>59</xdr:row>
      <xdr:rowOff>28092</xdr:rowOff>
    </xdr:to>
    <xdr:sp macro="" textlink="">
      <xdr:nvSpPr>
        <xdr:cNvPr id="370" name="円/楕円 369"/>
        <xdr:cNvSpPr/>
      </xdr:nvSpPr>
      <xdr:spPr>
        <a:xfrm>
          <a:off x="9588500" y="100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19219</xdr:rowOff>
    </xdr:from>
    <xdr:ext cx="469744" cy="259045"/>
    <xdr:sp macro="" textlink="">
      <xdr:nvSpPr>
        <xdr:cNvPr id="371" name="テキスト ボックス 370"/>
        <xdr:cNvSpPr txBox="1"/>
      </xdr:nvSpPr>
      <xdr:spPr>
        <a:xfrm>
          <a:off x="9404427" y="101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92825</xdr:rowOff>
    </xdr:from>
    <xdr:to>
      <xdr:col>12</xdr:col>
      <xdr:colOff>561975</xdr:colOff>
      <xdr:row>59</xdr:row>
      <xdr:rowOff>22975</xdr:rowOff>
    </xdr:to>
    <xdr:sp macro="" textlink="">
      <xdr:nvSpPr>
        <xdr:cNvPr id="372" name="円/楕円 371"/>
        <xdr:cNvSpPr/>
      </xdr:nvSpPr>
      <xdr:spPr>
        <a:xfrm>
          <a:off x="8699500" y="10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14102</xdr:rowOff>
    </xdr:from>
    <xdr:ext cx="469744" cy="259045"/>
    <xdr:sp macro="" textlink="">
      <xdr:nvSpPr>
        <xdr:cNvPr id="373" name="テキスト ボックス 372"/>
        <xdr:cNvSpPr txBox="1"/>
      </xdr:nvSpPr>
      <xdr:spPr>
        <a:xfrm>
          <a:off x="8515427" y="1012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91363</xdr:rowOff>
    </xdr:from>
    <xdr:to>
      <xdr:col>11</xdr:col>
      <xdr:colOff>358775</xdr:colOff>
      <xdr:row>59</xdr:row>
      <xdr:rowOff>21513</xdr:rowOff>
    </xdr:to>
    <xdr:sp macro="" textlink="">
      <xdr:nvSpPr>
        <xdr:cNvPr id="374" name="円/楕円 373"/>
        <xdr:cNvSpPr/>
      </xdr:nvSpPr>
      <xdr:spPr>
        <a:xfrm>
          <a:off x="7810500" y="100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12640</xdr:rowOff>
    </xdr:from>
    <xdr:ext cx="469744" cy="259045"/>
    <xdr:sp macro="" textlink="">
      <xdr:nvSpPr>
        <xdr:cNvPr id="375" name="テキスト ボックス 374"/>
        <xdr:cNvSpPr txBox="1"/>
      </xdr:nvSpPr>
      <xdr:spPr>
        <a:xfrm>
          <a:off x="7626427" y="101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60643</xdr:rowOff>
    </xdr:from>
    <xdr:to>
      <xdr:col>10</xdr:col>
      <xdr:colOff>155575</xdr:colOff>
      <xdr:row>58</xdr:row>
      <xdr:rowOff>162243</xdr:rowOff>
    </xdr:to>
    <xdr:sp macro="" textlink="">
      <xdr:nvSpPr>
        <xdr:cNvPr id="376" name="円/楕円 375"/>
        <xdr:cNvSpPr/>
      </xdr:nvSpPr>
      <xdr:spPr>
        <a:xfrm>
          <a:off x="6921500" y="100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153370</xdr:rowOff>
    </xdr:from>
    <xdr:ext cx="469744" cy="259045"/>
    <xdr:sp macro="" textlink="">
      <xdr:nvSpPr>
        <xdr:cNvPr id="377" name="テキスト ボックス 376"/>
        <xdr:cNvSpPr txBox="1"/>
      </xdr:nvSpPr>
      <xdr:spPr>
        <a:xfrm>
          <a:off x="6737427" y="100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21351</xdr:rowOff>
    </xdr:from>
    <xdr:to>
      <xdr:col>15</xdr:col>
      <xdr:colOff>180975</xdr:colOff>
      <xdr:row>79</xdr:row>
      <xdr:rowOff>28437</xdr:rowOff>
    </xdr:to>
    <xdr:cxnSp macro="">
      <xdr:nvCxnSpPr>
        <xdr:cNvPr id="408" name="直線コネクタ 407"/>
        <xdr:cNvCxnSpPr/>
      </xdr:nvCxnSpPr>
      <xdr:spPr>
        <a:xfrm flipV="1">
          <a:off x="9639300" y="13565901"/>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10150</xdr:rowOff>
    </xdr:from>
    <xdr:to>
      <xdr:col>14</xdr:col>
      <xdr:colOff>28575</xdr:colOff>
      <xdr:row>79</xdr:row>
      <xdr:rowOff>28437</xdr:rowOff>
    </xdr:to>
    <xdr:cxnSp macro="">
      <xdr:nvCxnSpPr>
        <xdr:cNvPr id="411" name="直線コネクタ 410"/>
        <xdr:cNvCxnSpPr/>
      </xdr:nvCxnSpPr>
      <xdr:spPr>
        <a:xfrm>
          <a:off x="8750300" y="135547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10150</xdr:rowOff>
    </xdr:from>
    <xdr:to>
      <xdr:col>12</xdr:col>
      <xdr:colOff>511175</xdr:colOff>
      <xdr:row>79</xdr:row>
      <xdr:rowOff>27457</xdr:rowOff>
    </xdr:to>
    <xdr:cxnSp macro="">
      <xdr:nvCxnSpPr>
        <xdr:cNvPr id="414" name="直線コネクタ 413"/>
        <xdr:cNvCxnSpPr/>
      </xdr:nvCxnSpPr>
      <xdr:spPr>
        <a:xfrm flipV="1">
          <a:off x="7861300" y="13554700"/>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24453</xdr:rowOff>
    </xdr:from>
    <xdr:to>
      <xdr:col>11</xdr:col>
      <xdr:colOff>307975</xdr:colOff>
      <xdr:row>79</xdr:row>
      <xdr:rowOff>27457</xdr:rowOff>
    </xdr:to>
    <xdr:cxnSp macro="">
      <xdr:nvCxnSpPr>
        <xdr:cNvPr id="417" name="直線コネクタ 416"/>
        <xdr:cNvCxnSpPr/>
      </xdr:nvCxnSpPr>
      <xdr:spPr>
        <a:xfrm>
          <a:off x="6972300" y="13569003"/>
          <a:ext cx="8890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142001</xdr:rowOff>
    </xdr:from>
    <xdr:to>
      <xdr:col>15</xdr:col>
      <xdr:colOff>231775</xdr:colOff>
      <xdr:row>79</xdr:row>
      <xdr:rowOff>72151</xdr:rowOff>
    </xdr:to>
    <xdr:sp macro="" textlink="">
      <xdr:nvSpPr>
        <xdr:cNvPr id="427" name="円/楕円 426"/>
        <xdr:cNvSpPr/>
      </xdr:nvSpPr>
      <xdr:spPr>
        <a:xfrm>
          <a:off x="10426700" y="135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56928</xdr:rowOff>
    </xdr:from>
    <xdr:ext cx="469744" cy="259045"/>
    <xdr:sp macro="" textlink="">
      <xdr:nvSpPr>
        <xdr:cNvPr id="428" name="商工費該当値テキスト"/>
        <xdr:cNvSpPr txBox="1"/>
      </xdr:nvSpPr>
      <xdr:spPr>
        <a:xfrm>
          <a:off x="10528300" y="134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149087</xdr:rowOff>
    </xdr:from>
    <xdr:to>
      <xdr:col>14</xdr:col>
      <xdr:colOff>79375</xdr:colOff>
      <xdr:row>79</xdr:row>
      <xdr:rowOff>79237</xdr:rowOff>
    </xdr:to>
    <xdr:sp macro="" textlink="">
      <xdr:nvSpPr>
        <xdr:cNvPr id="429" name="円/楕円 428"/>
        <xdr:cNvSpPr/>
      </xdr:nvSpPr>
      <xdr:spPr>
        <a:xfrm>
          <a:off x="9588500" y="13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70364</xdr:rowOff>
    </xdr:from>
    <xdr:ext cx="469744" cy="259045"/>
    <xdr:sp macro="" textlink="">
      <xdr:nvSpPr>
        <xdr:cNvPr id="430" name="テキスト ボックス 429"/>
        <xdr:cNvSpPr txBox="1"/>
      </xdr:nvSpPr>
      <xdr:spPr>
        <a:xfrm>
          <a:off x="9404427" y="13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130800</xdr:rowOff>
    </xdr:from>
    <xdr:to>
      <xdr:col>12</xdr:col>
      <xdr:colOff>561975</xdr:colOff>
      <xdr:row>79</xdr:row>
      <xdr:rowOff>60950</xdr:rowOff>
    </xdr:to>
    <xdr:sp macro="" textlink="">
      <xdr:nvSpPr>
        <xdr:cNvPr id="431" name="円/楕円 430"/>
        <xdr:cNvSpPr/>
      </xdr:nvSpPr>
      <xdr:spPr>
        <a:xfrm>
          <a:off x="86995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52077</xdr:rowOff>
    </xdr:from>
    <xdr:ext cx="469744" cy="259045"/>
    <xdr:sp macro="" textlink="">
      <xdr:nvSpPr>
        <xdr:cNvPr id="432" name="テキスト ボックス 431"/>
        <xdr:cNvSpPr txBox="1"/>
      </xdr:nvSpPr>
      <xdr:spPr>
        <a:xfrm>
          <a:off x="8515427" y="13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148107</xdr:rowOff>
    </xdr:from>
    <xdr:to>
      <xdr:col>11</xdr:col>
      <xdr:colOff>358775</xdr:colOff>
      <xdr:row>79</xdr:row>
      <xdr:rowOff>78257</xdr:rowOff>
    </xdr:to>
    <xdr:sp macro="" textlink="">
      <xdr:nvSpPr>
        <xdr:cNvPr id="433" name="円/楕円 432"/>
        <xdr:cNvSpPr/>
      </xdr:nvSpPr>
      <xdr:spPr>
        <a:xfrm>
          <a:off x="7810500" y="13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69384</xdr:rowOff>
    </xdr:from>
    <xdr:ext cx="469744" cy="259045"/>
    <xdr:sp macro="" textlink="">
      <xdr:nvSpPr>
        <xdr:cNvPr id="434" name="テキスト ボックス 433"/>
        <xdr:cNvSpPr txBox="1"/>
      </xdr:nvSpPr>
      <xdr:spPr>
        <a:xfrm>
          <a:off x="7626427" y="136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145103</xdr:rowOff>
    </xdr:from>
    <xdr:to>
      <xdr:col>10</xdr:col>
      <xdr:colOff>155575</xdr:colOff>
      <xdr:row>79</xdr:row>
      <xdr:rowOff>75253</xdr:rowOff>
    </xdr:to>
    <xdr:sp macro="" textlink="">
      <xdr:nvSpPr>
        <xdr:cNvPr id="435" name="円/楕円 434"/>
        <xdr:cNvSpPr/>
      </xdr:nvSpPr>
      <xdr:spPr>
        <a:xfrm>
          <a:off x="6921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66380</xdr:rowOff>
    </xdr:from>
    <xdr:ext cx="469744" cy="259045"/>
    <xdr:sp macro="" textlink="">
      <xdr:nvSpPr>
        <xdr:cNvPr id="436" name="テキスト ボックス 435"/>
        <xdr:cNvSpPr txBox="1"/>
      </xdr:nvSpPr>
      <xdr:spPr>
        <a:xfrm>
          <a:off x="6737427" y="13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43703</xdr:rowOff>
    </xdr:from>
    <xdr:to>
      <xdr:col>15</xdr:col>
      <xdr:colOff>180975</xdr:colOff>
      <xdr:row>99</xdr:row>
      <xdr:rowOff>44343</xdr:rowOff>
    </xdr:to>
    <xdr:cxnSp macro="">
      <xdr:nvCxnSpPr>
        <xdr:cNvPr id="467" name="直線コネクタ 466"/>
        <xdr:cNvCxnSpPr/>
      </xdr:nvCxnSpPr>
      <xdr:spPr>
        <a:xfrm flipV="1">
          <a:off x="9639300" y="1701725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44343</xdr:rowOff>
    </xdr:from>
    <xdr:to>
      <xdr:col>14</xdr:col>
      <xdr:colOff>28575</xdr:colOff>
      <xdr:row>99</xdr:row>
      <xdr:rowOff>49713</xdr:rowOff>
    </xdr:to>
    <xdr:cxnSp macro="">
      <xdr:nvCxnSpPr>
        <xdr:cNvPr id="470" name="直線コネクタ 469"/>
        <xdr:cNvCxnSpPr/>
      </xdr:nvCxnSpPr>
      <xdr:spPr>
        <a:xfrm flipV="1">
          <a:off x="8750300" y="17017893"/>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49425</xdr:rowOff>
    </xdr:from>
    <xdr:to>
      <xdr:col>12</xdr:col>
      <xdr:colOff>511175</xdr:colOff>
      <xdr:row>99</xdr:row>
      <xdr:rowOff>49713</xdr:rowOff>
    </xdr:to>
    <xdr:cxnSp macro="">
      <xdr:nvCxnSpPr>
        <xdr:cNvPr id="473" name="直線コネクタ 472"/>
        <xdr:cNvCxnSpPr/>
      </xdr:nvCxnSpPr>
      <xdr:spPr>
        <a:xfrm>
          <a:off x="7861300" y="17022975"/>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76342</xdr:rowOff>
    </xdr:from>
    <xdr:ext cx="534377" cy="259045"/>
    <xdr:sp macro="" textlink="">
      <xdr:nvSpPr>
        <xdr:cNvPr id="475" name="テキスト ボックス 474"/>
        <xdr:cNvSpPr txBox="1"/>
      </xdr:nvSpPr>
      <xdr:spPr>
        <a:xfrm>
          <a:off x="8483111" y="167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44776</xdr:rowOff>
    </xdr:from>
    <xdr:to>
      <xdr:col>11</xdr:col>
      <xdr:colOff>307975</xdr:colOff>
      <xdr:row>99</xdr:row>
      <xdr:rowOff>49425</xdr:rowOff>
    </xdr:to>
    <xdr:cxnSp macro="">
      <xdr:nvCxnSpPr>
        <xdr:cNvPr id="476" name="直線コネクタ 475"/>
        <xdr:cNvCxnSpPr/>
      </xdr:nvCxnSpPr>
      <xdr:spPr>
        <a:xfrm>
          <a:off x="6972300" y="17018326"/>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164353</xdr:rowOff>
    </xdr:from>
    <xdr:to>
      <xdr:col>15</xdr:col>
      <xdr:colOff>231775</xdr:colOff>
      <xdr:row>99</xdr:row>
      <xdr:rowOff>94503</xdr:rowOff>
    </xdr:to>
    <xdr:sp macro="" textlink="">
      <xdr:nvSpPr>
        <xdr:cNvPr id="486" name="円/楕円 485"/>
        <xdr:cNvSpPr/>
      </xdr:nvSpPr>
      <xdr:spPr>
        <a:xfrm>
          <a:off x="10426700" y="169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164993</xdr:rowOff>
    </xdr:from>
    <xdr:to>
      <xdr:col>14</xdr:col>
      <xdr:colOff>79375</xdr:colOff>
      <xdr:row>99</xdr:row>
      <xdr:rowOff>95143</xdr:rowOff>
    </xdr:to>
    <xdr:sp macro="" textlink="">
      <xdr:nvSpPr>
        <xdr:cNvPr id="488" name="円/楕円 487"/>
        <xdr:cNvSpPr/>
      </xdr:nvSpPr>
      <xdr:spPr>
        <a:xfrm>
          <a:off x="9588500" y="1696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86270</xdr:rowOff>
    </xdr:from>
    <xdr:ext cx="534377" cy="259045"/>
    <xdr:sp macro="" textlink="">
      <xdr:nvSpPr>
        <xdr:cNvPr id="489" name="テキスト ボックス 488"/>
        <xdr:cNvSpPr txBox="1"/>
      </xdr:nvSpPr>
      <xdr:spPr>
        <a:xfrm>
          <a:off x="9372111" y="170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170363</xdr:rowOff>
    </xdr:from>
    <xdr:to>
      <xdr:col>12</xdr:col>
      <xdr:colOff>561975</xdr:colOff>
      <xdr:row>99</xdr:row>
      <xdr:rowOff>100513</xdr:rowOff>
    </xdr:to>
    <xdr:sp macro="" textlink="">
      <xdr:nvSpPr>
        <xdr:cNvPr id="490" name="円/楕円 489"/>
        <xdr:cNvSpPr/>
      </xdr:nvSpPr>
      <xdr:spPr>
        <a:xfrm>
          <a:off x="8699500" y="169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91640</xdr:rowOff>
    </xdr:from>
    <xdr:ext cx="534377" cy="259045"/>
    <xdr:sp macro="" textlink="">
      <xdr:nvSpPr>
        <xdr:cNvPr id="491" name="テキスト ボックス 490"/>
        <xdr:cNvSpPr txBox="1"/>
      </xdr:nvSpPr>
      <xdr:spPr>
        <a:xfrm>
          <a:off x="8483111" y="1706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170075</xdr:rowOff>
    </xdr:from>
    <xdr:to>
      <xdr:col>11</xdr:col>
      <xdr:colOff>358775</xdr:colOff>
      <xdr:row>99</xdr:row>
      <xdr:rowOff>100225</xdr:rowOff>
    </xdr:to>
    <xdr:sp macro="" textlink="">
      <xdr:nvSpPr>
        <xdr:cNvPr id="492" name="円/楕円 491"/>
        <xdr:cNvSpPr/>
      </xdr:nvSpPr>
      <xdr:spPr>
        <a:xfrm>
          <a:off x="7810500" y="16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91352</xdr:rowOff>
    </xdr:from>
    <xdr:ext cx="534377" cy="259045"/>
    <xdr:sp macro="" textlink="">
      <xdr:nvSpPr>
        <xdr:cNvPr id="493" name="テキスト ボックス 492"/>
        <xdr:cNvSpPr txBox="1"/>
      </xdr:nvSpPr>
      <xdr:spPr>
        <a:xfrm>
          <a:off x="7594111" y="17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165426</xdr:rowOff>
    </xdr:from>
    <xdr:to>
      <xdr:col>10</xdr:col>
      <xdr:colOff>155575</xdr:colOff>
      <xdr:row>99</xdr:row>
      <xdr:rowOff>95576</xdr:rowOff>
    </xdr:to>
    <xdr:sp macro="" textlink="">
      <xdr:nvSpPr>
        <xdr:cNvPr id="494" name="円/楕円 493"/>
        <xdr:cNvSpPr/>
      </xdr:nvSpPr>
      <xdr:spPr>
        <a:xfrm>
          <a:off x="6921500" y="169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86703</xdr:rowOff>
    </xdr:from>
    <xdr:ext cx="534377" cy="259045"/>
    <xdr:sp macro="" textlink="">
      <xdr:nvSpPr>
        <xdr:cNvPr id="495" name="テキスト ボックス 494"/>
        <xdr:cNvSpPr txBox="1"/>
      </xdr:nvSpPr>
      <xdr:spPr>
        <a:xfrm>
          <a:off x="6705111" y="170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109811</xdr:rowOff>
    </xdr:from>
    <xdr:to>
      <xdr:col>23</xdr:col>
      <xdr:colOff>517525</xdr:colOff>
      <xdr:row>36</xdr:row>
      <xdr:rowOff>150235</xdr:rowOff>
    </xdr:to>
    <xdr:cxnSp macro="">
      <xdr:nvCxnSpPr>
        <xdr:cNvPr id="524" name="直線コネクタ 523"/>
        <xdr:cNvCxnSpPr/>
      </xdr:nvCxnSpPr>
      <xdr:spPr>
        <a:xfrm flipV="1">
          <a:off x="15481300" y="6282011"/>
          <a:ext cx="8382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113180</xdr:rowOff>
    </xdr:from>
    <xdr:ext cx="534377" cy="259045"/>
    <xdr:sp macro="" textlink="">
      <xdr:nvSpPr>
        <xdr:cNvPr id="525" name="消防費平均値テキスト"/>
        <xdr:cNvSpPr txBox="1"/>
      </xdr:nvSpPr>
      <xdr:spPr>
        <a:xfrm>
          <a:off x="16370300" y="628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148311</xdr:rowOff>
    </xdr:from>
    <xdr:to>
      <xdr:col>22</xdr:col>
      <xdr:colOff>365125</xdr:colOff>
      <xdr:row>36</xdr:row>
      <xdr:rowOff>150235</xdr:rowOff>
    </xdr:to>
    <xdr:cxnSp macro="">
      <xdr:nvCxnSpPr>
        <xdr:cNvPr id="527" name="直線コネクタ 526"/>
        <xdr:cNvCxnSpPr/>
      </xdr:nvCxnSpPr>
      <xdr:spPr>
        <a:xfrm>
          <a:off x="14592300" y="5977611"/>
          <a:ext cx="889000" cy="34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21779</xdr:rowOff>
    </xdr:from>
    <xdr:ext cx="534377" cy="259045"/>
    <xdr:sp macro="" textlink="">
      <xdr:nvSpPr>
        <xdr:cNvPr id="529" name="テキスト ボックス 528"/>
        <xdr:cNvSpPr txBox="1"/>
      </xdr:nvSpPr>
      <xdr:spPr>
        <a:xfrm>
          <a:off x="15214111" y="63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148311</xdr:rowOff>
    </xdr:from>
    <xdr:to>
      <xdr:col>21</xdr:col>
      <xdr:colOff>161925</xdr:colOff>
      <xdr:row>37</xdr:row>
      <xdr:rowOff>4007</xdr:rowOff>
    </xdr:to>
    <xdr:cxnSp macro="">
      <xdr:nvCxnSpPr>
        <xdr:cNvPr id="530" name="直線コネクタ 529"/>
        <xdr:cNvCxnSpPr/>
      </xdr:nvCxnSpPr>
      <xdr:spPr>
        <a:xfrm flipV="1">
          <a:off x="13703300" y="5977611"/>
          <a:ext cx="889000" cy="37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116762</xdr:rowOff>
    </xdr:from>
    <xdr:ext cx="534377" cy="259045"/>
    <xdr:sp macro="" textlink="">
      <xdr:nvSpPr>
        <xdr:cNvPr id="532" name="テキスト ボックス 531"/>
        <xdr:cNvSpPr txBox="1"/>
      </xdr:nvSpPr>
      <xdr:spPr>
        <a:xfrm>
          <a:off x="14325111" y="62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148653</xdr:rowOff>
    </xdr:from>
    <xdr:to>
      <xdr:col>19</xdr:col>
      <xdr:colOff>644525</xdr:colOff>
      <xdr:row>37</xdr:row>
      <xdr:rowOff>4007</xdr:rowOff>
    </xdr:to>
    <xdr:cxnSp macro="">
      <xdr:nvCxnSpPr>
        <xdr:cNvPr id="533" name="直線コネクタ 532"/>
        <xdr:cNvCxnSpPr/>
      </xdr:nvCxnSpPr>
      <xdr:spPr>
        <a:xfrm>
          <a:off x="12814300" y="6320853"/>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83881</xdr:rowOff>
    </xdr:from>
    <xdr:ext cx="534377" cy="259045"/>
    <xdr:sp macro="" textlink="">
      <xdr:nvSpPr>
        <xdr:cNvPr id="535" name="テキスト ボックス 534"/>
        <xdr:cNvSpPr txBox="1"/>
      </xdr:nvSpPr>
      <xdr:spPr>
        <a:xfrm>
          <a:off x="13436111" y="64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89901</xdr:rowOff>
    </xdr:from>
    <xdr:ext cx="534377" cy="259045"/>
    <xdr:sp macro="" textlink="">
      <xdr:nvSpPr>
        <xdr:cNvPr id="537" name="テキスト ボックス 536"/>
        <xdr:cNvSpPr txBox="1"/>
      </xdr:nvSpPr>
      <xdr:spPr>
        <a:xfrm>
          <a:off x="12547111" y="64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59011</xdr:rowOff>
    </xdr:from>
    <xdr:to>
      <xdr:col>23</xdr:col>
      <xdr:colOff>568325</xdr:colOff>
      <xdr:row>36</xdr:row>
      <xdr:rowOff>160611</xdr:rowOff>
    </xdr:to>
    <xdr:sp macro="" textlink="">
      <xdr:nvSpPr>
        <xdr:cNvPr id="543" name="円/楕円 542"/>
        <xdr:cNvSpPr/>
      </xdr:nvSpPr>
      <xdr:spPr>
        <a:xfrm>
          <a:off x="162687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81888</xdr:rowOff>
    </xdr:from>
    <xdr:ext cx="534377" cy="259045"/>
    <xdr:sp macro="" textlink="">
      <xdr:nvSpPr>
        <xdr:cNvPr id="544" name="消防費該当値テキスト"/>
        <xdr:cNvSpPr txBox="1"/>
      </xdr:nvSpPr>
      <xdr:spPr>
        <a:xfrm>
          <a:off x="16370300" y="608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99435</xdr:rowOff>
    </xdr:from>
    <xdr:to>
      <xdr:col>22</xdr:col>
      <xdr:colOff>415925</xdr:colOff>
      <xdr:row>37</xdr:row>
      <xdr:rowOff>29585</xdr:rowOff>
    </xdr:to>
    <xdr:sp macro="" textlink="">
      <xdr:nvSpPr>
        <xdr:cNvPr id="545" name="円/楕円 544"/>
        <xdr:cNvSpPr/>
      </xdr:nvSpPr>
      <xdr:spPr>
        <a:xfrm>
          <a:off x="15430500" y="62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46112</xdr:rowOff>
    </xdr:from>
    <xdr:ext cx="534377" cy="259045"/>
    <xdr:sp macro="" textlink="">
      <xdr:nvSpPr>
        <xdr:cNvPr id="546" name="テキスト ボックス 545"/>
        <xdr:cNvSpPr txBox="1"/>
      </xdr:nvSpPr>
      <xdr:spPr>
        <a:xfrm>
          <a:off x="15214111" y="60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97511</xdr:rowOff>
    </xdr:from>
    <xdr:to>
      <xdr:col>21</xdr:col>
      <xdr:colOff>212725</xdr:colOff>
      <xdr:row>35</xdr:row>
      <xdr:rowOff>27661</xdr:rowOff>
    </xdr:to>
    <xdr:sp macro="" textlink="">
      <xdr:nvSpPr>
        <xdr:cNvPr id="547" name="円/楕円 546"/>
        <xdr:cNvSpPr/>
      </xdr:nvSpPr>
      <xdr:spPr>
        <a:xfrm>
          <a:off x="14541500" y="59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44188</xdr:rowOff>
    </xdr:from>
    <xdr:ext cx="534377" cy="259045"/>
    <xdr:sp macro="" textlink="">
      <xdr:nvSpPr>
        <xdr:cNvPr id="548" name="テキスト ボックス 547"/>
        <xdr:cNvSpPr txBox="1"/>
      </xdr:nvSpPr>
      <xdr:spPr>
        <a:xfrm>
          <a:off x="14325111" y="57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124657</xdr:rowOff>
    </xdr:from>
    <xdr:to>
      <xdr:col>20</xdr:col>
      <xdr:colOff>9525</xdr:colOff>
      <xdr:row>37</xdr:row>
      <xdr:rowOff>54807</xdr:rowOff>
    </xdr:to>
    <xdr:sp macro="" textlink="">
      <xdr:nvSpPr>
        <xdr:cNvPr id="549" name="円/楕円 548"/>
        <xdr:cNvSpPr/>
      </xdr:nvSpPr>
      <xdr:spPr>
        <a:xfrm>
          <a:off x="13652500" y="62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71334</xdr:rowOff>
    </xdr:from>
    <xdr:ext cx="534377" cy="259045"/>
    <xdr:sp macro="" textlink="">
      <xdr:nvSpPr>
        <xdr:cNvPr id="550" name="テキスト ボックス 549"/>
        <xdr:cNvSpPr txBox="1"/>
      </xdr:nvSpPr>
      <xdr:spPr>
        <a:xfrm>
          <a:off x="13436111" y="60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97853</xdr:rowOff>
    </xdr:from>
    <xdr:to>
      <xdr:col>18</xdr:col>
      <xdr:colOff>492125</xdr:colOff>
      <xdr:row>37</xdr:row>
      <xdr:rowOff>28003</xdr:rowOff>
    </xdr:to>
    <xdr:sp macro="" textlink="">
      <xdr:nvSpPr>
        <xdr:cNvPr id="551" name="円/楕円 550"/>
        <xdr:cNvSpPr/>
      </xdr:nvSpPr>
      <xdr:spPr>
        <a:xfrm>
          <a:off x="12763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44530</xdr:rowOff>
    </xdr:from>
    <xdr:ext cx="534377" cy="259045"/>
    <xdr:sp macro="" textlink="">
      <xdr:nvSpPr>
        <xdr:cNvPr id="552" name="テキスト ボックス 551"/>
        <xdr:cNvSpPr txBox="1"/>
      </xdr:nvSpPr>
      <xdr:spPr>
        <a:xfrm>
          <a:off x="12547111" y="60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75964</xdr:rowOff>
    </xdr:from>
    <xdr:to>
      <xdr:col>23</xdr:col>
      <xdr:colOff>517525</xdr:colOff>
      <xdr:row>53</xdr:row>
      <xdr:rowOff>122583</xdr:rowOff>
    </xdr:to>
    <xdr:cxnSp macro="">
      <xdr:nvCxnSpPr>
        <xdr:cNvPr id="586" name="直線コネクタ 585"/>
        <xdr:cNvCxnSpPr/>
      </xdr:nvCxnSpPr>
      <xdr:spPr>
        <a:xfrm>
          <a:off x="15481300" y="9162814"/>
          <a:ext cx="838200" cy="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75964</xdr:rowOff>
    </xdr:from>
    <xdr:to>
      <xdr:col>22</xdr:col>
      <xdr:colOff>365125</xdr:colOff>
      <xdr:row>55</xdr:row>
      <xdr:rowOff>84893</xdr:rowOff>
    </xdr:to>
    <xdr:cxnSp macro="">
      <xdr:nvCxnSpPr>
        <xdr:cNvPr id="589" name="直線コネクタ 588"/>
        <xdr:cNvCxnSpPr/>
      </xdr:nvCxnSpPr>
      <xdr:spPr>
        <a:xfrm flipV="1">
          <a:off x="14592300" y="9162814"/>
          <a:ext cx="889000" cy="35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83350</xdr:rowOff>
    </xdr:from>
    <xdr:to>
      <xdr:col>21</xdr:col>
      <xdr:colOff>161925</xdr:colOff>
      <xdr:row>55</xdr:row>
      <xdr:rowOff>84893</xdr:rowOff>
    </xdr:to>
    <xdr:cxnSp macro="">
      <xdr:nvCxnSpPr>
        <xdr:cNvPr id="592" name="直線コネクタ 591"/>
        <xdr:cNvCxnSpPr/>
      </xdr:nvCxnSpPr>
      <xdr:spPr>
        <a:xfrm>
          <a:off x="13703300" y="9341650"/>
          <a:ext cx="889000" cy="17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83350</xdr:rowOff>
    </xdr:from>
    <xdr:to>
      <xdr:col>19</xdr:col>
      <xdr:colOff>644525</xdr:colOff>
      <xdr:row>55</xdr:row>
      <xdr:rowOff>44945</xdr:rowOff>
    </xdr:to>
    <xdr:cxnSp macro="">
      <xdr:nvCxnSpPr>
        <xdr:cNvPr id="595" name="直線コネクタ 594"/>
        <xdr:cNvCxnSpPr/>
      </xdr:nvCxnSpPr>
      <xdr:spPr>
        <a:xfrm flipV="1">
          <a:off x="12814300" y="9341650"/>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39338</xdr:rowOff>
    </xdr:from>
    <xdr:ext cx="534377" cy="259045"/>
    <xdr:sp macro="" textlink="">
      <xdr:nvSpPr>
        <xdr:cNvPr id="599" name="テキスト ボックス 598"/>
        <xdr:cNvSpPr txBox="1"/>
      </xdr:nvSpPr>
      <xdr:spPr>
        <a:xfrm>
          <a:off x="12547111"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71783</xdr:rowOff>
    </xdr:from>
    <xdr:to>
      <xdr:col>23</xdr:col>
      <xdr:colOff>568325</xdr:colOff>
      <xdr:row>54</xdr:row>
      <xdr:rowOff>1933</xdr:rowOff>
    </xdr:to>
    <xdr:sp macro="" textlink="">
      <xdr:nvSpPr>
        <xdr:cNvPr id="605" name="円/楕円 604"/>
        <xdr:cNvSpPr/>
      </xdr:nvSpPr>
      <xdr:spPr>
        <a:xfrm>
          <a:off x="16268700" y="91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94660</xdr:rowOff>
    </xdr:from>
    <xdr:ext cx="534377" cy="259045"/>
    <xdr:sp macro="" textlink="">
      <xdr:nvSpPr>
        <xdr:cNvPr id="606" name="教育費該当値テキスト"/>
        <xdr:cNvSpPr txBox="1"/>
      </xdr:nvSpPr>
      <xdr:spPr>
        <a:xfrm>
          <a:off x="16370300" y="90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93,198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25164</xdr:rowOff>
    </xdr:from>
    <xdr:to>
      <xdr:col>22</xdr:col>
      <xdr:colOff>415925</xdr:colOff>
      <xdr:row>53</xdr:row>
      <xdr:rowOff>126764</xdr:rowOff>
    </xdr:to>
    <xdr:sp macro="" textlink="">
      <xdr:nvSpPr>
        <xdr:cNvPr id="607" name="円/楕円 606"/>
        <xdr:cNvSpPr/>
      </xdr:nvSpPr>
      <xdr:spPr>
        <a:xfrm>
          <a:off x="15430500" y="9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143291</xdr:rowOff>
    </xdr:from>
    <xdr:ext cx="534377" cy="259045"/>
    <xdr:sp macro="" textlink="">
      <xdr:nvSpPr>
        <xdr:cNvPr id="608" name="テキスト ボックス 607"/>
        <xdr:cNvSpPr txBox="1"/>
      </xdr:nvSpPr>
      <xdr:spPr>
        <a:xfrm>
          <a:off x="15214111" y="88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34093</xdr:rowOff>
    </xdr:from>
    <xdr:to>
      <xdr:col>21</xdr:col>
      <xdr:colOff>212725</xdr:colOff>
      <xdr:row>55</xdr:row>
      <xdr:rowOff>135693</xdr:rowOff>
    </xdr:to>
    <xdr:sp macro="" textlink="">
      <xdr:nvSpPr>
        <xdr:cNvPr id="609" name="円/楕円 608"/>
        <xdr:cNvSpPr/>
      </xdr:nvSpPr>
      <xdr:spPr>
        <a:xfrm>
          <a:off x="14541500" y="94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152220</xdr:rowOff>
    </xdr:from>
    <xdr:ext cx="534377" cy="259045"/>
    <xdr:sp macro="" textlink="">
      <xdr:nvSpPr>
        <xdr:cNvPr id="610" name="テキスト ボックス 609"/>
        <xdr:cNvSpPr txBox="1"/>
      </xdr:nvSpPr>
      <xdr:spPr>
        <a:xfrm>
          <a:off x="14325111" y="92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32550</xdr:rowOff>
    </xdr:from>
    <xdr:to>
      <xdr:col>20</xdr:col>
      <xdr:colOff>9525</xdr:colOff>
      <xdr:row>54</xdr:row>
      <xdr:rowOff>134150</xdr:rowOff>
    </xdr:to>
    <xdr:sp macro="" textlink="">
      <xdr:nvSpPr>
        <xdr:cNvPr id="611" name="円/楕円 610"/>
        <xdr:cNvSpPr/>
      </xdr:nvSpPr>
      <xdr:spPr>
        <a:xfrm>
          <a:off x="13652500" y="92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150677</xdr:rowOff>
    </xdr:from>
    <xdr:ext cx="534377" cy="259045"/>
    <xdr:sp macro="" textlink="">
      <xdr:nvSpPr>
        <xdr:cNvPr id="612" name="テキスト ボックス 611"/>
        <xdr:cNvSpPr txBox="1"/>
      </xdr:nvSpPr>
      <xdr:spPr>
        <a:xfrm>
          <a:off x="13436111" y="906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165595</xdr:rowOff>
    </xdr:from>
    <xdr:to>
      <xdr:col>18</xdr:col>
      <xdr:colOff>492125</xdr:colOff>
      <xdr:row>55</xdr:row>
      <xdr:rowOff>95745</xdr:rowOff>
    </xdr:to>
    <xdr:sp macro="" textlink="">
      <xdr:nvSpPr>
        <xdr:cNvPr id="613" name="円/楕円 612"/>
        <xdr:cNvSpPr/>
      </xdr:nvSpPr>
      <xdr:spPr>
        <a:xfrm>
          <a:off x="12763500" y="94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112272</xdr:rowOff>
    </xdr:from>
    <xdr:ext cx="534377" cy="259045"/>
    <xdr:sp macro="" textlink="">
      <xdr:nvSpPr>
        <xdr:cNvPr id="614" name="テキスト ボックス 613"/>
        <xdr:cNvSpPr txBox="1"/>
      </xdr:nvSpPr>
      <xdr:spPr>
        <a:xfrm>
          <a:off x="12547111" y="91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39729</xdr:rowOff>
    </xdr:from>
    <xdr:to>
      <xdr:col>23</xdr:col>
      <xdr:colOff>517525</xdr:colOff>
      <xdr:row>79</xdr:row>
      <xdr:rowOff>44450</xdr:rowOff>
    </xdr:to>
    <xdr:cxnSp macro="">
      <xdr:nvCxnSpPr>
        <xdr:cNvPr id="643" name="直線コネクタ 642"/>
        <xdr:cNvCxnSpPr/>
      </xdr:nvCxnSpPr>
      <xdr:spPr>
        <a:xfrm>
          <a:off x="15481300" y="13584279"/>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32204</xdr:rowOff>
    </xdr:from>
    <xdr:to>
      <xdr:col>22</xdr:col>
      <xdr:colOff>365125</xdr:colOff>
      <xdr:row>79</xdr:row>
      <xdr:rowOff>39729</xdr:rowOff>
    </xdr:to>
    <xdr:cxnSp macro="">
      <xdr:nvCxnSpPr>
        <xdr:cNvPr id="646" name="直線コネクタ 645"/>
        <xdr:cNvCxnSpPr/>
      </xdr:nvCxnSpPr>
      <xdr:spPr>
        <a:xfrm>
          <a:off x="14592300" y="13576754"/>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32204</xdr:rowOff>
    </xdr:from>
    <xdr:to>
      <xdr:col>21</xdr:col>
      <xdr:colOff>161925</xdr:colOff>
      <xdr:row>79</xdr:row>
      <xdr:rowOff>38686</xdr:rowOff>
    </xdr:to>
    <xdr:cxnSp macro="">
      <xdr:nvCxnSpPr>
        <xdr:cNvPr id="649" name="直線コネクタ 648"/>
        <xdr:cNvCxnSpPr/>
      </xdr:nvCxnSpPr>
      <xdr:spPr>
        <a:xfrm flipV="1">
          <a:off x="13703300" y="13576754"/>
          <a:ext cx="889000" cy="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38686</xdr:rowOff>
    </xdr:from>
    <xdr:to>
      <xdr:col>19</xdr:col>
      <xdr:colOff>644525</xdr:colOff>
      <xdr:row>79</xdr:row>
      <xdr:rowOff>40092</xdr:rowOff>
    </xdr:to>
    <xdr:cxnSp macro="">
      <xdr:nvCxnSpPr>
        <xdr:cNvPr id="652" name="直線コネクタ 651"/>
        <xdr:cNvCxnSpPr/>
      </xdr:nvCxnSpPr>
      <xdr:spPr>
        <a:xfrm flipV="1">
          <a:off x="12814300" y="13583236"/>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160379</xdr:rowOff>
    </xdr:from>
    <xdr:to>
      <xdr:col>22</xdr:col>
      <xdr:colOff>415925</xdr:colOff>
      <xdr:row>79</xdr:row>
      <xdr:rowOff>90529</xdr:rowOff>
    </xdr:to>
    <xdr:sp macro="" textlink="">
      <xdr:nvSpPr>
        <xdr:cNvPr id="664" name="円/楕円 663"/>
        <xdr:cNvSpPr/>
      </xdr:nvSpPr>
      <xdr:spPr>
        <a:xfrm>
          <a:off x="15430500" y="13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81656</xdr:rowOff>
    </xdr:from>
    <xdr:ext cx="469744" cy="259045"/>
    <xdr:sp macro="" textlink="">
      <xdr:nvSpPr>
        <xdr:cNvPr id="665" name="テキスト ボックス 664"/>
        <xdr:cNvSpPr txBox="1"/>
      </xdr:nvSpPr>
      <xdr:spPr>
        <a:xfrm>
          <a:off x="15246427" y="1362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152854</xdr:rowOff>
    </xdr:from>
    <xdr:to>
      <xdr:col>21</xdr:col>
      <xdr:colOff>212725</xdr:colOff>
      <xdr:row>79</xdr:row>
      <xdr:rowOff>83004</xdr:rowOff>
    </xdr:to>
    <xdr:sp macro="" textlink="">
      <xdr:nvSpPr>
        <xdr:cNvPr id="666" name="円/楕円 665"/>
        <xdr:cNvSpPr/>
      </xdr:nvSpPr>
      <xdr:spPr>
        <a:xfrm>
          <a:off x="14541500" y="135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99531</xdr:rowOff>
    </xdr:from>
    <xdr:ext cx="469744" cy="259045"/>
    <xdr:sp macro="" textlink="">
      <xdr:nvSpPr>
        <xdr:cNvPr id="667" name="テキスト ボックス 666"/>
        <xdr:cNvSpPr txBox="1"/>
      </xdr:nvSpPr>
      <xdr:spPr>
        <a:xfrm>
          <a:off x="14357427" y="1330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159336</xdr:rowOff>
    </xdr:from>
    <xdr:to>
      <xdr:col>20</xdr:col>
      <xdr:colOff>9525</xdr:colOff>
      <xdr:row>79</xdr:row>
      <xdr:rowOff>89486</xdr:rowOff>
    </xdr:to>
    <xdr:sp macro="" textlink="">
      <xdr:nvSpPr>
        <xdr:cNvPr id="668" name="円/楕円 667"/>
        <xdr:cNvSpPr/>
      </xdr:nvSpPr>
      <xdr:spPr>
        <a:xfrm>
          <a:off x="13652500" y="135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106013</xdr:rowOff>
    </xdr:from>
    <xdr:ext cx="469744" cy="259045"/>
    <xdr:sp macro="" textlink="">
      <xdr:nvSpPr>
        <xdr:cNvPr id="669" name="テキスト ボックス 668"/>
        <xdr:cNvSpPr txBox="1"/>
      </xdr:nvSpPr>
      <xdr:spPr>
        <a:xfrm>
          <a:off x="13468427" y="1330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160742</xdr:rowOff>
    </xdr:from>
    <xdr:to>
      <xdr:col>18</xdr:col>
      <xdr:colOff>492125</xdr:colOff>
      <xdr:row>79</xdr:row>
      <xdr:rowOff>90892</xdr:rowOff>
    </xdr:to>
    <xdr:sp macro="" textlink="">
      <xdr:nvSpPr>
        <xdr:cNvPr id="670" name="円/楕円 669"/>
        <xdr:cNvSpPr/>
      </xdr:nvSpPr>
      <xdr:spPr>
        <a:xfrm>
          <a:off x="12763500" y="135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82019</xdr:rowOff>
    </xdr:from>
    <xdr:ext cx="469744" cy="259045"/>
    <xdr:sp macro="" textlink="">
      <xdr:nvSpPr>
        <xdr:cNvPr id="671" name="テキスト ボックス 670"/>
        <xdr:cNvSpPr txBox="1"/>
      </xdr:nvSpPr>
      <xdr:spPr>
        <a:xfrm>
          <a:off x="12579427" y="1362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80798</xdr:rowOff>
    </xdr:from>
    <xdr:to>
      <xdr:col>23</xdr:col>
      <xdr:colOff>517525</xdr:colOff>
      <xdr:row>95</xdr:row>
      <xdr:rowOff>104409</xdr:rowOff>
    </xdr:to>
    <xdr:cxnSp macro="">
      <xdr:nvCxnSpPr>
        <xdr:cNvPr id="702" name="直線コネクタ 701"/>
        <xdr:cNvCxnSpPr/>
      </xdr:nvCxnSpPr>
      <xdr:spPr>
        <a:xfrm flipV="1">
          <a:off x="15481300" y="16368548"/>
          <a:ext cx="8382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104409</xdr:rowOff>
    </xdr:from>
    <xdr:to>
      <xdr:col>22</xdr:col>
      <xdr:colOff>365125</xdr:colOff>
      <xdr:row>95</xdr:row>
      <xdr:rowOff>123730</xdr:rowOff>
    </xdr:to>
    <xdr:cxnSp macro="">
      <xdr:nvCxnSpPr>
        <xdr:cNvPr id="705" name="直線コネクタ 704"/>
        <xdr:cNvCxnSpPr/>
      </xdr:nvCxnSpPr>
      <xdr:spPr>
        <a:xfrm flipV="1">
          <a:off x="14592300" y="16392159"/>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123730</xdr:rowOff>
    </xdr:from>
    <xdr:to>
      <xdr:col>21</xdr:col>
      <xdr:colOff>161925</xdr:colOff>
      <xdr:row>95</xdr:row>
      <xdr:rowOff>132080</xdr:rowOff>
    </xdr:to>
    <xdr:cxnSp macro="">
      <xdr:nvCxnSpPr>
        <xdr:cNvPr id="708" name="直線コネクタ 707"/>
        <xdr:cNvCxnSpPr/>
      </xdr:nvCxnSpPr>
      <xdr:spPr>
        <a:xfrm flipV="1">
          <a:off x="13703300" y="16411480"/>
          <a:ext cx="889000" cy="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84211</xdr:rowOff>
    </xdr:from>
    <xdr:ext cx="534377" cy="259045"/>
    <xdr:sp macro="" textlink="">
      <xdr:nvSpPr>
        <xdr:cNvPr id="710" name="テキスト ボックス 709"/>
        <xdr:cNvSpPr txBox="1"/>
      </xdr:nvSpPr>
      <xdr:spPr>
        <a:xfrm>
          <a:off x="14325111" y="1654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132080</xdr:rowOff>
    </xdr:from>
    <xdr:to>
      <xdr:col>19</xdr:col>
      <xdr:colOff>644525</xdr:colOff>
      <xdr:row>95</xdr:row>
      <xdr:rowOff>145774</xdr:rowOff>
    </xdr:to>
    <xdr:cxnSp macro="">
      <xdr:nvCxnSpPr>
        <xdr:cNvPr id="711" name="直線コネクタ 710"/>
        <xdr:cNvCxnSpPr/>
      </xdr:nvCxnSpPr>
      <xdr:spPr>
        <a:xfrm flipV="1">
          <a:off x="12814300" y="16419830"/>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83568</xdr:rowOff>
    </xdr:from>
    <xdr:ext cx="534377" cy="259045"/>
    <xdr:sp macro="" textlink="">
      <xdr:nvSpPr>
        <xdr:cNvPr id="713" name="テキスト ボックス 712"/>
        <xdr:cNvSpPr txBox="1"/>
      </xdr:nvSpPr>
      <xdr:spPr>
        <a:xfrm>
          <a:off x="13436111" y="165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95586</xdr:rowOff>
    </xdr:from>
    <xdr:ext cx="534377" cy="259045"/>
    <xdr:sp macro="" textlink="">
      <xdr:nvSpPr>
        <xdr:cNvPr id="715" name="テキスト ボックス 714"/>
        <xdr:cNvSpPr txBox="1"/>
      </xdr:nvSpPr>
      <xdr:spPr>
        <a:xfrm>
          <a:off x="12547111" y="165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29998</xdr:rowOff>
    </xdr:from>
    <xdr:to>
      <xdr:col>23</xdr:col>
      <xdr:colOff>568325</xdr:colOff>
      <xdr:row>95</xdr:row>
      <xdr:rowOff>131598</xdr:rowOff>
    </xdr:to>
    <xdr:sp macro="" textlink="">
      <xdr:nvSpPr>
        <xdr:cNvPr id="721" name="円/楕円 720"/>
        <xdr:cNvSpPr/>
      </xdr:nvSpPr>
      <xdr:spPr>
        <a:xfrm>
          <a:off x="16268700" y="16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52875</xdr:rowOff>
    </xdr:from>
    <xdr:ext cx="534377" cy="259045"/>
    <xdr:sp macro="" textlink="">
      <xdr:nvSpPr>
        <xdr:cNvPr id="722" name="公債費該当値テキスト"/>
        <xdr:cNvSpPr txBox="1"/>
      </xdr:nvSpPr>
      <xdr:spPr>
        <a:xfrm>
          <a:off x="16370300" y="161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53609</xdr:rowOff>
    </xdr:from>
    <xdr:to>
      <xdr:col>22</xdr:col>
      <xdr:colOff>415925</xdr:colOff>
      <xdr:row>95</xdr:row>
      <xdr:rowOff>155209</xdr:rowOff>
    </xdr:to>
    <xdr:sp macro="" textlink="">
      <xdr:nvSpPr>
        <xdr:cNvPr id="723" name="円/楕円 722"/>
        <xdr:cNvSpPr/>
      </xdr:nvSpPr>
      <xdr:spPr>
        <a:xfrm>
          <a:off x="15430500" y="163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286</xdr:rowOff>
    </xdr:from>
    <xdr:ext cx="534377" cy="259045"/>
    <xdr:sp macro="" textlink="">
      <xdr:nvSpPr>
        <xdr:cNvPr id="724" name="テキスト ボックス 723"/>
        <xdr:cNvSpPr txBox="1"/>
      </xdr:nvSpPr>
      <xdr:spPr>
        <a:xfrm>
          <a:off x="15214111" y="161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72930</xdr:rowOff>
    </xdr:from>
    <xdr:to>
      <xdr:col>21</xdr:col>
      <xdr:colOff>212725</xdr:colOff>
      <xdr:row>96</xdr:row>
      <xdr:rowOff>3080</xdr:rowOff>
    </xdr:to>
    <xdr:sp macro="" textlink="">
      <xdr:nvSpPr>
        <xdr:cNvPr id="725" name="円/楕円 724"/>
        <xdr:cNvSpPr/>
      </xdr:nvSpPr>
      <xdr:spPr>
        <a:xfrm>
          <a:off x="14541500" y="163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19607</xdr:rowOff>
    </xdr:from>
    <xdr:ext cx="534377" cy="259045"/>
    <xdr:sp macro="" textlink="">
      <xdr:nvSpPr>
        <xdr:cNvPr id="726" name="テキスト ボックス 725"/>
        <xdr:cNvSpPr txBox="1"/>
      </xdr:nvSpPr>
      <xdr:spPr>
        <a:xfrm>
          <a:off x="14325111" y="1613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81280</xdr:rowOff>
    </xdr:from>
    <xdr:to>
      <xdr:col>20</xdr:col>
      <xdr:colOff>9525</xdr:colOff>
      <xdr:row>96</xdr:row>
      <xdr:rowOff>11430</xdr:rowOff>
    </xdr:to>
    <xdr:sp macro="" textlink="">
      <xdr:nvSpPr>
        <xdr:cNvPr id="727" name="円/楕円 726"/>
        <xdr:cNvSpPr/>
      </xdr:nvSpPr>
      <xdr:spPr>
        <a:xfrm>
          <a:off x="13652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27957</xdr:rowOff>
    </xdr:from>
    <xdr:ext cx="534377" cy="259045"/>
    <xdr:sp macro="" textlink="">
      <xdr:nvSpPr>
        <xdr:cNvPr id="728" name="テキスト ボックス 727"/>
        <xdr:cNvSpPr txBox="1"/>
      </xdr:nvSpPr>
      <xdr:spPr>
        <a:xfrm>
          <a:off x="13436111" y="161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94974</xdr:rowOff>
    </xdr:from>
    <xdr:to>
      <xdr:col>18</xdr:col>
      <xdr:colOff>492125</xdr:colOff>
      <xdr:row>96</xdr:row>
      <xdr:rowOff>25124</xdr:rowOff>
    </xdr:to>
    <xdr:sp macro="" textlink="">
      <xdr:nvSpPr>
        <xdr:cNvPr id="729" name="円/楕円 728"/>
        <xdr:cNvSpPr/>
      </xdr:nvSpPr>
      <xdr:spPr>
        <a:xfrm>
          <a:off x="12763500" y="163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41651</xdr:rowOff>
    </xdr:from>
    <xdr:ext cx="534377" cy="259045"/>
    <xdr:sp macro="" textlink="">
      <xdr:nvSpPr>
        <xdr:cNvPr id="730" name="テキスト ボックス 729"/>
        <xdr:cNvSpPr txBox="1"/>
      </xdr:nvSpPr>
      <xdr:spPr>
        <a:xfrm>
          <a:off x="12547111" y="1615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46" name="テキスト ボックス 74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48" name="テキスト ボックス 74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134671</xdr:rowOff>
    </xdr:from>
    <xdr:to>
      <xdr:col>32</xdr:col>
      <xdr:colOff>186689</xdr:colOff>
      <xdr:row>39</xdr:row>
      <xdr:rowOff>44450</xdr:rowOff>
    </xdr:to>
    <xdr:cxnSp macro="">
      <xdr:nvCxnSpPr>
        <xdr:cNvPr id="754" name="直線コネクタ 753"/>
        <xdr:cNvCxnSpPr/>
      </xdr:nvCxnSpPr>
      <xdr:spPr>
        <a:xfrm flipV="1">
          <a:off x="22159595" y="5963971"/>
          <a:ext cx="1269" cy="7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74769</xdr:rowOff>
    </xdr:from>
    <xdr:ext cx="249299" cy="259045"/>
    <xdr:sp macro="" textlink="">
      <xdr:nvSpPr>
        <xdr:cNvPr id="755" name="諸支出金最小値テキスト"/>
        <xdr:cNvSpPr txBox="1"/>
      </xdr:nvSpPr>
      <xdr:spPr>
        <a:xfrm>
          <a:off x="22212300" y="6761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81348</xdr:rowOff>
    </xdr:from>
    <xdr:ext cx="534377" cy="259045"/>
    <xdr:sp macro="" textlink="">
      <xdr:nvSpPr>
        <xdr:cNvPr id="757" name="諸支出金最大値テキスト"/>
        <xdr:cNvSpPr txBox="1"/>
      </xdr:nvSpPr>
      <xdr:spPr>
        <a:xfrm>
          <a:off x="22212300" y="573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34</xdr:row>
      <xdr:rowOff>134671</xdr:rowOff>
    </xdr:from>
    <xdr:to>
      <xdr:col>32</xdr:col>
      <xdr:colOff>276225</xdr:colOff>
      <xdr:row>34</xdr:row>
      <xdr:rowOff>134671</xdr:rowOff>
    </xdr:to>
    <xdr:cxnSp macro="">
      <xdr:nvCxnSpPr>
        <xdr:cNvPr id="758" name="直線コネクタ 757"/>
        <xdr:cNvCxnSpPr/>
      </xdr:nvCxnSpPr>
      <xdr:spPr>
        <a:xfrm>
          <a:off x="22072600" y="5963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163669</xdr:rowOff>
    </xdr:from>
    <xdr:ext cx="378565" cy="259045"/>
    <xdr:sp macro="" textlink="">
      <xdr:nvSpPr>
        <xdr:cNvPr id="760" name="諸支出金平均値テキスト"/>
        <xdr:cNvSpPr txBox="1"/>
      </xdr:nvSpPr>
      <xdr:spPr>
        <a:xfrm>
          <a:off x="22212300" y="6507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140792</xdr:rowOff>
    </xdr:from>
    <xdr:to>
      <xdr:col>32</xdr:col>
      <xdr:colOff>238125</xdr:colOff>
      <xdr:row>39</xdr:row>
      <xdr:rowOff>70942</xdr:rowOff>
    </xdr:to>
    <xdr:sp macro="" textlink="">
      <xdr:nvSpPr>
        <xdr:cNvPr id="761" name="フローチャート : 判断 760"/>
        <xdr:cNvSpPr/>
      </xdr:nvSpPr>
      <xdr:spPr>
        <a:xfrm>
          <a:off x="22110700" y="665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151308</xdr:rowOff>
    </xdr:from>
    <xdr:to>
      <xdr:col>31</xdr:col>
      <xdr:colOff>85725</xdr:colOff>
      <xdr:row>39</xdr:row>
      <xdr:rowOff>81458</xdr:rowOff>
    </xdr:to>
    <xdr:sp macro="" textlink="">
      <xdr:nvSpPr>
        <xdr:cNvPr id="763" name="フローチャート : 判断 762"/>
        <xdr:cNvSpPr/>
      </xdr:nvSpPr>
      <xdr:spPr>
        <a:xfrm>
          <a:off x="21272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97985</xdr:rowOff>
    </xdr:from>
    <xdr:ext cx="378565" cy="259045"/>
    <xdr:sp macro="" textlink="">
      <xdr:nvSpPr>
        <xdr:cNvPr id="764" name="テキスト ボックス 763"/>
        <xdr:cNvSpPr txBox="1"/>
      </xdr:nvSpPr>
      <xdr:spPr>
        <a:xfrm>
          <a:off x="21134017" y="6441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151765</xdr:rowOff>
    </xdr:from>
    <xdr:to>
      <xdr:col>29</xdr:col>
      <xdr:colOff>568325</xdr:colOff>
      <xdr:row>39</xdr:row>
      <xdr:rowOff>81915</xdr:rowOff>
    </xdr:to>
    <xdr:sp macro="" textlink="">
      <xdr:nvSpPr>
        <xdr:cNvPr id="766" name="フローチャート : 判断 765"/>
        <xdr:cNvSpPr/>
      </xdr:nvSpPr>
      <xdr:spPr>
        <a:xfrm>
          <a:off x="20383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98442</xdr:rowOff>
    </xdr:from>
    <xdr:ext cx="378565" cy="259045"/>
    <xdr:sp macro="" textlink="">
      <xdr:nvSpPr>
        <xdr:cNvPr id="767" name="テキスト ボックス 766"/>
        <xdr:cNvSpPr txBox="1"/>
      </xdr:nvSpPr>
      <xdr:spPr>
        <a:xfrm>
          <a:off x="20245017" y="64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26162</xdr:rowOff>
    </xdr:from>
    <xdr:to>
      <xdr:col>28</xdr:col>
      <xdr:colOff>314325</xdr:colOff>
      <xdr:row>39</xdr:row>
      <xdr:rowOff>44450</xdr:rowOff>
    </xdr:to>
    <xdr:cxnSp macro="">
      <xdr:nvCxnSpPr>
        <xdr:cNvPr id="768" name="直線コネクタ 767"/>
        <xdr:cNvCxnSpPr/>
      </xdr:nvCxnSpPr>
      <xdr:spPr>
        <a:xfrm>
          <a:off x="18656300" y="5341112"/>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158394</xdr:rowOff>
    </xdr:from>
    <xdr:to>
      <xdr:col>28</xdr:col>
      <xdr:colOff>365125</xdr:colOff>
      <xdr:row>39</xdr:row>
      <xdr:rowOff>88544</xdr:rowOff>
    </xdr:to>
    <xdr:sp macro="" textlink="">
      <xdr:nvSpPr>
        <xdr:cNvPr id="769" name="フローチャート : 判断 768"/>
        <xdr:cNvSpPr/>
      </xdr:nvSpPr>
      <xdr:spPr>
        <a:xfrm>
          <a:off x="19494500" y="667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105071</xdr:rowOff>
    </xdr:from>
    <xdr:ext cx="313932" cy="259045"/>
    <xdr:sp macro="" textlink="">
      <xdr:nvSpPr>
        <xdr:cNvPr id="770" name="テキスト ボックス 769"/>
        <xdr:cNvSpPr txBox="1"/>
      </xdr:nvSpPr>
      <xdr:spPr>
        <a:xfrm>
          <a:off x="19388333" y="6448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65430</xdr:rowOff>
    </xdr:from>
    <xdr:to>
      <xdr:col>27</xdr:col>
      <xdr:colOff>161925</xdr:colOff>
      <xdr:row>38</xdr:row>
      <xdr:rowOff>167030</xdr:rowOff>
    </xdr:to>
    <xdr:sp macro="" textlink="">
      <xdr:nvSpPr>
        <xdr:cNvPr id="771" name="フローチャート : 判断 770"/>
        <xdr:cNvSpPr/>
      </xdr:nvSpPr>
      <xdr:spPr>
        <a:xfrm>
          <a:off x="18605500" y="65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158157</xdr:rowOff>
    </xdr:from>
    <xdr:ext cx="469744" cy="259045"/>
    <xdr:sp macro="" textlink="">
      <xdr:nvSpPr>
        <xdr:cNvPr id="772" name="テキスト ボックス 771"/>
        <xdr:cNvSpPr txBox="1"/>
      </xdr:nvSpPr>
      <xdr:spPr>
        <a:xfrm>
          <a:off x="18421427" y="66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119219</xdr:rowOff>
    </xdr:from>
    <xdr:ext cx="249299" cy="259045"/>
    <xdr:sp macro="" textlink="">
      <xdr:nvSpPr>
        <xdr:cNvPr id="779" name="諸支出金該当値テキスト"/>
        <xdr:cNvSpPr txBox="1"/>
      </xdr:nvSpPr>
      <xdr:spPr>
        <a:xfrm>
          <a:off x="22212300" y="66343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146812</xdr:rowOff>
    </xdr:from>
    <xdr:to>
      <xdr:col>27</xdr:col>
      <xdr:colOff>161925</xdr:colOff>
      <xdr:row>31</xdr:row>
      <xdr:rowOff>76962</xdr:rowOff>
    </xdr:to>
    <xdr:sp macro="" textlink="">
      <xdr:nvSpPr>
        <xdr:cNvPr id="786" name="円/楕円 785"/>
        <xdr:cNvSpPr/>
      </xdr:nvSpPr>
      <xdr:spPr>
        <a:xfrm>
          <a:off x="18605500" y="52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93489</xdr:rowOff>
    </xdr:from>
    <xdr:ext cx="534377" cy="259045"/>
    <xdr:sp macro="" textlink="">
      <xdr:nvSpPr>
        <xdr:cNvPr id="787" name="テキスト ボックス 786"/>
        <xdr:cNvSpPr txBox="1"/>
      </xdr:nvSpPr>
      <xdr:spPr>
        <a:xfrm>
          <a:off x="18389111" y="50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病院事業会計及び東部地域広域水道企業団への赤字補てんや大月都留広域事務組合への運営補助に多額の経費を要しており、類以団体等と比べ突出している状況である。一方教育費では、小中学校の統廃合及び耐震整備の影響により多額の経費を要してきたが、</a:t>
          </a:r>
          <a:endParaRPr kumimoji="1" lang="en-US" altLang="ja-JP" sz="1300">
            <a:latin typeface="ＭＳ Ｐゴシック"/>
          </a:endParaRPr>
        </a:p>
        <a:p>
          <a:r>
            <a:rPr kumimoji="1" lang="ja-JP" altLang="en-US" sz="1300">
              <a:latin typeface="ＭＳ Ｐゴシック"/>
            </a:rPr>
            <a:t>大月東小校舎体育館建設事業の完成に伴い目標達成された状況であるが類以団体等に比べ高い状況である。また、公債費については、平成２５年度に土地開発公社の負債整理に伴い発行した第三セクター等改革推進債に加えて、小中学校適正配置計画に基づく施設整備を</a:t>
          </a:r>
          <a:endParaRPr kumimoji="1" lang="en-US" altLang="ja-JP" sz="1300">
            <a:latin typeface="ＭＳ Ｐゴシック"/>
          </a:endParaRPr>
        </a:p>
        <a:p>
          <a:r>
            <a:rPr kumimoji="1" lang="ja-JP" altLang="en-US" sz="1300">
              <a:latin typeface="ＭＳ Ｐゴシック"/>
            </a:rPr>
            <a:t>積極的に進めてきたことなどにより増加している状況である。</a:t>
          </a:r>
          <a:endParaRPr kumimoji="1" lang="en-US" altLang="ja-JP" sz="1300">
            <a:latin typeface="ＭＳ Ｐゴシック"/>
          </a:endParaRPr>
        </a:p>
        <a:p>
          <a:r>
            <a:rPr kumimoji="1" lang="ja-JP" altLang="en-US" sz="1300">
              <a:latin typeface="ＭＳ Ｐゴシック"/>
            </a:rPr>
            <a:t>本市においては、衛生費における病院事業会計や一部事務組合への運営補助が、財政状況を圧迫している大きな要因となっているため、早期の経営改善に努めるとともに、企業誘致による働く場所の確保などの人口減少対策に重点を向けていく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実質収支比率は平成２７年度においては、東京電力葛野川揚水式発電所の４号機稼働に伴う固定資産税の増などに伴い、実質収支等が回復し、財政調整基金の取崩しも抑制したため、残高が回復傾向となった</a:t>
          </a:r>
          <a:r>
            <a:rPr lang="ja-JP" altLang="en-US" sz="1100" b="0" i="0" baseline="0">
              <a:solidFill>
                <a:schemeClr val="dk1"/>
              </a:solidFill>
              <a:effectLst/>
              <a:latin typeface="+mn-lt"/>
              <a:ea typeface="+mn-ea"/>
              <a:cs typeface="+mn-cs"/>
            </a:rPr>
            <a:t>が、平成２８年度においては、病院事業への多額の赤字補てん</a:t>
          </a:r>
          <a:endParaRPr lang="ja-JP" altLang="ja-JP" sz="1400">
            <a:effectLst/>
          </a:endParaRPr>
        </a:p>
        <a:p>
          <a:pPr rtl="0"/>
          <a:r>
            <a:rPr lang="ja-JP" altLang="en-US" sz="1100" b="0" i="0" baseline="0">
              <a:solidFill>
                <a:schemeClr val="dk1"/>
              </a:solidFill>
              <a:effectLst/>
              <a:latin typeface="+mn-lt"/>
              <a:ea typeface="+mn-ea"/>
              <a:cs typeface="+mn-cs"/>
            </a:rPr>
            <a:t>により財政調整基金の取崩しや、東京電力葛野川揚水式発電所の４号機の減価償却による固定資産税の減少も影響している。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厳しい財政状況に変わりないことから、病院事業をはじめ一部事務組合等の経営改善に全力を注ぐとともに、事務事業の見直しによる経常経費の削減などにより、財政の健全化に努める。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全ての会計において黒字となったが、各公営企業会計や一部事務組合に対して一般会計から営業補填、運営補助等を行っている状態である。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中でも病院事業においては、慢性的な常勤医師不足による医業収益の悪化が深刻化しており、本市の財政を圧迫している状況である。また、簡易水道事業及び下水道事業においても、多額の設備投資に対して、使用料収入が伸び悩む状況が続いており、大きな財政負担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その他の事業会計等においても、適正な執行を行うとともに、より一層の創意工夫による効率的な運営に取り組み、連結構成団体全体の健全化に努める。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13577477</v>
      </c>
      <c r="BO4" s="411"/>
      <c r="BP4" s="411"/>
      <c r="BQ4" s="411"/>
      <c r="BR4" s="411"/>
      <c r="BS4" s="411"/>
      <c r="BT4" s="411"/>
      <c r="BU4" s="412"/>
      <c r="BV4" s="410">
        <v>13077327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v>
      </c>
      <c r="CU4" s="588"/>
      <c r="CV4" s="588"/>
      <c r="CW4" s="588"/>
      <c r="CX4" s="588"/>
      <c r="CY4" s="588"/>
      <c r="CZ4" s="588"/>
      <c r="DA4" s="589"/>
      <c r="DB4" s="587">
        <v>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13208288</v>
      </c>
      <c r="BO5" s="416"/>
      <c r="BP5" s="416"/>
      <c r="BQ5" s="416"/>
      <c r="BR5" s="416"/>
      <c r="BS5" s="416"/>
      <c r="BT5" s="416"/>
      <c r="BU5" s="417"/>
      <c r="BV5" s="415">
        <v>12641932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92.8</v>
      </c>
      <c r="CU5" s="386"/>
      <c r="CV5" s="386"/>
      <c r="CW5" s="386"/>
      <c r="CX5" s="386"/>
      <c r="CY5" s="386"/>
      <c r="CZ5" s="386"/>
      <c r="DA5" s="387"/>
      <c r="DB5" s="385">
        <v>90</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369189</v>
      </c>
      <c r="BO6" s="416"/>
      <c r="BP6" s="416"/>
      <c r="BQ6" s="416"/>
      <c r="BR6" s="416"/>
      <c r="BS6" s="416"/>
      <c r="BT6" s="416"/>
      <c r="BU6" s="417"/>
      <c r="BV6" s="415">
        <v>435395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97.1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4932</v>
      </c>
      <c r="BO7" s="416"/>
      <c r="BP7" s="416"/>
      <c r="BQ7" s="416"/>
      <c r="BR7" s="416"/>
      <c r="BS7" s="416"/>
      <c r="BT7" s="416"/>
      <c r="BU7" s="417"/>
      <c r="BV7" s="415">
        <v>30771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8111242</v>
      </c>
      <c r="CU7" s="416"/>
      <c r="CV7" s="416"/>
      <c r="CW7" s="416"/>
      <c r="CX7" s="416"/>
      <c r="CY7" s="416"/>
      <c r="CZ7" s="416"/>
      <c r="DA7" s="417"/>
      <c r="DB7" s="415">
        <v>8105125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364257</v>
      </c>
      <c r="BO8" s="416"/>
      <c r="BP8" s="416"/>
      <c r="BQ8" s="416"/>
      <c r="BR8" s="416"/>
      <c r="BS8" s="416"/>
      <c r="BT8" s="416"/>
      <c r="BU8" s="417"/>
      <c r="BV8" s="415">
        <v>404624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25419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-40367</v>
      </c>
      <c r="BO9" s="416"/>
      <c r="BP9" s="416"/>
      <c r="BQ9" s="416"/>
      <c r="BR9" s="416"/>
      <c r="BS9" s="416"/>
      <c r="BT9" s="416"/>
      <c r="BU9" s="417"/>
      <c r="BV9" s="415">
        <v>18487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17.2</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28120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100</v>
      </c>
      <c r="AV10" s="473"/>
      <c r="AW10" s="473"/>
      <c r="AX10" s="473"/>
      <c r="AY10" s="395" t="s">
        <v>105</v>
      </c>
      <c r="AZ10" s="396"/>
      <c r="BA10" s="396"/>
      <c r="BB10" s="396"/>
      <c r="BC10" s="396"/>
      <c r="BD10" s="396"/>
      <c r="BE10" s="396"/>
      <c r="BF10" s="396"/>
      <c r="BG10" s="396"/>
      <c r="BH10" s="396"/>
      <c r="BI10" s="396"/>
      <c r="BJ10" s="396"/>
      <c r="BK10" s="396"/>
      <c r="BL10" s="396"/>
      <c r="BM10" s="397"/>
      <c r="BN10" s="415">
        <v>79913</v>
      </c>
      <c r="BO10" s="416"/>
      <c r="BP10" s="416"/>
      <c r="BQ10" s="416"/>
      <c r="BR10" s="416"/>
      <c r="BS10" s="416"/>
      <c r="BT10" s="416"/>
      <c r="BU10" s="417"/>
      <c r="BV10" s="415">
        <v>117625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25483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321739</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25320</v>
      </c>
      <c r="S13" s="517"/>
      <c r="T13" s="517"/>
      <c r="U13" s="517"/>
      <c r="V13" s="518"/>
      <c r="W13" s="504" t="s">
        <v>124</v>
      </c>
      <c r="X13" s="428"/>
      <c r="Y13" s="428"/>
      <c r="Z13" s="428"/>
      <c r="AA13" s="428"/>
      <c r="AB13" s="429"/>
      <c r="AC13" s="391">
        <v>207</v>
      </c>
      <c r="AD13" s="392"/>
      <c r="AE13" s="392"/>
      <c r="AF13" s="392"/>
      <c r="AG13" s="393"/>
      <c r="AH13" s="391">
        <v>189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-282193</v>
      </c>
      <c r="BO13" s="416"/>
      <c r="BP13" s="416"/>
      <c r="BQ13" s="416"/>
      <c r="BR13" s="416"/>
      <c r="BS13" s="416"/>
      <c r="BT13" s="416"/>
      <c r="BU13" s="417"/>
      <c r="BV13" s="415">
        <v>136112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17.8</v>
      </c>
      <c r="CU13" s="386"/>
      <c r="CV13" s="386"/>
      <c r="CW13" s="386"/>
      <c r="CX13" s="386"/>
      <c r="CY13" s="386"/>
      <c r="CZ13" s="386"/>
      <c r="DA13" s="387"/>
      <c r="DB13" s="385">
        <v>17.600000000000001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25994</v>
      </c>
      <c r="S14" s="517"/>
      <c r="T14" s="517"/>
      <c r="U14" s="517"/>
      <c r="V14" s="518"/>
      <c r="W14" s="519"/>
      <c r="X14" s="431"/>
      <c r="Y14" s="431"/>
      <c r="Z14" s="431"/>
      <c r="AA14" s="431"/>
      <c r="AB14" s="432"/>
      <c r="AC14" s="509">
        <v>1.8</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161.19999999999999</v>
      </c>
      <c r="CU14" s="488"/>
      <c r="CV14" s="488"/>
      <c r="CW14" s="488"/>
      <c r="CX14" s="488"/>
      <c r="CY14" s="488"/>
      <c r="CZ14" s="488"/>
      <c r="DA14" s="489"/>
      <c r="DB14" s="520">
        <v>165.5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25851</v>
      </c>
      <c r="S15" s="517"/>
      <c r="T15" s="517"/>
      <c r="U15" s="517"/>
      <c r="V15" s="518"/>
      <c r="W15" s="504" t="s">
        <v>131</v>
      </c>
      <c r="X15" s="428"/>
      <c r="Y15" s="428"/>
      <c r="Z15" s="428"/>
      <c r="AA15" s="428"/>
      <c r="AB15" s="429"/>
      <c r="AC15" s="391">
        <v>3740</v>
      </c>
      <c r="AD15" s="392"/>
      <c r="AE15" s="392"/>
      <c r="AF15" s="392"/>
      <c r="AG15" s="393"/>
      <c r="AH15" s="391">
        <v>4116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4284585</v>
      </c>
      <c r="BO15" s="411"/>
      <c r="BP15" s="411"/>
      <c r="BQ15" s="411"/>
      <c r="BR15" s="411"/>
      <c r="BS15" s="411"/>
      <c r="BT15" s="411"/>
      <c r="BU15" s="412"/>
      <c r="BV15" s="410">
        <v>4303353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32.700000000000003</v>
      </c>
      <c r="AD16" s="510"/>
      <c r="AE16" s="510"/>
      <c r="AF16" s="510"/>
      <c r="AG16" s="511"/>
      <c r="AH16" s="509">
        <v>33.1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6351075</v>
      </c>
      <c r="BO16" s="416"/>
      <c r="BP16" s="416"/>
      <c r="BQ16" s="416"/>
      <c r="BR16" s="416"/>
      <c r="BS16" s="416"/>
      <c r="BT16" s="416"/>
      <c r="BU16" s="417"/>
      <c r="BV16" s="415">
        <v>6250583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7486</v>
      </c>
      <c r="AD17" s="392"/>
      <c r="AE17" s="392"/>
      <c r="AF17" s="392"/>
      <c r="AG17" s="393"/>
      <c r="AH17" s="391">
        <v>8131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5527595</v>
      </c>
      <c r="BO17" s="416"/>
      <c r="BP17" s="416"/>
      <c r="BQ17" s="416"/>
      <c r="BR17" s="416"/>
      <c r="BS17" s="416"/>
      <c r="BT17" s="416"/>
      <c r="BU17" s="417"/>
      <c r="BV17" s="415">
        <v>5548434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280.25</v>
      </c>
      <c r="M18" s="480"/>
      <c r="N18" s="480"/>
      <c r="O18" s="480"/>
      <c r="P18" s="480"/>
      <c r="Q18" s="480"/>
      <c r="R18" s="481"/>
      <c r="S18" s="481"/>
      <c r="T18" s="481"/>
      <c r="U18" s="481"/>
      <c r="V18" s="482"/>
      <c r="W18" s="496"/>
      <c r="X18" s="497"/>
      <c r="Y18" s="497"/>
      <c r="Z18" s="497"/>
      <c r="AA18" s="497"/>
      <c r="AB18" s="505"/>
      <c r="AC18" s="379">
        <v>65.5</v>
      </c>
      <c r="AD18" s="380"/>
      <c r="AE18" s="380"/>
      <c r="AF18" s="380"/>
      <c r="AG18" s="483"/>
      <c r="AH18" s="379">
        <v>65.400000000000006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7539327</v>
      </c>
      <c r="BO18" s="416"/>
      <c r="BP18" s="416"/>
      <c r="BQ18" s="416"/>
      <c r="BR18" s="416"/>
      <c r="BS18" s="416"/>
      <c r="BT18" s="416"/>
      <c r="BU18" s="417"/>
      <c r="BV18" s="415">
        <v>7447153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91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9430276</v>
      </c>
      <c r="BO19" s="416"/>
      <c r="BP19" s="416"/>
      <c r="BQ19" s="416"/>
      <c r="BR19" s="416"/>
      <c r="BS19" s="416"/>
      <c r="BT19" s="416"/>
      <c r="BU19" s="417"/>
      <c r="BV19" s="415">
        <v>9329036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9804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18287928</v>
      </c>
      <c r="BO23" s="416"/>
      <c r="BP23" s="416"/>
      <c r="BQ23" s="416"/>
      <c r="BR23" s="416"/>
      <c r="BS23" s="416"/>
      <c r="BT23" s="416"/>
      <c r="BU23" s="417"/>
      <c r="BV23" s="415">
        <v>18672010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6480</v>
      </c>
      <c r="R24" s="392"/>
      <c r="S24" s="392"/>
      <c r="T24" s="392"/>
      <c r="U24" s="392"/>
      <c r="V24" s="393"/>
      <c r="W24" s="457"/>
      <c r="X24" s="448"/>
      <c r="Y24" s="449"/>
      <c r="Z24" s="388" t="s">
        <v>155</v>
      </c>
      <c r="AA24" s="389"/>
      <c r="AB24" s="389"/>
      <c r="AC24" s="389"/>
      <c r="AD24" s="389"/>
      <c r="AE24" s="389"/>
      <c r="AF24" s="389"/>
      <c r="AG24" s="390"/>
      <c r="AH24" s="391">
        <v>250</v>
      </c>
      <c r="AI24" s="392"/>
      <c r="AJ24" s="392"/>
      <c r="AK24" s="392"/>
      <c r="AL24" s="393"/>
      <c r="AM24" s="391">
        <v>765250</v>
      </c>
      <c r="AN24" s="392"/>
      <c r="AO24" s="392"/>
      <c r="AP24" s="392"/>
      <c r="AQ24" s="392"/>
      <c r="AR24" s="393"/>
      <c r="AS24" s="391">
        <v>3061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14909026</v>
      </c>
      <c r="BO24" s="416"/>
      <c r="BP24" s="416"/>
      <c r="BQ24" s="416"/>
      <c r="BR24" s="416"/>
      <c r="BS24" s="416"/>
      <c r="BT24" s="416"/>
      <c r="BU24" s="417"/>
      <c r="BV24" s="415">
        <v>15115433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5120</v>
      </c>
      <c r="R25" s="392"/>
      <c r="S25" s="392"/>
      <c r="T25" s="392"/>
      <c r="U25" s="392"/>
      <c r="V25" s="393"/>
      <c r="W25" s="457"/>
      <c r="X25" s="448"/>
      <c r="Y25" s="449"/>
      <c r="Z25" s="388" t="s">
        <v>158</v>
      </c>
      <c r="AA25" s="389"/>
      <c r="AB25" s="389"/>
      <c r="AC25" s="389"/>
      <c r="AD25" s="389"/>
      <c r="AE25" s="389"/>
      <c r="AF25" s="389"/>
      <c r="AG25" s="390"/>
      <c r="AH25" s="391">
        <v>68</v>
      </c>
      <c r="AI25" s="392"/>
      <c r="AJ25" s="392"/>
      <c r="AK25" s="392"/>
      <c r="AL25" s="393"/>
      <c r="AM25" s="391">
        <v>193936</v>
      </c>
      <c r="AN25" s="392"/>
      <c r="AO25" s="392"/>
      <c r="AP25" s="392"/>
      <c r="AQ25" s="392"/>
      <c r="AR25" s="393"/>
      <c r="AS25" s="391">
        <v>2852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661194</v>
      </c>
      <c r="BO25" s="411"/>
      <c r="BP25" s="411"/>
      <c r="BQ25" s="411"/>
      <c r="BR25" s="411"/>
      <c r="BS25" s="411"/>
      <c r="BT25" s="411"/>
      <c r="BU25" s="412"/>
      <c r="BV25" s="410">
        <v>537230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4520</v>
      </c>
      <c r="R26" s="392"/>
      <c r="S26" s="392"/>
      <c r="T26" s="392"/>
      <c r="U26" s="392"/>
      <c r="V26" s="393"/>
      <c r="W26" s="457"/>
      <c r="X26" s="448"/>
      <c r="Y26" s="449"/>
      <c r="Z26" s="388" t="s">
        <v>161</v>
      </c>
      <c r="AA26" s="470"/>
      <c r="AB26" s="470"/>
      <c r="AC26" s="470"/>
      <c r="AD26" s="470"/>
      <c r="AE26" s="470"/>
      <c r="AF26" s="470"/>
      <c r="AG26" s="471"/>
      <c r="AH26" s="391">
        <v>13</v>
      </c>
      <c r="AI26" s="392"/>
      <c r="AJ26" s="392"/>
      <c r="AK26" s="392"/>
      <c r="AL26" s="393"/>
      <c r="AM26" s="391">
        <v>36972</v>
      </c>
      <c r="AN26" s="392"/>
      <c r="AO26" s="392"/>
      <c r="AP26" s="392"/>
      <c r="AQ26" s="392"/>
      <c r="AR26" s="393"/>
      <c r="AS26" s="391">
        <v>2844</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3750</v>
      </c>
      <c r="R27" s="392"/>
      <c r="S27" s="392"/>
      <c r="T27" s="392"/>
      <c r="U27" s="392"/>
      <c r="V27" s="393"/>
      <c r="W27" s="457"/>
      <c r="X27" s="448"/>
      <c r="Y27" s="449"/>
      <c r="Z27" s="388" t="s">
        <v>164</v>
      </c>
      <c r="AA27" s="389"/>
      <c r="AB27" s="389"/>
      <c r="AC27" s="389"/>
      <c r="AD27" s="389"/>
      <c r="AE27" s="389"/>
      <c r="AF27" s="389"/>
      <c r="AG27" s="390"/>
      <c r="AH27" s="391">
        <v>19</v>
      </c>
      <c r="AI27" s="392"/>
      <c r="AJ27" s="392"/>
      <c r="AK27" s="392"/>
      <c r="AL27" s="393"/>
      <c r="AM27" s="391">
        <v>77539</v>
      </c>
      <c r="AN27" s="392"/>
      <c r="AO27" s="392"/>
      <c r="AP27" s="392"/>
      <c r="AQ27" s="392"/>
      <c r="AR27" s="393"/>
      <c r="AS27" s="391">
        <v>4081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407506</v>
      </c>
      <c r="BO27" s="419"/>
      <c r="BP27" s="419"/>
      <c r="BQ27" s="419"/>
      <c r="BR27" s="419"/>
      <c r="BS27" s="419"/>
      <c r="BT27" s="419"/>
      <c r="BU27" s="420"/>
      <c r="BV27" s="418">
        <v>407482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3550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466245</v>
      </c>
      <c r="BO28" s="411"/>
      <c r="BP28" s="411"/>
      <c r="BQ28" s="411"/>
      <c r="BR28" s="411"/>
      <c r="BS28" s="411"/>
      <c r="BT28" s="411"/>
      <c r="BU28" s="412"/>
      <c r="BV28" s="410">
        <v>708071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3450</v>
      </c>
      <c r="R29" s="392"/>
      <c r="S29" s="392"/>
      <c r="T29" s="392"/>
      <c r="U29" s="392"/>
      <c r="V29" s="393"/>
      <c r="W29" s="458"/>
      <c r="X29" s="459"/>
      <c r="Y29" s="460"/>
      <c r="Z29" s="388" t="s">
        <v>171</v>
      </c>
      <c r="AA29" s="389"/>
      <c r="AB29" s="389"/>
      <c r="AC29" s="389"/>
      <c r="AD29" s="389"/>
      <c r="AE29" s="389"/>
      <c r="AF29" s="389"/>
      <c r="AG29" s="390"/>
      <c r="AH29" s="391">
        <v>269</v>
      </c>
      <c r="AI29" s="392"/>
      <c r="AJ29" s="392"/>
      <c r="AK29" s="392"/>
      <c r="AL29" s="393"/>
      <c r="AM29" s="391">
        <v>842789</v>
      </c>
      <c r="AN29" s="392"/>
      <c r="AO29" s="392"/>
      <c r="AP29" s="392"/>
      <c r="AQ29" s="392"/>
      <c r="AR29" s="393"/>
      <c r="AS29" s="391">
        <v>3133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261711</v>
      </c>
      <c r="BO29" s="416"/>
      <c r="BP29" s="416"/>
      <c r="BQ29" s="416"/>
      <c r="BR29" s="416"/>
      <c r="BS29" s="416"/>
      <c r="BT29" s="416"/>
      <c r="BU29" s="417"/>
      <c r="BV29" s="415">
        <v>235852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1860956</v>
      </c>
      <c r="BO30" s="419"/>
      <c r="BP30" s="419"/>
      <c r="BQ30" s="419"/>
      <c r="BR30" s="419"/>
      <c r="BS30" s="419"/>
      <c r="BT30" s="419"/>
      <c r="BU30" s="420"/>
      <c r="BV30" s="418">
        <v>2384276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大月都留広域事務組合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大月短期大学特別会計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下水道特別会計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東部地域広域水道企業団（水道事業会計）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山梨県東部広域連合（一般会計）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山梨県市町村総合事務組合（一般会計）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山梨県市町村総合事務組合（電子化事業及び会館管理・研修事業特別会計）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山梨県市町村総合事務組合（一般廃棄物最終処分場事業特別会計）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山梨県市町村総合事務組合（交通災害共済事業特別会計）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山梨県後期高齢者医療広域連合（一般会計）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山梨県後期高齢者医療広域連合（後期高齢者医療特別会計）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528</v>
      </c>
      <c r="D34" s="1184"/>
      <c r="E34" s="1185"/>
      <c r="F34" s="32">
        <v>1.73</v>
      </c>
      <c r="G34" s="33">
        <v>2.12</v>
      </c>
      <c r="H34" s="33">
        <v>4.8</v>
      </c>
      <c r="I34" s="33">
        <v>4.9000000000000004</v>
      </c>
      <c r="J34" s="34">
        <v>4.34</v>
      </c>
      <c r="K34" s="22"/>
      <c r="L34" s="22"/>
      <c r="M34" s="22"/>
      <c r="N34" s="22"/>
      <c r="O34" s="22"/>
      <c r="P34" s="22"/>
    </row>
    <row r="35" spans="1:16" ht="39" customHeight="1">
      <c r="A35" s="22"/>
      <c r="B35" s="35"/>
      <c r="C35" s="1178" t="s">
        <v>529</v>
      </c>
      <c r="D35" s="1179"/>
      <c r="E35" s="1180"/>
      <c r="F35" s="36">
        <v>4.6399999999999997</v>
      </c>
      <c r="G35" s="37">
        <v>3.85</v>
      </c>
      <c r="H35" s="37">
        <v>4.55</v>
      </c>
      <c r="I35" s="37">
        <v>3.01</v>
      </c>
      <c r="J35" s="38">
        <v>3.25</v>
      </c>
      <c r="K35" s="22"/>
      <c r="L35" s="22"/>
      <c r="M35" s="22"/>
      <c r="N35" s="22"/>
      <c r="O35" s="22"/>
      <c r="P35" s="22"/>
    </row>
    <row r="36" spans="1:16" ht="39" customHeight="1">
      <c r="A36" s="22"/>
      <c r="B36" s="35"/>
      <c r="C36" s="1178" t="s">
        <v>530</v>
      </c>
      <c r="D36" s="1179"/>
      <c r="E36" s="1180"/>
      <c r="F36" s="36">
        <v>0.22</v>
      </c>
      <c r="G36" s="37">
        <v>0.81</v>
      </c>
      <c r="H36" s="37">
        <v>0.47</v>
      </c>
      <c r="I36" s="37">
        <v>1.75</v>
      </c>
      <c r="J36" s="38">
        <v>1.33</v>
      </c>
      <c r="K36" s="22"/>
      <c r="L36" s="22"/>
      <c r="M36" s="22"/>
      <c r="N36" s="22"/>
      <c r="O36" s="22"/>
      <c r="P36" s="22"/>
    </row>
    <row r="37" spans="1:16" ht="39" customHeight="1">
      <c r="A37" s="22"/>
      <c r="B37" s="35"/>
      <c r="C37" s="1178" t="s">
        <v>531</v>
      </c>
      <c r="D37" s="1179"/>
      <c r="E37" s="1180"/>
      <c r="F37" s="36">
        <v>7.0000000000000007E-2</v>
      </c>
      <c r="G37" s="37">
        <v>0.21</v>
      </c>
      <c r="H37" s="37">
        <v>0.01</v>
      </c>
      <c r="I37" s="37">
        <v>0.46</v>
      </c>
      <c r="J37" s="38">
        <v>0.85</v>
      </c>
      <c r="K37" s="22"/>
      <c r="L37" s="22"/>
      <c r="M37" s="22"/>
      <c r="N37" s="22"/>
      <c r="O37" s="22"/>
      <c r="P37" s="22"/>
    </row>
    <row r="38" spans="1:16" ht="39" customHeight="1">
      <c r="A38" s="22"/>
      <c r="B38" s="35"/>
      <c r="C38" s="1178" t="s">
        <v>532</v>
      </c>
      <c r="D38" s="1179"/>
      <c r="E38" s="1180"/>
      <c r="F38" s="36">
        <v>0.05</v>
      </c>
      <c r="G38" s="37">
        <v>0.08</v>
      </c>
      <c r="H38" s="37">
        <v>0.15</v>
      </c>
      <c r="I38" s="37">
        <v>0.08</v>
      </c>
      <c r="J38" s="38">
        <v>0.14000000000000001</v>
      </c>
      <c r="K38" s="22"/>
      <c r="L38" s="22"/>
      <c r="M38" s="22"/>
      <c r="N38" s="22"/>
      <c r="O38" s="22"/>
      <c r="P38" s="22"/>
    </row>
    <row r="39" spans="1:16" ht="39" customHeight="1">
      <c r="A39" s="22"/>
      <c r="B39" s="35"/>
      <c r="C39" s="1178" t="s">
        <v>533</v>
      </c>
      <c r="D39" s="1179"/>
      <c r="E39" s="1180"/>
      <c r="F39" s="36">
        <v>7.0000000000000007E-2</v>
      </c>
      <c r="G39" s="37">
        <v>7.0000000000000007E-2</v>
      </c>
      <c r="H39" s="37">
        <v>0.03</v>
      </c>
      <c r="I39" s="37">
        <v>0.1</v>
      </c>
      <c r="J39" s="38">
        <v>7.0000000000000007E-2</v>
      </c>
      <c r="K39" s="22"/>
      <c r="L39" s="22"/>
      <c r="M39" s="22"/>
      <c r="N39" s="22"/>
      <c r="O39" s="22"/>
      <c r="P39" s="22"/>
    </row>
    <row r="40" spans="1:16" ht="39" customHeight="1">
      <c r="A40" s="22"/>
      <c r="B40" s="35"/>
      <c r="C40" s="1178" t="s">
        <v>534</v>
      </c>
      <c r="D40" s="1179"/>
      <c r="E40" s="1180"/>
      <c r="F40" s="36">
        <v>0</v>
      </c>
      <c r="G40" s="37">
        <v>0</v>
      </c>
      <c r="H40" s="37">
        <v>0.01</v>
      </c>
      <c r="I40" s="37">
        <v>0.02</v>
      </c>
      <c r="J40" s="38">
        <v>0.02</v>
      </c>
      <c r="K40" s="22"/>
      <c r="L40" s="22"/>
      <c r="M40" s="22"/>
      <c r="N40" s="22"/>
      <c r="O40" s="22"/>
      <c r="P40" s="22"/>
    </row>
    <row r="41" spans="1:16" ht="39" customHeight="1">
      <c r="A41" s="22"/>
      <c r="B41" s="35"/>
      <c r="C41" s="1178" t="s">
        <v>535</v>
      </c>
      <c r="D41" s="1179"/>
      <c r="E41" s="1180"/>
      <c r="F41" s="36">
        <v>0</v>
      </c>
      <c r="G41" s="37">
        <v>0.01</v>
      </c>
      <c r="H41" s="37">
        <v>0.02</v>
      </c>
      <c r="I41" s="37">
        <v>0.01</v>
      </c>
      <c r="J41" s="38">
        <v>0.01</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1567</v>
      </c>
      <c r="L45" s="60">
        <v>1626</v>
      </c>
      <c r="M45" s="60">
        <v>1609</v>
      </c>
      <c r="N45" s="60">
        <v>1624</v>
      </c>
      <c r="O45" s="61">
        <v>1648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388</v>
      </c>
      <c r="L48" s="64">
        <v>436</v>
      </c>
      <c r="M48" s="64">
        <v>465</v>
      </c>
      <c r="N48" s="64">
        <v>469</v>
      </c>
      <c r="O48" s="65">
        <v>477</v>
      </c>
      <c r="P48" s="48"/>
      <c r="Q48" s="48"/>
      <c r="R48" s="48"/>
      <c r="S48" s="48"/>
      <c r="T48" s="48"/>
      <c r="U48" s="48"/>
    </row>
    <row r="49" spans="1:21" ht="30.75" customHeight="1">
      <c r="A49" s="48"/>
      <c r="B49" s="1196"/>
      <c r="C49" s="1197"/>
      <c r="D49" s="62"/>
      <c r="E49" s="1188" t="s">
        <v>16</v>
      </c>
      <c r="F49" s="1188"/>
      <c r="G49" s="1188"/>
      <c r="H49" s="1188"/>
      <c r="I49" s="1188"/>
      <c r="J49" s="1189"/>
      <c r="K49" s="63">
        <v>369</v>
      </c>
      <c r="L49" s="64">
        <v>366</v>
      </c>
      <c r="M49" s="64">
        <v>367</v>
      </c>
      <c r="N49" s="64">
        <v>354</v>
      </c>
      <c r="O49" s="65">
        <v>383</v>
      </c>
      <c r="P49" s="48"/>
      <c r="Q49" s="48"/>
      <c r="R49" s="48"/>
      <c r="S49" s="48"/>
      <c r="T49" s="48"/>
      <c r="U49" s="48"/>
    </row>
    <row r="50" spans="1:21" ht="30.75" customHeight="1">
      <c r="A50" s="48"/>
      <c r="B50" s="1196"/>
      <c r="C50" s="1197"/>
      <c r="D50" s="62"/>
      <c r="E50" s="1188" t="s">
        <v>17</v>
      </c>
      <c r="F50" s="1188"/>
      <c r="G50" s="1188"/>
      <c r="H50" s="1188"/>
      <c r="I50" s="1188"/>
      <c r="J50" s="1189"/>
      <c r="K50" s="63">
        <v>94</v>
      </c>
      <c r="L50" s="64">
        <v>94</v>
      </c>
      <c r="M50" s="64">
        <v>94</v>
      </c>
      <c r="N50" s="64">
        <v>94</v>
      </c>
      <c r="O50" s="65">
        <v>94</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1321</v>
      </c>
      <c r="L52" s="64">
        <v>1312</v>
      </c>
      <c r="M52" s="64">
        <v>1376</v>
      </c>
      <c r="N52" s="64">
        <v>1323</v>
      </c>
      <c r="O52" s="65">
        <v>1345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1097</v>
      </c>
      <c r="L53" s="69">
        <v>1210</v>
      </c>
      <c r="M53" s="69">
        <v>1159</v>
      </c>
      <c r="N53" s="69">
        <v>1218</v>
      </c>
      <c r="O53" s="70">
        <v>1257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16560</v>
      </c>
      <c r="J41" s="83">
        <v>18683</v>
      </c>
      <c r="K41" s="83">
        <v>18781</v>
      </c>
      <c r="L41" s="83">
        <v>18672</v>
      </c>
      <c r="M41" s="84">
        <v>18288</v>
      </c>
    </row>
    <row r="42" spans="2:13" ht="27.75" customHeight="1">
      <c r="B42" s="1204"/>
      <c r="C42" s="1205"/>
      <c r="D42" s="85"/>
      <c r="E42" s="1208" t="s">
        <v>26</v>
      </c>
      <c r="F42" s="1208"/>
      <c r="G42" s="1208"/>
      <c r="H42" s="1209"/>
      <c r="I42" s="86">
        <v>470</v>
      </c>
      <c r="J42" s="87">
        <v>376</v>
      </c>
      <c r="K42" s="87">
        <v>282</v>
      </c>
      <c r="L42" s="87">
        <v>188</v>
      </c>
      <c r="M42" s="88">
        <v>94</v>
      </c>
    </row>
    <row r="43" spans="2:13" ht="27.75" customHeight="1">
      <c r="B43" s="1204"/>
      <c r="C43" s="1205"/>
      <c r="D43" s="85"/>
      <c r="E43" s="1208" t="s">
        <v>27</v>
      </c>
      <c r="F43" s="1208"/>
      <c r="G43" s="1208"/>
      <c r="H43" s="1209"/>
      <c r="I43" s="86">
        <v>5763</v>
      </c>
      <c r="J43" s="87">
        <v>6172</v>
      </c>
      <c r="K43" s="87">
        <v>6606</v>
      </c>
      <c r="L43" s="87">
        <v>6026</v>
      </c>
      <c r="M43" s="88">
        <v>5618</v>
      </c>
    </row>
    <row r="44" spans="2:13" ht="27.75" customHeight="1">
      <c r="B44" s="1204"/>
      <c r="C44" s="1205"/>
      <c r="D44" s="85"/>
      <c r="E44" s="1208" t="s">
        <v>28</v>
      </c>
      <c r="F44" s="1208"/>
      <c r="G44" s="1208"/>
      <c r="H44" s="1209"/>
      <c r="I44" s="86">
        <v>3169</v>
      </c>
      <c r="J44" s="87">
        <v>2800</v>
      </c>
      <c r="K44" s="87">
        <v>2539</v>
      </c>
      <c r="L44" s="87">
        <v>2086</v>
      </c>
      <c r="M44" s="88">
        <v>1858</v>
      </c>
    </row>
    <row r="45" spans="2:13" ht="27.75" customHeight="1">
      <c r="B45" s="1204"/>
      <c r="C45" s="1205"/>
      <c r="D45" s="85"/>
      <c r="E45" s="1208" t="s">
        <v>29</v>
      </c>
      <c r="F45" s="1208"/>
      <c r="G45" s="1208"/>
      <c r="H45" s="1209"/>
      <c r="I45" s="86">
        <v>3003</v>
      </c>
      <c r="J45" s="87">
        <v>2763</v>
      </c>
      <c r="K45" s="87">
        <v>2603</v>
      </c>
      <c r="L45" s="87">
        <v>2611</v>
      </c>
      <c r="M45" s="88">
        <v>2491</v>
      </c>
    </row>
    <row r="46" spans="2:13" ht="27.75" customHeight="1">
      <c r="B46" s="1204"/>
      <c r="C46" s="1205"/>
      <c r="D46" s="89"/>
      <c r="E46" s="1208" t="s">
        <v>30</v>
      </c>
      <c r="F46" s="1208"/>
      <c r="G46" s="1208"/>
      <c r="H46" s="1209"/>
      <c r="I46" s="86">
        <v>2340</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4149</v>
      </c>
      <c r="J50" s="87">
        <v>4080</v>
      </c>
      <c r="K50" s="87">
        <v>3563</v>
      </c>
      <c r="L50" s="87">
        <v>3525</v>
      </c>
      <c r="M50" s="88">
        <v>2876</v>
      </c>
    </row>
    <row r="51" spans="2:13" ht="27.75" customHeight="1">
      <c r="B51" s="1204"/>
      <c r="C51" s="1205"/>
      <c r="D51" s="85"/>
      <c r="E51" s="1208" t="s">
        <v>36</v>
      </c>
      <c r="F51" s="1208"/>
      <c r="G51" s="1208"/>
      <c r="H51" s="1209"/>
      <c r="I51" s="86">
        <v>229</v>
      </c>
      <c r="J51" s="87">
        <v>201</v>
      </c>
      <c r="K51" s="87">
        <v>168</v>
      </c>
      <c r="L51" s="87">
        <v>178</v>
      </c>
      <c r="M51" s="88">
        <v>183</v>
      </c>
    </row>
    <row r="52" spans="2:13" ht="27.75" customHeight="1">
      <c r="B52" s="1206"/>
      <c r="C52" s="1207"/>
      <c r="D52" s="85"/>
      <c r="E52" s="1208" t="s">
        <v>37</v>
      </c>
      <c r="F52" s="1208"/>
      <c r="G52" s="1208"/>
      <c r="H52" s="1209"/>
      <c r="I52" s="86">
        <v>14269</v>
      </c>
      <c r="J52" s="87">
        <v>14616</v>
      </c>
      <c r="K52" s="87">
        <v>14830</v>
      </c>
      <c r="L52" s="87">
        <v>14613</v>
      </c>
      <c r="M52" s="88">
        <v>14339</v>
      </c>
    </row>
    <row r="53" spans="2:13" ht="27.75" customHeight="1" thickBot="1">
      <c r="B53" s="1210" t="s">
        <v>21</v>
      </c>
      <c r="C53" s="1211"/>
      <c r="D53" s="92"/>
      <c r="E53" s="1212" t="s">
        <v>38</v>
      </c>
      <c r="F53" s="1212"/>
      <c r="G53" s="1212"/>
      <c r="H53" s="1213"/>
      <c r="I53" s="93">
        <v>12658</v>
      </c>
      <c r="J53" s="94">
        <v>11896</v>
      </c>
      <c r="K53" s="94">
        <v>12251</v>
      </c>
      <c r="L53" s="94">
        <v>11266</v>
      </c>
      <c r="M53" s="95">
        <v>10952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552</v>
      </c>
      <c r="C41" s="248"/>
      <c r="D41" s="248"/>
      <c r="E41" s="248"/>
      <c r="F41" s="248"/>
      <c r="G41" s="248"/>
      <c r="H41" s="248"/>
      <c r="I41" s="248"/>
      <c r="J41" s="248"/>
      <c r="K41" s="248"/>
      <c r="L41" s="248"/>
      <c r="M41" s="248"/>
      <c r="N41" s="248"/>
      <c r="O41" s="248"/>
      <c r="P41" s="249"/>
    </row>
    <row r="42" spans="2:17">
      <c r="B42" s="250"/>
      <c r="C42" s="246"/>
      <c r="D42" s="246"/>
      <c r="E42" s="246"/>
      <c r="F42" s="246"/>
      <c r="G42" s="353" t="s">
        <v>553</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554</v>
      </c>
    </row>
    <row r="50" spans="1:17">
      <c r="B50" s="250"/>
      <c r="C50" s="246"/>
      <c r="D50" s="246"/>
      <c r="E50" s="246"/>
      <c r="F50" s="246"/>
      <c r="G50" s="1230"/>
      <c r="H50" s="1231"/>
      <c r="I50" s="1231"/>
      <c r="J50" s="1232"/>
      <c r="K50" s="356" t="s">
        <v>521</v>
      </c>
      <c r="L50" s="356" t="s">
        <v>522</v>
      </c>
      <c r="M50" s="356" t="s">
        <v>523</v>
      </c>
      <c r="N50" s="356" t="s">
        <v>524</v>
      </c>
      <c r="O50" s="356" t="s">
        <v>525</v>
      </c>
    </row>
    <row r="51" spans="1:17">
      <c r="B51" s="250"/>
      <c r="C51" s="246"/>
      <c r="D51" s="246"/>
      <c r="E51" s="246"/>
      <c r="F51" s="246"/>
      <c r="G51" s="1233" t="s">
        <v>555</v>
      </c>
      <c r="H51" s="1234"/>
      <c r="I51" s="1239" t="s">
        <v>556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561</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561</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553</v>
      </c>
      <c r="I64" s="354"/>
      <c r="J64" s="354"/>
      <c r="K64" s="354"/>
      <c r="L64" s="246"/>
      <c r="M64" s="246"/>
      <c r="N64" s="246"/>
      <c r="O64" s="246"/>
    </row>
    <row r="65" spans="2:30">
      <c r="B65" s="250"/>
      <c r="C65" s="246"/>
      <c r="D65" s="246"/>
      <c r="E65" s="246"/>
      <c r="F65" s="246"/>
      <c r="G65" s="1221" t="s">
        <v>562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521</v>
      </c>
      <c r="L72" s="356" t="s">
        <v>522</v>
      </c>
      <c r="M72" s="356" t="s">
        <v>523</v>
      </c>
      <c r="N72" s="356" t="s">
        <v>524</v>
      </c>
      <c r="O72" s="356" t="s">
        <v>525</v>
      </c>
    </row>
    <row r="73" spans="2:30">
      <c r="B73" s="250"/>
      <c r="C73" s="246"/>
      <c r="D73" s="246"/>
      <c r="E73" s="246"/>
      <c r="F73" s="246"/>
      <c r="G73" s="1233" t="s">
        <v>555</v>
      </c>
      <c r="H73" s="1234"/>
      <c r="I73" s="1239" t="s">
        <v>556</v>
      </c>
      <c r="J73" s="1239"/>
      <c r="K73" s="1253">
        <v>183.1</v>
      </c>
      <c r="L73" s="1253">
        <v>174.7</v>
      </c>
      <c r="M73" s="1242">
        <v>189.5</v>
      </c>
      <c r="N73" s="1242">
        <v>165.5</v>
      </c>
      <c r="O73" s="1242">
        <v>161.19999999999999</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560</v>
      </c>
      <c r="J75" s="1243"/>
      <c r="K75" s="1254">
        <v>15.4</v>
      </c>
      <c r="L75" s="1254">
        <v>16.399999999999999</v>
      </c>
      <c r="M75" s="1254">
        <v>17.100000000000001</v>
      </c>
      <c r="N75" s="1254">
        <v>17.600000000000001</v>
      </c>
      <c r="O75" s="1254">
        <v>17.8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556</v>
      </c>
      <c r="J77" s="1243"/>
      <c r="K77" s="1253">
        <v>81.7</v>
      </c>
      <c r="L77" s="1253">
        <v>80.400000000000006</v>
      </c>
      <c r="M77" s="1242">
        <v>83.1</v>
      </c>
      <c r="N77" s="1242">
        <v>56.8</v>
      </c>
      <c r="O77" s="1242">
        <v>52.3</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560</v>
      </c>
      <c r="J79" s="1252"/>
      <c r="K79" s="1256">
        <v>12.3</v>
      </c>
      <c r="L79" s="1256">
        <v>12.5</v>
      </c>
      <c r="M79" s="1256">
        <v>12.2</v>
      </c>
      <c r="N79" s="1256">
        <v>10.199999999999999</v>
      </c>
      <c r="O79" s="1256">
        <v>10</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56047</v>
      </c>
      <c r="E3" s="118"/>
      <c r="F3" s="119">
        <v>60245</v>
      </c>
      <c r="G3" s="120"/>
      <c r="H3" s="121"/>
    </row>
    <row r="4" spans="1:8">
      <c r="A4" s="122"/>
      <c r="B4" s="123"/>
      <c r="C4" s="124"/>
      <c r="D4" s="125">
        <v>31942</v>
      </c>
      <c r="E4" s="126"/>
      <c r="F4" s="127">
        <v>33678</v>
      </c>
      <c r="G4" s="128"/>
      <c r="H4" s="129"/>
    </row>
    <row r="5" spans="1:8">
      <c r="A5" s="110" t="s">
        <v>515</v>
      </c>
      <c r="B5" s="115"/>
      <c r="C5" s="116"/>
      <c r="D5" s="117">
        <v>45581</v>
      </c>
      <c r="E5" s="118"/>
      <c r="F5" s="119">
        <v>68386</v>
      </c>
      <c r="G5" s="120"/>
      <c r="H5" s="121"/>
    </row>
    <row r="6" spans="1:8">
      <c r="A6" s="122"/>
      <c r="B6" s="123"/>
      <c r="C6" s="124"/>
      <c r="D6" s="125">
        <v>12643</v>
      </c>
      <c r="E6" s="126"/>
      <c r="F6" s="127">
        <v>35121</v>
      </c>
      <c r="G6" s="128"/>
      <c r="H6" s="129"/>
    </row>
    <row r="7" spans="1:8">
      <c r="A7" s="110" t="s">
        <v>516</v>
      </c>
      <c r="B7" s="115"/>
      <c r="C7" s="116"/>
      <c r="D7" s="117">
        <v>57723</v>
      </c>
      <c r="E7" s="118"/>
      <c r="F7" s="119">
        <v>81305</v>
      </c>
      <c r="G7" s="120"/>
      <c r="H7" s="121"/>
    </row>
    <row r="8" spans="1:8">
      <c r="A8" s="122"/>
      <c r="B8" s="123"/>
      <c r="C8" s="124"/>
      <c r="D8" s="125">
        <v>39500</v>
      </c>
      <c r="E8" s="126"/>
      <c r="F8" s="127">
        <v>48720</v>
      </c>
      <c r="G8" s="128"/>
      <c r="H8" s="129"/>
    </row>
    <row r="9" spans="1:8">
      <c r="A9" s="110" t="s">
        <v>517</v>
      </c>
      <c r="B9" s="115"/>
      <c r="C9" s="116"/>
      <c r="D9" s="117">
        <v>60619</v>
      </c>
      <c r="E9" s="118"/>
      <c r="F9" s="119">
        <v>81768</v>
      </c>
      <c r="G9" s="120"/>
      <c r="H9" s="121"/>
    </row>
    <row r="10" spans="1:8">
      <c r="A10" s="122"/>
      <c r="B10" s="123"/>
      <c r="C10" s="124"/>
      <c r="D10" s="125">
        <v>24747</v>
      </c>
      <c r="E10" s="126"/>
      <c r="F10" s="127">
        <v>37917</v>
      </c>
      <c r="G10" s="128"/>
      <c r="H10" s="129"/>
    </row>
    <row r="11" spans="1:8">
      <c r="A11" s="110" t="s">
        <v>518</v>
      </c>
      <c r="B11" s="115"/>
      <c r="C11" s="116"/>
      <c r="D11" s="117">
        <v>66208</v>
      </c>
      <c r="E11" s="118"/>
      <c r="F11" s="119">
        <v>65876</v>
      </c>
      <c r="G11" s="120"/>
      <c r="H11" s="121"/>
    </row>
    <row r="12" spans="1:8">
      <c r="A12" s="122"/>
      <c r="B12" s="123"/>
      <c r="C12" s="130"/>
      <c r="D12" s="125">
        <v>31270</v>
      </c>
      <c r="E12" s="126"/>
      <c r="F12" s="127">
        <v>36484</v>
      </c>
      <c r="G12" s="128"/>
      <c r="H12" s="129"/>
    </row>
    <row r="13" spans="1:8">
      <c r="A13" s="110"/>
      <c r="B13" s="115"/>
      <c r="C13" s="131"/>
      <c r="D13" s="132">
        <v>57236</v>
      </c>
      <c r="E13" s="133"/>
      <c r="F13" s="134">
        <v>71516</v>
      </c>
      <c r="G13" s="135"/>
      <c r="H13" s="121"/>
    </row>
    <row r="14" spans="1:8">
      <c r="A14" s="122"/>
      <c r="B14" s="123"/>
      <c r="C14" s="124"/>
      <c r="D14" s="125">
        <v>28020</v>
      </c>
      <c r="E14" s="126"/>
      <c r="F14" s="127">
        <v>38384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1.79</v>
      </c>
      <c r="C19" s="136">
        <f>ROUND(VALUE(SUBSTITUTE(実質収支比率等に係る経年分析!G$48,"▲","-")),2)</f>
        <v>2.2000000000000002</v>
      </c>
      <c r="D19" s="136">
        <f>ROUND(VALUE(SUBSTITUTE(実質収支比率等に係る経年分析!H$48,"▲","-")),2)</f>
        <v>4.97</v>
      </c>
      <c r="E19" s="136">
        <f>ROUND(VALUE(SUBSTITUTE(実質収支比率等に係る経年分析!I$48,"▲","-")),2)</f>
        <v>4.99</v>
      </c>
      <c r="F19" s="136">
        <f>ROUND(VALUE(SUBSTITUTE(実質収支比率等に係る経年分析!J$48,"▲","-")),2)</f>
        <v>4.49</v>
      </c>
    </row>
    <row r="20" spans="1:11">
      <c r="A20" s="136" t="s">
        <v>43</v>
      </c>
      <c r="B20" s="136">
        <f>ROUND(VALUE(SUBSTITUTE(実質収支比率等に係る経年分析!F$47,"▲","-")),2)</f>
        <v>11.92</v>
      </c>
      <c r="C20" s="136">
        <f>ROUND(VALUE(SUBSTITUTE(実質収支比率等に係る経年分析!G$47,"▲","-")),2)</f>
        <v>12.08</v>
      </c>
      <c r="D20" s="136">
        <f>ROUND(VALUE(SUBSTITUTE(実質収支比率等に係る経年分析!H$47,"▲","-")),2)</f>
        <v>7.59</v>
      </c>
      <c r="E20" s="136">
        <f>ROUND(VALUE(SUBSTITUTE(実質収支比率等に係る経年分析!I$47,"▲","-")),2)</f>
        <v>8.74</v>
      </c>
      <c r="F20" s="136">
        <f>ROUND(VALUE(SUBSTITUTE(実質収支比率等に係る経年分析!J$47,"▲","-")),2)</f>
        <v>5.75</v>
      </c>
    </row>
    <row r="21" spans="1:11">
      <c r="A21" s="136" t="s">
        <v>44</v>
      </c>
      <c r="B21" s="136">
        <f>IF(ISNUMBER(VALUE(SUBSTITUTE(実質収支比率等に係る経年分析!F$49,"▲","-"))),ROUND(VALUE(SUBSTITUTE(実質収支比率等に係る経年分析!F$49,"▲","-")),2),NA())</f>
        <v>0.48</v>
      </c>
      <c r="C21" s="136">
        <f>IF(ISNUMBER(VALUE(SUBSTITUTE(実質収支比率等に係る経年分析!G$49,"▲","-"))),ROUND(VALUE(SUBSTITUTE(実質収支比率等に係る経年分析!G$49,"▲","-")),2),NA())</f>
        <v>0.45</v>
      </c>
      <c r="D21" s="136">
        <f>IF(ISNUMBER(VALUE(SUBSTITUTE(実質収支比率等に係る経年分析!H$49,"▲","-"))),ROUND(VALUE(SUBSTITUTE(実質収支比率等に係る経年分析!H$49,"▲","-")),2),NA())</f>
        <v>-2.2400000000000002</v>
      </c>
      <c r="E21" s="136">
        <f>IF(ISNUMBER(VALUE(SUBSTITUTE(実質収支比率等に係る経年分析!I$49,"▲","-"))),ROUND(VALUE(SUBSTITUTE(実質収支比率等に係る経年分析!I$49,"▲","-")),2),NA())</f>
        <v>1.68</v>
      </c>
      <c r="F21" s="136">
        <f>IF(ISNUMBER(VALUE(SUBSTITUTE(実質収支比率等に係る経年分析!J$49,"▲","-"))),ROUND(VALUE(SUBSTITUTE(実質収支比率等に係る経年分析!J$49,"▲","-")),2),NA())</f>
        <v>-3.48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介護サービス特別会計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大月短期大学特別会計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0.85</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4.6399999999999997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4.9000000000000004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1321</v>
      </c>
      <c r="E42" s="138"/>
      <c r="F42" s="138"/>
      <c r="G42" s="138">
        <f>'実質公債費比率（分子）の構造'!L$52</f>
        <v>1312</v>
      </c>
      <c r="H42" s="138"/>
      <c r="I42" s="138"/>
      <c r="J42" s="138">
        <f>'実質公債費比率（分子）の構造'!M$52</f>
        <v>1376</v>
      </c>
      <c r="K42" s="138"/>
      <c r="L42" s="138"/>
      <c r="M42" s="138">
        <f>'実質公債費比率（分子）の構造'!N$52</f>
        <v>1323</v>
      </c>
      <c r="N42" s="138"/>
      <c r="O42" s="138"/>
      <c r="P42" s="138">
        <f>'実質公債費比率（分子）の構造'!O$52</f>
        <v>1345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94</v>
      </c>
      <c r="C44" s="138"/>
      <c r="D44" s="138"/>
      <c r="E44" s="138">
        <f>'実質公債費比率（分子）の構造'!L$50</f>
        <v>94</v>
      </c>
      <c r="F44" s="138"/>
      <c r="G44" s="138"/>
      <c r="H44" s="138">
        <f>'実質公債費比率（分子）の構造'!M$50</f>
        <v>94</v>
      </c>
      <c r="I44" s="138"/>
      <c r="J44" s="138"/>
      <c r="K44" s="138">
        <f>'実質公債費比率（分子）の構造'!N$50</f>
        <v>94</v>
      </c>
      <c r="L44" s="138"/>
      <c r="M44" s="138"/>
      <c r="N44" s="138">
        <f>'実質公債費比率（分子）の構造'!O$50</f>
        <v>94</v>
      </c>
      <c r="O44" s="138"/>
      <c r="P44" s="138"/>
    </row>
    <row r="45" spans="1:16">
      <c r="A45" s="138" t="s">
        <v>54</v>
      </c>
      <c r="B45" s="138">
        <f>'実質公債費比率（分子）の構造'!K$49</f>
        <v>369</v>
      </c>
      <c r="C45" s="138"/>
      <c r="D45" s="138"/>
      <c r="E45" s="138">
        <f>'実質公債費比率（分子）の構造'!L$49</f>
        <v>366</v>
      </c>
      <c r="F45" s="138"/>
      <c r="G45" s="138"/>
      <c r="H45" s="138">
        <f>'実質公債費比率（分子）の構造'!M$49</f>
        <v>367</v>
      </c>
      <c r="I45" s="138"/>
      <c r="J45" s="138"/>
      <c r="K45" s="138">
        <f>'実質公債費比率（分子）の構造'!N$49</f>
        <v>354</v>
      </c>
      <c r="L45" s="138"/>
      <c r="M45" s="138"/>
      <c r="N45" s="138">
        <f>'実質公債費比率（分子）の構造'!O$49</f>
        <v>383</v>
      </c>
      <c r="O45" s="138"/>
      <c r="P45" s="138"/>
    </row>
    <row r="46" spans="1:16">
      <c r="A46" s="138" t="s">
        <v>55</v>
      </c>
      <c r="B46" s="138">
        <f>'実質公債費比率（分子）の構造'!K$48</f>
        <v>388</v>
      </c>
      <c r="C46" s="138"/>
      <c r="D46" s="138"/>
      <c r="E46" s="138">
        <f>'実質公債費比率（分子）の構造'!L$48</f>
        <v>436</v>
      </c>
      <c r="F46" s="138"/>
      <c r="G46" s="138"/>
      <c r="H46" s="138">
        <f>'実質公債費比率（分子）の構造'!M$48</f>
        <v>465</v>
      </c>
      <c r="I46" s="138"/>
      <c r="J46" s="138"/>
      <c r="K46" s="138">
        <f>'実質公債費比率（分子）の構造'!N$48</f>
        <v>469</v>
      </c>
      <c r="L46" s="138"/>
      <c r="M46" s="138"/>
      <c r="N46" s="138">
        <f>'実質公債費比率（分子）の構造'!O$48</f>
        <v>477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1567</v>
      </c>
      <c r="C49" s="138"/>
      <c r="D49" s="138"/>
      <c r="E49" s="138">
        <f>'実質公債費比率（分子）の構造'!L$45</f>
        <v>1626</v>
      </c>
      <c r="F49" s="138"/>
      <c r="G49" s="138"/>
      <c r="H49" s="138">
        <f>'実質公債費比率（分子）の構造'!M$45</f>
        <v>1609</v>
      </c>
      <c r="I49" s="138"/>
      <c r="J49" s="138"/>
      <c r="K49" s="138">
        <f>'実質公債費比率（分子）の構造'!N$45</f>
        <v>1624</v>
      </c>
      <c r="L49" s="138"/>
      <c r="M49" s="138"/>
      <c r="N49" s="138">
        <f>'実質公債費比率（分子）の構造'!O$45</f>
        <v>1648</v>
      </c>
      <c r="O49" s="138"/>
      <c r="P49" s="138"/>
    </row>
    <row r="50" spans="1:16">
      <c r="A50" s="138" t="s">
        <v>59</v>
      </c>
      <c r="B50" s="138" t="e">
        <f>NA()</f>
        <v>#N/A</v>
      </c>
      <c r="C50" s="138">
        <f>IF(ISNUMBER('実質公債費比率（分子）の構造'!K$53),'実質公債費比率（分子）の構造'!K$53,NA())</f>
        <v>1097</v>
      </c>
      <c r="D50" s="138" t="e">
        <f>NA()</f>
        <v>#N/A</v>
      </c>
      <c r="E50" s="138" t="e">
        <f>NA()</f>
        <v>#N/A</v>
      </c>
      <c r="F50" s="138">
        <f>IF(ISNUMBER('実質公債費比率（分子）の構造'!L$53),'実質公債費比率（分子）の構造'!L$53,NA())</f>
        <v>1210</v>
      </c>
      <c r="G50" s="138" t="e">
        <f>NA()</f>
        <v>#N/A</v>
      </c>
      <c r="H50" s="138" t="e">
        <f>NA()</f>
        <v>#N/A</v>
      </c>
      <c r="I50" s="138">
        <f>IF(ISNUMBER('実質公債費比率（分子）の構造'!M$53),'実質公債費比率（分子）の構造'!M$53,NA())</f>
        <v>1159</v>
      </c>
      <c r="J50" s="138" t="e">
        <f>NA()</f>
        <v>#N/A</v>
      </c>
      <c r="K50" s="138" t="e">
        <f>NA()</f>
        <v>#N/A</v>
      </c>
      <c r="L50" s="138">
        <f>IF(ISNUMBER('実質公債費比率（分子）の構造'!N$53),'実質公債費比率（分子）の構造'!N$53,NA())</f>
        <v>1218</v>
      </c>
      <c r="M50" s="138" t="e">
        <f>NA()</f>
        <v>#N/A</v>
      </c>
      <c r="N50" s="138" t="e">
        <f>NA()</f>
        <v>#N/A</v>
      </c>
      <c r="O50" s="138">
        <f>IF(ISNUMBER('実質公債費比率（分子）の構造'!O$53),'実質公債費比率（分子）の構造'!O$53,NA())</f>
        <v>1257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14269</v>
      </c>
      <c r="E56" s="137"/>
      <c r="F56" s="137"/>
      <c r="G56" s="137">
        <f>'将来負担比率（分子）の構造'!J$52</f>
        <v>14616</v>
      </c>
      <c r="H56" s="137"/>
      <c r="I56" s="137"/>
      <c r="J56" s="137">
        <f>'将来負担比率（分子）の構造'!K$52</f>
        <v>14830</v>
      </c>
      <c r="K56" s="137"/>
      <c r="L56" s="137"/>
      <c r="M56" s="137">
        <f>'将来負担比率（分子）の構造'!L$52</f>
        <v>14613</v>
      </c>
      <c r="N56" s="137"/>
      <c r="O56" s="137"/>
      <c r="P56" s="137">
        <f>'将来負担比率（分子）の構造'!M$52</f>
        <v>14339</v>
      </c>
    </row>
    <row r="57" spans="1:16">
      <c r="A57" s="137" t="s">
        <v>36</v>
      </c>
      <c r="B57" s="137"/>
      <c r="C57" s="137"/>
      <c r="D57" s="137">
        <f>'将来負担比率（分子）の構造'!I$51</f>
        <v>229</v>
      </c>
      <c r="E57" s="137"/>
      <c r="F57" s="137"/>
      <c r="G57" s="137">
        <f>'将来負担比率（分子）の構造'!J$51</f>
        <v>201</v>
      </c>
      <c r="H57" s="137"/>
      <c r="I57" s="137"/>
      <c r="J57" s="137">
        <f>'将来負担比率（分子）の構造'!K$51</f>
        <v>168</v>
      </c>
      <c r="K57" s="137"/>
      <c r="L57" s="137"/>
      <c r="M57" s="137">
        <f>'将来負担比率（分子）の構造'!L$51</f>
        <v>178</v>
      </c>
      <c r="N57" s="137"/>
      <c r="O57" s="137"/>
      <c r="P57" s="137">
        <f>'将来負担比率（分子）の構造'!M$51</f>
        <v>183</v>
      </c>
    </row>
    <row r="58" spans="1:16">
      <c r="A58" s="137" t="s">
        <v>35</v>
      </c>
      <c r="B58" s="137"/>
      <c r="C58" s="137"/>
      <c r="D58" s="137">
        <f>'将来負担比率（分子）の構造'!I$50</f>
        <v>4149</v>
      </c>
      <c r="E58" s="137"/>
      <c r="F58" s="137"/>
      <c r="G58" s="137">
        <f>'将来負担比率（分子）の構造'!J$50</f>
        <v>4080</v>
      </c>
      <c r="H58" s="137"/>
      <c r="I58" s="137"/>
      <c r="J58" s="137">
        <f>'将来負担比率（分子）の構造'!K$50</f>
        <v>3563</v>
      </c>
      <c r="K58" s="137"/>
      <c r="L58" s="137"/>
      <c r="M58" s="137">
        <f>'将来負担比率（分子）の構造'!L$50</f>
        <v>3525</v>
      </c>
      <c r="N58" s="137"/>
      <c r="O58" s="137"/>
      <c r="P58" s="137">
        <f>'将来負担比率（分子）の構造'!M$50</f>
        <v>2876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2340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3003</v>
      </c>
      <c r="C62" s="137"/>
      <c r="D62" s="137"/>
      <c r="E62" s="137">
        <f>'将来負担比率（分子）の構造'!J$45</f>
        <v>2763</v>
      </c>
      <c r="F62" s="137"/>
      <c r="G62" s="137"/>
      <c r="H62" s="137">
        <f>'将来負担比率（分子）の構造'!K$45</f>
        <v>2603</v>
      </c>
      <c r="I62" s="137"/>
      <c r="J62" s="137"/>
      <c r="K62" s="137">
        <f>'将来負担比率（分子）の構造'!L$45</f>
        <v>2611</v>
      </c>
      <c r="L62" s="137"/>
      <c r="M62" s="137"/>
      <c r="N62" s="137">
        <f>'将来負担比率（分子）の構造'!M$45</f>
        <v>2491</v>
      </c>
      <c r="O62" s="137"/>
      <c r="P62" s="137"/>
    </row>
    <row r="63" spans="1:16">
      <c r="A63" s="137" t="s">
        <v>28</v>
      </c>
      <c r="B63" s="137">
        <f>'将来負担比率（分子）の構造'!I$44</f>
        <v>3169</v>
      </c>
      <c r="C63" s="137"/>
      <c r="D63" s="137"/>
      <c r="E63" s="137">
        <f>'将来負担比率（分子）の構造'!J$44</f>
        <v>2800</v>
      </c>
      <c r="F63" s="137"/>
      <c r="G63" s="137"/>
      <c r="H63" s="137">
        <f>'将来負担比率（分子）の構造'!K$44</f>
        <v>2539</v>
      </c>
      <c r="I63" s="137"/>
      <c r="J63" s="137"/>
      <c r="K63" s="137">
        <f>'将来負担比率（分子）の構造'!L$44</f>
        <v>2086</v>
      </c>
      <c r="L63" s="137"/>
      <c r="M63" s="137"/>
      <c r="N63" s="137">
        <f>'将来負担比率（分子）の構造'!M$44</f>
        <v>1858</v>
      </c>
      <c r="O63" s="137"/>
      <c r="P63" s="137"/>
    </row>
    <row r="64" spans="1:16">
      <c r="A64" s="137" t="s">
        <v>27</v>
      </c>
      <c r="B64" s="137">
        <f>'将来負担比率（分子）の構造'!I$43</f>
        <v>5763</v>
      </c>
      <c r="C64" s="137"/>
      <c r="D64" s="137"/>
      <c r="E64" s="137">
        <f>'将来負担比率（分子）の構造'!J$43</f>
        <v>6172</v>
      </c>
      <c r="F64" s="137"/>
      <c r="G64" s="137"/>
      <c r="H64" s="137">
        <f>'将来負担比率（分子）の構造'!K$43</f>
        <v>6606</v>
      </c>
      <c r="I64" s="137"/>
      <c r="J64" s="137"/>
      <c r="K64" s="137">
        <f>'将来負担比率（分子）の構造'!L$43</f>
        <v>6026</v>
      </c>
      <c r="L64" s="137"/>
      <c r="M64" s="137"/>
      <c r="N64" s="137">
        <f>'将来負担比率（分子）の構造'!M$43</f>
        <v>5618</v>
      </c>
      <c r="O64" s="137"/>
      <c r="P64" s="137"/>
    </row>
    <row r="65" spans="1:16">
      <c r="A65" s="137" t="s">
        <v>26</v>
      </c>
      <c r="B65" s="137">
        <f>'将来負担比率（分子）の構造'!I$42</f>
        <v>470</v>
      </c>
      <c r="C65" s="137"/>
      <c r="D65" s="137"/>
      <c r="E65" s="137">
        <f>'将来負担比率（分子）の構造'!J$42</f>
        <v>376</v>
      </c>
      <c r="F65" s="137"/>
      <c r="G65" s="137"/>
      <c r="H65" s="137">
        <f>'将来負担比率（分子）の構造'!K$42</f>
        <v>282</v>
      </c>
      <c r="I65" s="137"/>
      <c r="J65" s="137"/>
      <c r="K65" s="137">
        <f>'将来負担比率（分子）の構造'!L$42</f>
        <v>188</v>
      </c>
      <c r="L65" s="137"/>
      <c r="M65" s="137"/>
      <c r="N65" s="137">
        <f>'将来負担比率（分子）の構造'!M$42</f>
        <v>94</v>
      </c>
      <c r="O65" s="137"/>
      <c r="P65" s="137"/>
    </row>
    <row r="66" spans="1:16">
      <c r="A66" s="137" t="s">
        <v>25</v>
      </c>
      <c r="B66" s="137">
        <f>'将来負担比率（分子）の構造'!I$41</f>
        <v>16560</v>
      </c>
      <c r="C66" s="137"/>
      <c r="D66" s="137"/>
      <c r="E66" s="137">
        <f>'将来負担比率（分子）の構造'!J$41</f>
        <v>18683</v>
      </c>
      <c r="F66" s="137"/>
      <c r="G66" s="137"/>
      <c r="H66" s="137">
        <f>'将来負担比率（分子）の構造'!K$41</f>
        <v>18781</v>
      </c>
      <c r="I66" s="137"/>
      <c r="J66" s="137"/>
      <c r="K66" s="137">
        <f>'将来負担比率（分子）の構造'!L$41</f>
        <v>18672</v>
      </c>
      <c r="L66" s="137"/>
      <c r="M66" s="137"/>
      <c r="N66" s="137">
        <f>'将来負担比率（分子）の構造'!M$41</f>
        <v>18288</v>
      </c>
      <c r="O66" s="137"/>
      <c r="P66" s="137"/>
    </row>
    <row r="67" spans="1:16">
      <c r="A67" s="137" t="s">
        <v>63</v>
      </c>
      <c r="B67" s="137" t="e">
        <f>NA()</f>
        <v>#N/A</v>
      </c>
      <c r="C67" s="137">
        <f>IF(ISNUMBER('将来負担比率（分子）の構造'!I$53), IF('将来負担比率（分子）の構造'!I$53 &lt; 0, 0, '将来負担比率（分子）の構造'!I$53), NA())</f>
        <v>12658</v>
      </c>
      <c r="D67" s="137" t="e">
        <f>NA()</f>
        <v>#N/A</v>
      </c>
      <c r="E67" s="137" t="e">
        <f>NA()</f>
        <v>#N/A</v>
      </c>
      <c r="F67" s="137">
        <f>IF(ISNUMBER('将来負担比率（分子）の構造'!J$53), IF('将来負担比率（分子）の構造'!J$53 &lt; 0, 0, '将来負担比率（分子）の構造'!J$53), NA())</f>
        <v>11896</v>
      </c>
      <c r="G67" s="137" t="e">
        <f>NA()</f>
        <v>#N/A</v>
      </c>
      <c r="H67" s="137" t="e">
        <f>NA()</f>
        <v>#N/A</v>
      </c>
      <c r="I67" s="137">
        <f>IF(ISNUMBER('将来負担比率（分子）の構造'!K$53), IF('将来負担比率（分子）の構造'!K$53 &lt; 0, 0, '将来負担比率（分子）の構造'!K$53), NA())</f>
        <v>12251</v>
      </c>
      <c r="J67" s="137" t="e">
        <f>NA()</f>
        <v>#N/A</v>
      </c>
      <c r="K67" s="137" t="e">
        <f>NA()</f>
        <v>#N/A</v>
      </c>
      <c r="L67" s="137">
        <f>IF(ISNUMBER('将来負担比率（分子）の構造'!L$53), IF('将来負担比率（分子）の構造'!L$53 &lt; 0, 0, '将来負担比率（分子）の構造'!L$53), NA())</f>
        <v>11266</v>
      </c>
      <c r="M67" s="137" t="e">
        <f>NA()</f>
        <v>#N/A</v>
      </c>
      <c r="N67" s="137" t="e">
        <f>NA()</f>
        <v>#N/A</v>
      </c>
      <c r="O67" s="137">
        <f>IF(ISNUMBER('将来負担比率（分子）の構造'!M$53), IF('将来負担比率（分子）の構造'!M$53 &lt; 0, 0, '将来負担比率（分子）の構造'!M$53), NA())</f>
        <v>10952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4905252</v>
      </c>
      <c r="S5" s="671"/>
      <c r="T5" s="671"/>
      <c r="U5" s="671"/>
      <c r="V5" s="671"/>
      <c r="W5" s="671"/>
      <c r="X5" s="671"/>
      <c r="Y5" s="718"/>
      <c r="Z5" s="731">
        <v>36.1</v>
      </c>
      <c r="AA5" s="731"/>
      <c r="AB5" s="731"/>
      <c r="AC5" s="731"/>
      <c r="AD5" s="732">
        <v>4905252</v>
      </c>
      <c r="AE5" s="732"/>
      <c r="AF5" s="732"/>
      <c r="AG5" s="732"/>
      <c r="AH5" s="732"/>
      <c r="AI5" s="732"/>
      <c r="AJ5" s="732"/>
      <c r="AK5" s="732"/>
      <c r="AL5" s="719">
        <v>64.599999999999994</v>
      </c>
      <c r="AM5" s="688"/>
      <c r="AN5" s="688"/>
      <c r="AO5" s="720"/>
      <c r="AP5" s="707" t="s">
        <v>210</v>
      </c>
      <c r="AQ5" s="708"/>
      <c r="AR5" s="708"/>
      <c r="AS5" s="708"/>
      <c r="AT5" s="708"/>
      <c r="AU5" s="708"/>
      <c r="AV5" s="708"/>
      <c r="AW5" s="708"/>
      <c r="AX5" s="708"/>
      <c r="AY5" s="708"/>
      <c r="AZ5" s="708"/>
      <c r="BA5" s="708"/>
      <c r="BB5" s="708"/>
      <c r="BC5" s="708"/>
      <c r="BD5" s="708"/>
      <c r="BE5" s="708"/>
      <c r="BF5" s="709"/>
      <c r="BG5" s="620">
        <v>4904930</v>
      </c>
      <c r="BH5" s="621"/>
      <c r="BI5" s="621"/>
      <c r="BJ5" s="621"/>
      <c r="BK5" s="621"/>
      <c r="BL5" s="621"/>
      <c r="BM5" s="621"/>
      <c r="BN5" s="622"/>
      <c r="BO5" s="673">
        <v>100</v>
      </c>
      <c r="BP5" s="673"/>
      <c r="BQ5" s="673"/>
      <c r="BR5" s="673"/>
      <c r="BS5" s="674">
        <v>9041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86692</v>
      </c>
      <c r="S6" s="621"/>
      <c r="T6" s="621"/>
      <c r="U6" s="621"/>
      <c r="V6" s="621"/>
      <c r="W6" s="621"/>
      <c r="X6" s="621"/>
      <c r="Y6" s="622"/>
      <c r="Z6" s="673">
        <v>0.6</v>
      </c>
      <c r="AA6" s="673"/>
      <c r="AB6" s="673"/>
      <c r="AC6" s="673"/>
      <c r="AD6" s="674">
        <v>86692</v>
      </c>
      <c r="AE6" s="674"/>
      <c r="AF6" s="674"/>
      <c r="AG6" s="674"/>
      <c r="AH6" s="674"/>
      <c r="AI6" s="674"/>
      <c r="AJ6" s="674"/>
      <c r="AK6" s="674"/>
      <c r="AL6" s="643">
        <v>1.1000000000000001</v>
      </c>
      <c r="AM6" s="675"/>
      <c r="AN6" s="675"/>
      <c r="AO6" s="676"/>
      <c r="AP6" s="617" t="s">
        <v>215</v>
      </c>
      <c r="AQ6" s="618"/>
      <c r="AR6" s="618"/>
      <c r="AS6" s="618"/>
      <c r="AT6" s="618"/>
      <c r="AU6" s="618"/>
      <c r="AV6" s="618"/>
      <c r="AW6" s="618"/>
      <c r="AX6" s="618"/>
      <c r="AY6" s="618"/>
      <c r="AZ6" s="618"/>
      <c r="BA6" s="618"/>
      <c r="BB6" s="618"/>
      <c r="BC6" s="618"/>
      <c r="BD6" s="618"/>
      <c r="BE6" s="618"/>
      <c r="BF6" s="619"/>
      <c r="BG6" s="620">
        <v>4904930</v>
      </c>
      <c r="BH6" s="621"/>
      <c r="BI6" s="621"/>
      <c r="BJ6" s="621"/>
      <c r="BK6" s="621"/>
      <c r="BL6" s="621"/>
      <c r="BM6" s="621"/>
      <c r="BN6" s="622"/>
      <c r="BO6" s="673">
        <v>100</v>
      </c>
      <c r="BP6" s="673"/>
      <c r="BQ6" s="673"/>
      <c r="BR6" s="673"/>
      <c r="BS6" s="674">
        <v>9041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139863</v>
      </c>
      <c r="CS6" s="621"/>
      <c r="CT6" s="621"/>
      <c r="CU6" s="621"/>
      <c r="CV6" s="621"/>
      <c r="CW6" s="621"/>
      <c r="CX6" s="621"/>
      <c r="CY6" s="622"/>
      <c r="CZ6" s="673">
        <v>1.1000000000000001</v>
      </c>
      <c r="DA6" s="673"/>
      <c r="DB6" s="673"/>
      <c r="DC6" s="673"/>
      <c r="DD6" s="626" t="s">
        <v>217</v>
      </c>
      <c r="DE6" s="621"/>
      <c r="DF6" s="621"/>
      <c r="DG6" s="621"/>
      <c r="DH6" s="621"/>
      <c r="DI6" s="621"/>
      <c r="DJ6" s="621"/>
      <c r="DK6" s="621"/>
      <c r="DL6" s="621"/>
      <c r="DM6" s="621"/>
      <c r="DN6" s="621"/>
      <c r="DO6" s="621"/>
      <c r="DP6" s="622"/>
      <c r="DQ6" s="626">
        <v>139863</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5042</v>
      </c>
      <c r="S7" s="621"/>
      <c r="T7" s="621"/>
      <c r="U7" s="621"/>
      <c r="V7" s="621"/>
      <c r="W7" s="621"/>
      <c r="X7" s="621"/>
      <c r="Y7" s="622"/>
      <c r="Z7" s="673">
        <v>0</v>
      </c>
      <c r="AA7" s="673"/>
      <c r="AB7" s="673"/>
      <c r="AC7" s="673"/>
      <c r="AD7" s="674">
        <v>5042</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1285600</v>
      </c>
      <c r="BH7" s="621"/>
      <c r="BI7" s="621"/>
      <c r="BJ7" s="621"/>
      <c r="BK7" s="621"/>
      <c r="BL7" s="621"/>
      <c r="BM7" s="621"/>
      <c r="BN7" s="622"/>
      <c r="BO7" s="673">
        <v>26.2</v>
      </c>
      <c r="BP7" s="673"/>
      <c r="BQ7" s="673"/>
      <c r="BR7" s="673"/>
      <c r="BS7" s="674">
        <v>9041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1791981</v>
      </c>
      <c r="CS7" s="621"/>
      <c r="CT7" s="621"/>
      <c r="CU7" s="621"/>
      <c r="CV7" s="621"/>
      <c r="CW7" s="621"/>
      <c r="CX7" s="621"/>
      <c r="CY7" s="622"/>
      <c r="CZ7" s="673">
        <v>13.6</v>
      </c>
      <c r="DA7" s="673"/>
      <c r="DB7" s="673"/>
      <c r="DC7" s="673"/>
      <c r="DD7" s="626">
        <v>117813</v>
      </c>
      <c r="DE7" s="621"/>
      <c r="DF7" s="621"/>
      <c r="DG7" s="621"/>
      <c r="DH7" s="621"/>
      <c r="DI7" s="621"/>
      <c r="DJ7" s="621"/>
      <c r="DK7" s="621"/>
      <c r="DL7" s="621"/>
      <c r="DM7" s="621"/>
      <c r="DN7" s="621"/>
      <c r="DO7" s="621"/>
      <c r="DP7" s="622"/>
      <c r="DQ7" s="626">
        <v>1407430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9172</v>
      </c>
      <c r="S8" s="621"/>
      <c r="T8" s="621"/>
      <c r="U8" s="621"/>
      <c r="V8" s="621"/>
      <c r="W8" s="621"/>
      <c r="X8" s="621"/>
      <c r="Y8" s="622"/>
      <c r="Z8" s="673">
        <v>0.1</v>
      </c>
      <c r="AA8" s="673"/>
      <c r="AB8" s="673"/>
      <c r="AC8" s="673"/>
      <c r="AD8" s="674">
        <v>9172</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43841</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3378897</v>
      </c>
      <c r="CS8" s="621"/>
      <c r="CT8" s="621"/>
      <c r="CU8" s="621"/>
      <c r="CV8" s="621"/>
      <c r="CW8" s="621"/>
      <c r="CX8" s="621"/>
      <c r="CY8" s="622"/>
      <c r="CZ8" s="673">
        <v>25.6</v>
      </c>
      <c r="DA8" s="673"/>
      <c r="DB8" s="673"/>
      <c r="DC8" s="673"/>
      <c r="DD8" s="626">
        <v>123921</v>
      </c>
      <c r="DE8" s="621"/>
      <c r="DF8" s="621"/>
      <c r="DG8" s="621"/>
      <c r="DH8" s="621"/>
      <c r="DI8" s="621"/>
      <c r="DJ8" s="621"/>
      <c r="DK8" s="621"/>
      <c r="DL8" s="621"/>
      <c r="DM8" s="621"/>
      <c r="DN8" s="621"/>
      <c r="DO8" s="621"/>
      <c r="DP8" s="622"/>
      <c r="DQ8" s="626">
        <v>1702560</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5326</v>
      </c>
      <c r="S9" s="621"/>
      <c r="T9" s="621"/>
      <c r="U9" s="621"/>
      <c r="V9" s="621"/>
      <c r="W9" s="621"/>
      <c r="X9" s="621"/>
      <c r="Y9" s="622"/>
      <c r="Z9" s="673">
        <v>0</v>
      </c>
      <c r="AA9" s="673"/>
      <c r="AB9" s="673"/>
      <c r="AC9" s="673"/>
      <c r="AD9" s="674">
        <v>5326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1057148</v>
      </c>
      <c r="BH9" s="621"/>
      <c r="BI9" s="621"/>
      <c r="BJ9" s="621"/>
      <c r="BK9" s="621"/>
      <c r="BL9" s="621"/>
      <c r="BM9" s="621"/>
      <c r="BN9" s="622"/>
      <c r="BO9" s="673">
        <v>21.6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2175171</v>
      </c>
      <c r="CS9" s="621"/>
      <c r="CT9" s="621"/>
      <c r="CU9" s="621"/>
      <c r="CV9" s="621"/>
      <c r="CW9" s="621"/>
      <c r="CX9" s="621"/>
      <c r="CY9" s="622"/>
      <c r="CZ9" s="673">
        <v>16.5</v>
      </c>
      <c r="DA9" s="673"/>
      <c r="DB9" s="673"/>
      <c r="DC9" s="673"/>
      <c r="DD9" s="626">
        <v>14205</v>
      </c>
      <c r="DE9" s="621"/>
      <c r="DF9" s="621"/>
      <c r="DG9" s="621"/>
      <c r="DH9" s="621"/>
      <c r="DI9" s="621"/>
      <c r="DJ9" s="621"/>
      <c r="DK9" s="621"/>
      <c r="DL9" s="621"/>
      <c r="DM9" s="621"/>
      <c r="DN9" s="621"/>
      <c r="DO9" s="621"/>
      <c r="DP9" s="622"/>
      <c r="DQ9" s="626">
        <v>2151939</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444554</v>
      </c>
      <c r="S10" s="621"/>
      <c r="T10" s="621"/>
      <c r="U10" s="621"/>
      <c r="V10" s="621"/>
      <c r="W10" s="621"/>
      <c r="X10" s="621"/>
      <c r="Y10" s="622"/>
      <c r="Z10" s="673">
        <v>3.3</v>
      </c>
      <c r="AA10" s="673"/>
      <c r="AB10" s="673"/>
      <c r="AC10" s="673"/>
      <c r="AD10" s="674">
        <v>444554</v>
      </c>
      <c r="AE10" s="674"/>
      <c r="AF10" s="674"/>
      <c r="AG10" s="674"/>
      <c r="AH10" s="674"/>
      <c r="AI10" s="674"/>
      <c r="AJ10" s="674"/>
      <c r="AK10" s="674"/>
      <c r="AL10" s="643">
        <v>5.9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66010</v>
      </c>
      <c r="BH10" s="621"/>
      <c r="BI10" s="621"/>
      <c r="BJ10" s="621"/>
      <c r="BK10" s="621"/>
      <c r="BL10" s="621"/>
      <c r="BM10" s="621"/>
      <c r="BN10" s="622"/>
      <c r="BO10" s="673">
        <v>1.3</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14515</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4855</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34744</v>
      </c>
      <c r="S11" s="621"/>
      <c r="T11" s="621"/>
      <c r="U11" s="621"/>
      <c r="V11" s="621"/>
      <c r="W11" s="621"/>
      <c r="X11" s="621"/>
      <c r="Y11" s="622"/>
      <c r="Z11" s="673">
        <v>0.3</v>
      </c>
      <c r="AA11" s="673"/>
      <c r="AB11" s="673"/>
      <c r="AC11" s="673"/>
      <c r="AD11" s="674">
        <v>34744</v>
      </c>
      <c r="AE11" s="674"/>
      <c r="AF11" s="674"/>
      <c r="AG11" s="674"/>
      <c r="AH11" s="674"/>
      <c r="AI11" s="674"/>
      <c r="AJ11" s="674"/>
      <c r="AK11" s="674"/>
      <c r="AL11" s="643">
        <v>0.5</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118601</v>
      </c>
      <c r="BH11" s="621"/>
      <c r="BI11" s="621"/>
      <c r="BJ11" s="621"/>
      <c r="BK11" s="621"/>
      <c r="BL11" s="621"/>
      <c r="BM11" s="621"/>
      <c r="BN11" s="622"/>
      <c r="BO11" s="673">
        <v>2.4</v>
      </c>
      <c r="BP11" s="673"/>
      <c r="BQ11" s="673"/>
      <c r="BR11" s="673"/>
      <c r="BS11" s="626">
        <v>9041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162938</v>
      </c>
      <c r="CS11" s="621"/>
      <c r="CT11" s="621"/>
      <c r="CU11" s="621"/>
      <c r="CV11" s="621"/>
      <c r="CW11" s="621"/>
      <c r="CX11" s="621"/>
      <c r="CY11" s="622"/>
      <c r="CZ11" s="673">
        <v>1.2</v>
      </c>
      <c r="DA11" s="673"/>
      <c r="DB11" s="673"/>
      <c r="DC11" s="673"/>
      <c r="DD11" s="626">
        <v>38029</v>
      </c>
      <c r="DE11" s="621"/>
      <c r="DF11" s="621"/>
      <c r="DG11" s="621"/>
      <c r="DH11" s="621"/>
      <c r="DI11" s="621"/>
      <c r="DJ11" s="621"/>
      <c r="DK11" s="621"/>
      <c r="DL11" s="621"/>
      <c r="DM11" s="621"/>
      <c r="DN11" s="621"/>
      <c r="DO11" s="621"/>
      <c r="DP11" s="622"/>
      <c r="DQ11" s="626">
        <v>106882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3406245</v>
      </c>
      <c r="BH12" s="621"/>
      <c r="BI12" s="621"/>
      <c r="BJ12" s="621"/>
      <c r="BK12" s="621"/>
      <c r="BL12" s="621"/>
      <c r="BM12" s="621"/>
      <c r="BN12" s="622"/>
      <c r="BO12" s="673">
        <v>69.400000000000006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60504</v>
      </c>
      <c r="CS12" s="621"/>
      <c r="CT12" s="621"/>
      <c r="CU12" s="621"/>
      <c r="CV12" s="621"/>
      <c r="CW12" s="621"/>
      <c r="CX12" s="621"/>
      <c r="CY12" s="622"/>
      <c r="CZ12" s="673">
        <v>0.5</v>
      </c>
      <c r="DA12" s="673"/>
      <c r="DB12" s="673"/>
      <c r="DC12" s="673"/>
      <c r="DD12" s="626">
        <v>610</v>
      </c>
      <c r="DE12" s="621"/>
      <c r="DF12" s="621"/>
      <c r="DG12" s="621"/>
      <c r="DH12" s="621"/>
      <c r="DI12" s="621"/>
      <c r="DJ12" s="621"/>
      <c r="DK12" s="621"/>
      <c r="DL12" s="621"/>
      <c r="DM12" s="621"/>
      <c r="DN12" s="621"/>
      <c r="DO12" s="621"/>
      <c r="DP12" s="622"/>
      <c r="DQ12" s="626">
        <v>59663</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22077</v>
      </c>
      <c r="S13" s="621"/>
      <c r="T13" s="621"/>
      <c r="U13" s="621"/>
      <c r="V13" s="621"/>
      <c r="W13" s="621"/>
      <c r="X13" s="621"/>
      <c r="Y13" s="622"/>
      <c r="Z13" s="673">
        <v>0.2</v>
      </c>
      <c r="AA13" s="673"/>
      <c r="AB13" s="673"/>
      <c r="AC13" s="673"/>
      <c r="AD13" s="674">
        <v>22077</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3396342</v>
      </c>
      <c r="BH13" s="621"/>
      <c r="BI13" s="621"/>
      <c r="BJ13" s="621"/>
      <c r="BK13" s="621"/>
      <c r="BL13" s="621"/>
      <c r="BM13" s="621"/>
      <c r="BN13" s="622"/>
      <c r="BO13" s="673">
        <v>69.2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861085</v>
      </c>
      <c r="CS13" s="621"/>
      <c r="CT13" s="621"/>
      <c r="CU13" s="621"/>
      <c r="CV13" s="621"/>
      <c r="CW13" s="621"/>
      <c r="CX13" s="621"/>
      <c r="CY13" s="622"/>
      <c r="CZ13" s="673">
        <v>6.5</v>
      </c>
      <c r="DA13" s="673"/>
      <c r="DB13" s="673"/>
      <c r="DC13" s="673"/>
      <c r="DD13" s="626">
        <v>272652</v>
      </c>
      <c r="DE13" s="621"/>
      <c r="DF13" s="621"/>
      <c r="DG13" s="621"/>
      <c r="DH13" s="621"/>
      <c r="DI13" s="621"/>
      <c r="DJ13" s="621"/>
      <c r="DK13" s="621"/>
      <c r="DL13" s="621"/>
      <c r="DM13" s="621"/>
      <c r="DN13" s="621"/>
      <c r="DO13" s="621"/>
      <c r="DP13" s="622"/>
      <c r="DQ13" s="626">
        <v>570450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75287</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600608</v>
      </c>
      <c r="CS14" s="621"/>
      <c r="CT14" s="621"/>
      <c r="CU14" s="621"/>
      <c r="CV14" s="621"/>
      <c r="CW14" s="621"/>
      <c r="CX14" s="621"/>
      <c r="CY14" s="622"/>
      <c r="CZ14" s="673">
        <v>4.5</v>
      </c>
      <c r="DA14" s="673"/>
      <c r="DB14" s="673"/>
      <c r="DC14" s="673"/>
      <c r="DD14" s="626">
        <v>68729</v>
      </c>
      <c r="DE14" s="621"/>
      <c r="DF14" s="621"/>
      <c r="DG14" s="621"/>
      <c r="DH14" s="621"/>
      <c r="DI14" s="621"/>
      <c r="DJ14" s="621"/>
      <c r="DK14" s="621"/>
      <c r="DL14" s="621"/>
      <c r="DM14" s="621"/>
      <c r="DN14" s="621"/>
      <c r="DO14" s="621"/>
      <c r="DP14" s="622"/>
      <c r="DQ14" s="626">
        <v>415834</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7538</v>
      </c>
      <c r="S15" s="621"/>
      <c r="T15" s="621"/>
      <c r="U15" s="621"/>
      <c r="V15" s="621"/>
      <c r="W15" s="621"/>
      <c r="X15" s="621"/>
      <c r="Y15" s="622"/>
      <c r="Z15" s="673">
        <v>0.1</v>
      </c>
      <c r="AA15" s="673"/>
      <c r="AB15" s="673"/>
      <c r="AC15" s="673"/>
      <c r="AD15" s="674">
        <v>7538</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137798</v>
      </c>
      <c r="BH15" s="621"/>
      <c r="BI15" s="621"/>
      <c r="BJ15" s="621"/>
      <c r="BK15" s="621"/>
      <c r="BL15" s="621"/>
      <c r="BM15" s="621"/>
      <c r="BN15" s="622"/>
      <c r="BO15" s="673">
        <v>2.8</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2374967</v>
      </c>
      <c r="CS15" s="621"/>
      <c r="CT15" s="621"/>
      <c r="CU15" s="621"/>
      <c r="CV15" s="621"/>
      <c r="CW15" s="621"/>
      <c r="CX15" s="621"/>
      <c r="CY15" s="622"/>
      <c r="CZ15" s="673">
        <v>18</v>
      </c>
      <c r="DA15" s="673"/>
      <c r="DB15" s="673"/>
      <c r="DC15" s="673"/>
      <c r="DD15" s="626">
        <v>1051211</v>
      </c>
      <c r="DE15" s="621"/>
      <c r="DF15" s="621"/>
      <c r="DG15" s="621"/>
      <c r="DH15" s="621"/>
      <c r="DI15" s="621"/>
      <c r="DJ15" s="621"/>
      <c r="DK15" s="621"/>
      <c r="DL15" s="621"/>
      <c r="DM15" s="621"/>
      <c r="DN15" s="621"/>
      <c r="DO15" s="621"/>
      <c r="DP15" s="622"/>
      <c r="DQ15" s="626">
        <v>880751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2482626</v>
      </c>
      <c r="S16" s="621"/>
      <c r="T16" s="621"/>
      <c r="U16" s="621"/>
      <c r="V16" s="621"/>
      <c r="W16" s="621"/>
      <c r="X16" s="621"/>
      <c r="Y16" s="622"/>
      <c r="Z16" s="673">
        <v>18.3</v>
      </c>
      <c r="AA16" s="673"/>
      <c r="AB16" s="673"/>
      <c r="AC16" s="673"/>
      <c r="AD16" s="674">
        <v>2061265</v>
      </c>
      <c r="AE16" s="674"/>
      <c r="AF16" s="674"/>
      <c r="AG16" s="674"/>
      <c r="AH16" s="674"/>
      <c r="AI16" s="674"/>
      <c r="AJ16" s="674"/>
      <c r="AK16" s="674"/>
      <c r="AL16" s="643">
        <v>27.1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2061265</v>
      </c>
      <c r="S17" s="621"/>
      <c r="T17" s="621"/>
      <c r="U17" s="621"/>
      <c r="V17" s="621"/>
      <c r="W17" s="621"/>
      <c r="X17" s="621"/>
      <c r="Y17" s="622"/>
      <c r="Z17" s="673">
        <v>15.2</v>
      </c>
      <c r="AA17" s="673"/>
      <c r="AB17" s="673"/>
      <c r="AC17" s="673"/>
      <c r="AD17" s="674">
        <v>2061265</v>
      </c>
      <c r="AE17" s="674"/>
      <c r="AF17" s="674"/>
      <c r="AG17" s="674"/>
      <c r="AH17" s="674"/>
      <c r="AI17" s="674"/>
      <c r="AJ17" s="674"/>
      <c r="AK17" s="674"/>
      <c r="AL17" s="643">
        <v>27.1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1647759</v>
      </c>
      <c r="CS17" s="621"/>
      <c r="CT17" s="621"/>
      <c r="CU17" s="621"/>
      <c r="CV17" s="621"/>
      <c r="CW17" s="621"/>
      <c r="CX17" s="621"/>
      <c r="CY17" s="622"/>
      <c r="CZ17" s="673">
        <v>12.5</v>
      </c>
      <c r="DA17" s="673"/>
      <c r="DB17" s="673"/>
      <c r="DC17" s="673"/>
      <c r="DD17" s="626" t="s">
        <v>112</v>
      </c>
      <c r="DE17" s="621"/>
      <c r="DF17" s="621"/>
      <c r="DG17" s="621"/>
      <c r="DH17" s="621"/>
      <c r="DI17" s="621"/>
      <c r="DJ17" s="621"/>
      <c r="DK17" s="621"/>
      <c r="DL17" s="621"/>
      <c r="DM17" s="621"/>
      <c r="DN17" s="621"/>
      <c r="DO17" s="621"/>
      <c r="DP17" s="622"/>
      <c r="DQ17" s="626">
        <v>1620860</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421361</v>
      </c>
      <c r="S18" s="621"/>
      <c r="T18" s="621"/>
      <c r="U18" s="621"/>
      <c r="V18" s="621"/>
      <c r="W18" s="621"/>
      <c r="X18" s="621"/>
      <c r="Y18" s="622"/>
      <c r="Z18" s="673">
        <v>3.1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322</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8003023</v>
      </c>
      <c r="S20" s="621"/>
      <c r="T20" s="621"/>
      <c r="U20" s="621"/>
      <c r="V20" s="621"/>
      <c r="W20" s="621"/>
      <c r="X20" s="621"/>
      <c r="Y20" s="622"/>
      <c r="Z20" s="673">
        <v>58.9</v>
      </c>
      <c r="AA20" s="673"/>
      <c r="AB20" s="673"/>
      <c r="AC20" s="673"/>
      <c r="AD20" s="674">
        <v>7581662</v>
      </c>
      <c r="AE20" s="674"/>
      <c r="AF20" s="674"/>
      <c r="AG20" s="674"/>
      <c r="AH20" s="674"/>
      <c r="AI20" s="674"/>
      <c r="AJ20" s="674"/>
      <c r="AK20" s="674"/>
      <c r="AL20" s="643">
        <v>99.8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322</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13208288</v>
      </c>
      <c r="CS20" s="621"/>
      <c r="CT20" s="621"/>
      <c r="CU20" s="621"/>
      <c r="CV20" s="621"/>
      <c r="CW20" s="621"/>
      <c r="CX20" s="621"/>
      <c r="CY20" s="622"/>
      <c r="CZ20" s="673">
        <v>100</v>
      </c>
      <c r="DA20" s="673"/>
      <c r="DB20" s="673"/>
      <c r="DC20" s="673"/>
      <c r="DD20" s="626">
        <v>1687170</v>
      </c>
      <c r="DE20" s="621"/>
      <c r="DF20" s="621"/>
      <c r="DG20" s="621"/>
      <c r="DH20" s="621"/>
      <c r="DI20" s="621"/>
      <c r="DJ20" s="621"/>
      <c r="DK20" s="621"/>
      <c r="DL20" s="621"/>
      <c r="DM20" s="621"/>
      <c r="DN20" s="621"/>
      <c r="DO20" s="621"/>
      <c r="DP20" s="622"/>
      <c r="DQ20" s="626">
        <v>9061087</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2776</v>
      </c>
      <c r="S21" s="621"/>
      <c r="T21" s="621"/>
      <c r="U21" s="621"/>
      <c r="V21" s="621"/>
      <c r="W21" s="621"/>
      <c r="X21" s="621"/>
      <c r="Y21" s="622"/>
      <c r="Z21" s="673">
        <v>0</v>
      </c>
      <c r="AA21" s="673"/>
      <c r="AB21" s="673"/>
      <c r="AC21" s="673"/>
      <c r="AD21" s="674">
        <v>2776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322</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173898</v>
      </c>
      <c r="S22" s="621"/>
      <c r="T22" s="621"/>
      <c r="U22" s="621"/>
      <c r="V22" s="621"/>
      <c r="W22" s="621"/>
      <c r="X22" s="621"/>
      <c r="Y22" s="622"/>
      <c r="Z22" s="673">
        <v>1.3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403205</v>
      </c>
      <c r="S23" s="621"/>
      <c r="T23" s="621"/>
      <c r="U23" s="621"/>
      <c r="V23" s="621"/>
      <c r="W23" s="621"/>
      <c r="X23" s="621"/>
      <c r="Y23" s="622"/>
      <c r="Z23" s="673">
        <v>3</v>
      </c>
      <c r="AA23" s="673"/>
      <c r="AB23" s="673"/>
      <c r="AC23" s="673"/>
      <c r="AD23" s="674">
        <v>11680</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24270</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5890588</v>
      </c>
      <c r="CS24" s="671"/>
      <c r="CT24" s="671"/>
      <c r="CU24" s="671"/>
      <c r="CV24" s="671"/>
      <c r="CW24" s="671"/>
      <c r="CX24" s="671"/>
      <c r="CY24" s="718"/>
      <c r="CZ24" s="722">
        <v>44.6</v>
      </c>
      <c r="DA24" s="723"/>
      <c r="DB24" s="723"/>
      <c r="DC24" s="724"/>
      <c r="DD24" s="717">
        <v>4094308</v>
      </c>
      <c r="DE24" s="671"/>
      <c r="DF24" s="671"/>
      <c r="DG24" s="671"/>
      <c r="DH24" s="671"/>
      <c r="DI24" s="671"/>
      <c r="DJ24" s="671"/>
      <c r="DK24" s="718"/>
      <c r="DL24" s="717">
        <v>4083845</v>
      </c>
      <c r="DM24" s="671"/>
      <c r="DN24" s="671"/>
      <c r="DO24" s="671"/>
      <c r="DP24" s="671"/>
      <c r="DQ24" s="671"/>
      <c r="DR24" s="671"/>
      <c r="DS24" s="671"/>
      <c r="DT24" s="671"/>
      <c r="DU24" s="671"/>
      <c r="DV24" s="718"/>
      <c r="DW24" s="719">
        <v>50.3</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1163040</v>
      </c>
      <c r="S25" s="621"/>
      <c r="T25" s="621"/>
      <c r="U25" s="621"/>
      <c r="V25" s="621"/>
      <c r="W25" s="621"/>
      <c r="X25" s="621"/>
      <c r="Y25" s="622"/>
      <c r="Z25" s="673">
        <v>8.6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2440805</v>
      </c>
      <c r="CS25" s="639"/>
      <c r="CT25" s="639"/>
      <c r="CU25" s="639"/>
      <c r="CV25" s="639"/>
      <c r="CW25" s="639"/>
      <c r="CX25" s="639"/>
      <c r="CY25" s="640"/>
      <c r="CZ25" s="623">
        <v>18.5</v>
      </c>
      <c r="DA25" s="641"/>
      <c r="DB25" s="641"/>
      <c r="DC25" s="642"/>
      <c r="DD25" s="626">
        <v>1978229</v>
      </c>
      <c r="DE25" s="639"/>
      <c r="DF25" s="639"/>
      <c r="DG25" s="639"/>
      <c r="DH25" s="639"/>
      <c r="DI25" s="639"/>
      <c r="DJ25" s="639"/>
      <c r="DK25" s="640"/>
      <c r="DL25" s="626">
        <v>1973486</v>
      </c>
      <c r="DM25" s="639"/>
      <c r="DN25" s="639"/>
      <c r="DO25" s="639"/>
      <c r="DP25" s="639"/>
      <c r="DQ25" s="639"/>
      <c r="DR25" s="639"/>
      <c r="DS25" s="639"/>
      <c r="DT25" s="639"/>
      <c r="DU25" s="639"/>
      <c r="DV25" s="640"/>
      <c r="DW25" s="643">
        <v>24.3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1551875</v>
      </c>
      <c r="CS26" s="621"/>
      <c r="CT26" s="621"/>
      <c r="CU26" s="621"/>
      <c r="CV26" s="621"/>
      <c r="CW26" s="621"/>
      <c r="CX26" s="621"/>
      <c r="CY26" s="622"/>
      <c r="CZ26" s="623">
        <v>11.7</v>
      </c>
      <c r="DA26" s="641"/>
      <c r="DB26" s="641"/>
      <c r="DC26" s="642"/>
      <c r="DD26" s="626">
        <v>1201275</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980641</v>
      </c>
      <c r="S27" s="621"/>
      <c r="T27" s="621"/>
      <c r="U27" s="621"/>
      <c r="V27" s="621"/>
      <c r="W27" s="621"/>
      <c r="X27" s="621"/>
      <c r="Y27" s="622"/>
      <c r="Z27" s="673">
        <v>7.2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4905252</v>
      </c>
      <c r="BH27" s="621"/>
      <c r="BI27" s="621"/>
      <c r="BJ27" s="621"/>
      <c r="BK27" s="621"/>
      <c r="BL27" s="621"/>
      <c r="BM27" s="621"/>
      <c r="BN27" s="622"/>
      <c r="BO27" s="673">
        <v>100</v>
      </c>
      <c r="BP27" s="673"/>
      <c r="BQ27" s="673"/>
      <c r="BR27" s="673"/>
      <c r="BS27" s="626">
        <v>9041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1802024</v>
      </c>
      <c r="CS27" s="639"/>
      <c r="CT27" s="639"/>
      <c r="CU27" s="639"/>
      <c r="CV27" s="639"/>
      <c r="CW27" s="639"/>
      <c r="CX27" s="639"/>
      <c r="CY27" s="640"/>
      <c r="CZ27" s="623">
        <v>13.6</v>
      </c>
      <c r="DA27" s="641"/>
      <c r="DB27" s="641"/>
      <c r="DC27" s="642"/>
      <c r="DD27" s="626">
        <v>495219</v>
      </c>
      <c r="DE27" s="639"/>
      <c r="DF27" s="639"/>
      <c r="DG27" s="639"/>
      <c r="DH27" s="639"/>
      <c r="DI27" s="639"/>
      <c r="DJ27" s="639"/>
      <c r="DK27" s="640"/>
      <c r="DL27" s="626">
        <v>489499</v>
      </c>
      <c r="DM27" s="639"/>
      <c r="DN27" s="639"/>
      <c r="DO27" s="639"/>
      <c r="DP27" s="639"/>
      <c r="DQ27" s="639"/>
      <c r="DR27" s="639"/>
      <c r="DS27" s="639"/>
      <c r="DT27" s="639"/>
      <c r="DU27" s="639"/>
      <c r="DV27" s="640"/>
      <c r="DW27" s="643">
        <v>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129195</v>
      </c>
      <c r="S28" s="621"/>
      <c r="T28" s="621"/>
      <c r="U28" s="621"/>
      <c r="V28" s="621"/>
      <c r="W28" s="621"/>
      <c r="X28" s="621"/>
      <c r="Y28" s="622"/>
      <c r="Z28" s="673">
        <v>1</v>
      </c>
      <c r="AA28" s="673"/>
      <c r="AB28" s="673"/>
      <c r="AC28" s="673"/>
      <c r="AD28" s="674">
        <v>1638</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1647759</v>
      </c>
      <c r="CS28" s="621"/>
      <c r="CT28" s="621"/>
      <c r="CU28" s="621"/>
      <c r="CV28" s="621"/>
      <c r="CW28" s="621"/>
      <c r="CX28" s="621"/>
      <c r="CY28" s="622"/>
      <c r="CZ28" s="623">
        <v>12.5</v>
      </c>
      <c r="DA28" s="641"/>
      <c r="DB28" s="641"/>
      <c r="DC28" s="642"/>
      <c r="DD28" s="626">
        <v>1620860</v>
      </c>
      <c r="DE28" s="621"/>
      <c r="DF28" s="621"/>
      <c r="DG28" s="621"/>
      <c r="DH28" s="621"/>
      <c r="DI28" s="621"/>
      <c r="DJ28" s="621"/>
      <c r="DK28" s="622"/>
      <c r="DL28" s="626">
        <v>1620860</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23596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1647759</v>
      </c>
      <c r="CS29" s="639"/>
      <c r="CT29" s="639"/>
      <c r="CU29" s="639"/>
      <c r="CV29" s="639"/>
      <c r="CW29" s="639"/>
      <c r="CX29" s="639"/>
      <c r="CY29" s="640"/>
      <c r="CZ29" s="623">
        <v>12.5</v>
      </c>
      <c r="DA29" s="641"/>
      <c r="DB29" s="641"/>
      <c r="DC29" s="642"/>
      <c r="DD29" s="626">
        <v>1620860</v>
      </c>
      <c r="DE29" s="639"/>
      <c r="DF29" s="639"/>
      <c r="DG29" s="639"/>
      <c r="DH29" s="639"/>
      <c r="DI29" s="639"/>
      <c r="DJ29" s="639"/>
      <c r="DK29" s="640"/>
      <c r="DL29" s="626">
        <v>1620860</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950522</v>
      </c>
      <c r="S30" s="621"/>
      <c r="T30" s="621"/>
      <c r="U30" s="621"/>
      <c r="V30" s="621"/>
      <c r="W30" s="621"/>
      <c r="X30" s="621"/>
      <c r="Y30" s="622"/>
      <c r="Z30" s="673">
        <v>7</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98.9</v>
      </c>
      <c r="BH30" s="687"/>
      <c r="BI30" s="687"/>
      <c r="BJ30" s="687"/>
      <c r="BK30" s="687"/>
      <c r="BL30" s="687"/>
      <c r="BM30" s="688">
        <v>93.7</v>
      </c>
      <c r="BN30" s="687"/>
      <c r="BO30" s="687"/>
      <c r="BP30" s="687"/>
      <c r="BQ30" s="689"/>
      <c r="BR30" s="686">
        <v>98.9</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1444882</v>
      </c>
      <c r="CS30" s="621"/>
      <c r="CT30" s="621"/>
      <c r="CU30" s="621"/>
      <c r="CV30" s="621"/>
      <c r="CW30" s="621"/>
      <c r="CX30" s="621"/>
      <c r="CY30" s="622"/>
      <c r="CZ30" s="623">
        <v>10.9</v>
      </c>
      <c r="DA30" s="641"/>
      <c r="DB30" s="641"/>
      <c r="DC30" s="642"/>
      <c r="DD30" s="626">
        <v>1420456</v>
      </c>
      <c r="DE30" s="621"/>
      <c r="DF30" s="621"/>
      <c r="DG30" s="621"/>
      <c r="DH30" s="621"/>
      <c r="DI30" s="621"/>
      <c r="DJ30" s="621"/>
      <c r="DK30" s="622"/>
      <c r="DL30" s="626">
        <v>1420456</v>
      </c>
      <c r="DM30" s="621"/>
      <c r="DN30" s="621"/>
      <c r="DO30" s="621"/>
      <c r="DP30" s="621"/>
      <c r="DQ30" s="621"/>
      <c r="DR30" s="621"/>
      <c r="DS30" s="621"/>
      <c r="DT30" s="621"/>
      <c r="DU30" s="621"/>
      <c r="DV30" s="622"/>
      <c r="DW30" s="643">
        <v>17.5</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435395</v>
      </c>
      <c r="S31" s="621"/>
      <c r="T31" s="621"/>
      <c r="U31" s="621"/>
      <c r="V31" s="621"/>
      <c r="W31" s="621"/>
      <c r="X31" s="621"/>
      <c r="Y31" s="622"/>
      <c r="Z31" s="673">
        <v>3.2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93</v>
      </c>
      <c r="BN31" s="685"/>
      <c r="BO31" s="685"/>
      <c r="BP31" s="685"/>
      <c r="BQ31" s="649"/>
      <c r="BR31" s="684">
        <v>98.4</v>
      </c>
      <c r="BS31" s="639"/>
      <c r="BT31" s="639"/>
      <c r="BU31" s="639"/>
      <c r="BV31" s="639"/>
      <c r="BW31" s="639"/>
      <c r="BX31" s="675">
        <v>91.8</v>
      </c>
      <c r="BY31" s="685"/>
      <c r="BZ31" s="685"/>
      <c r="CA31" s="685"/>
      <c r="CB31" s="649"/>
      <c r="CD31" s="692"/>
      <c r="CE31" s="693"/>
      <c r="CF31" s="657" t="s">
        <v>298</v>
      </c>
      <c r="CG31" s="654"/>
      <c r="CH31" s="654"/>
      <c r="CI31" s="654"/>
      <c r="CJ31" s="654"/>
      <c r="CK31" s="654"/>
      <c r="CL31" s="654"/>
      <c r="CM31" s="654"/>
      <c r="CN31" s="654"/>
      <c r="CO31" s="654"/>
      <c r="CP31" s="654"/>
      <c r="CQ31" s="655"/>
      <c r="CR31" s="620">
        <v>202877</v>
      </c>
      <c r="CS31" s="639"/>
      <c r="CT31" s="639"/>
      <c r="CU31" s="639"/>
      <c r="CV31" s="639"/>
      <c r="CW31" s="639"/>
      <c r="CX31" s="639"/>
      <c r="CY31" s="640"/>
      <c r="CZ31" s="623">
        <v>1.5</v>
      </c>
      <c r="DA31" s="641"/>
      <c r="DB31" s="641"/>
      <c r="DC31" s="642"/>
      <c r="DD31" s="626">
        <v>200404</v>
      </c>
      <c r="DE31" s="639"/>
      <c r="DF31" s="639"/>
      <c r="DG31" s="639"/>
      <c r="DH31" s="639"/>
      <c r="DI31" s="639"/>
      <c r="DJ31" s="639"/>
      <c r="DK31" s="640"/>
      <c r="DL31" s="626">
        <v>200404</v>
      </c>
      <c r="DM31" s="639"/>
      <c r="DN31" s="639"/>
      <c r="DO31" s="639"/>
      <c r="DP31" s="639"/>
      <c r="DQ31" s="639"/>
      <c r="DR31" s="639"/>
      <c r="DS31" s="639"/>
      <c r="DT31" s="639"/>
      <c r="DU31" s="639"/>
      <c r="DV31" s="640"/>
      <c r="DW31" s="643">
        <v>2.5</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227116</v>
      </c>
      <c r="S32" s="621"/>
      <c r="T32" s="621"/>
      <c r="U32" s="621"/>
      <c r="V32" s="621"/>
      <c r="W32" s="621"/>
      <c r="X32" s="621"/>
      <c r="Y32" s="622"/>
      <c r="Z32" s="673">
        <v>1.7</v>
      </c>
      <c r="AA32" s="673"/>
      <c r="AB32" s="673"/>
      <c r="AC32" s="673"/>
      <c r="AD32" s="674">
        <v>251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94.8</v>
      </c>
      <c r="BN32" s="605"/>
      <c r="BO32" s="605"/>
      <c r="BP32" s="605"/>
      <c r="BQ32" s="662"/>
      <c r="BR32" s="683">
        <v>99</v>
      </c>
      <c r="BS32" s="605"/>
      <c r="BT32" s="605"/>
      <c r="BU32" s="605"/>
      <c r="BV32" s="605"/>
      <c r="BW32" s="605"/>
      <c r="BX32" s="668">
        <v>94.8</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1060800</v>
      </c>
      <c r="S33" s="621"/>
      <c r="T33" s="621"/>
      <c r="U33" s="621"/>
      <c r="V33" s="621"/>
      <c r="W33" s="621"/>
      <c r="X33" s="621"/>
      <c r="Y33" s="622"/>
      <c r="Z33" s="673">
        <v>7.8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5630530</v>
      </c>
      <c r="CS33" s="639"/>
      <c r="CT33" s="639"/>
      <c r="CU33" s="639"/>
      <c r="CV33" s="639"/>
      <c r="CW33" s="639"/>
      <c r="CX33" s="639"/>
      <c r="CY33" s="640"/>
      <c r="CZ33" s="623">
        <v>42.6</v>
      </c>
      <c r="DA33" s="641"/>
      <c r="DB33" s="641"/>
      <c r="DC33" s="642"/>
      <c r="DD33" s="626">
        <v>4882118</v>
      </c>
      <c r="DE33" s="639"/>
      <c r="DF33" s="639"/>
      <c r="DG33" s="639"/>
      <c r="DH33" s="639"/>
      <c r="DI33" s="639"/>
      <c r="DJ33" s="639"/>
      <c r="DK33" s="640"/>
      <c r="DL33" s="626">
        <v>3455482</v>
      </c>
      <c r="DM33" s="639"/>
      <c r="DN33" s="639"/>
      <c r="DO33" s="639"/>
      <c r="DP33" s="639"/>
      <c r="DQ33" s="639"/>
      <c r="DR33" s="639"/>
      <c r="DS33" s="639"/>
      <c r="DT33" s="639"/>
      <c r="DU33" s="639"/>
      <c r="DV33" s="640"/>
      <c r="DW33" s="643">
        <v>42.6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1644691</v>
      </c>
      <c r="CS34" s="621"/>
      <c r="CT34" s="621"/>
      <c r="CU34" s="621"/>
      <c r="CV34" s="621"/>
      <c r="CW34" s="621"/>
      <c r="CX34" s="621"/>
      <c r="CY34" s="622"/>
      <c r="CZ34" s="623">
        <v>12.5</v>
      </c>
      <c r="DA34" s="641"/>
      <c r="DB34" s="641"/>
      <c r="DC34" s="642"/>
      <c r="DD34" s="626">
        <v>1332108</v>
      </c>
      <c r="DE34" s="621"/>
      <c r="DF34" s="621"/>
      <c r="DG34" s="621"/>
      <c r="DH34" s="621"/>
      <c r="DI34" s="621"/>
      <c r="DJ34" s="621"/>
      <c r="DK34" s="622"/>
      <c r="DL34" s="626">
        <v>1057039</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522300</v>
      </c>
      <c r="S35" s="621"/>
      <c r="T35" s="621"/>
      <c r="U35" s="621"/>
      <c r="V35" s="621"/>
      <c r="W35" s="621"/>
      <c r="X35" s="621"/>
      <c r="Y35" s="622"/>
      <c r="Z35" s="673">
        <v>3.8</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2597140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107989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82294</v>
      </c>
      <c r="CS35" s="639"/>
      <c r="CT35" s="639"/>
      <c r="CU35" s="639"/>
      <c r="CV35" s="639"/>
      <c r="CW35" s="639"/>
      <c r="CX35" s="639"/>
      <c r="CY35" s="640"/>
      <c r="CZ35" s="623">
        <v>0.6</v>
      </c>
      <c r="DA35" s="641"/>
      <c r="DB35" s="641"/>
      <c r="DC35" s="642"/>
      <c r="DD35" s="626">
        <v>58943</v>
      </c>
      <c r="DE35" s="639"/>
      <c r="DF35" s="639"/>
      <c r="DG35" s="639"/>
      <c r="DH35" s="639"/>
      <c r="DI35" s="639"/>
      <c r="DJ35" s="639"/>
      <c r="DK35" s="640"/>
      <c r="DL35" s="626">
        <v>55312</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13577477</v>
      </c>
      <c r="S36" s="661"/>
      <c r="T36" s="661"/>
      <c r="U36" s="661"/>
      <c r="V36" s="661"/>
      <c r="W36" s="661"/>
      <c r="X36" s="661"/>
      <c r="Y36" s="664"/>
      <c r="Z36" s="665">
        <v>100</v>
      </c>
      <c r="AA36" s="665"/>
      <c r="AB36" s="665"/>
      <c r="AC36" s="665"/>
      <c r="AD36" s="666">
        <v>7598007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904583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52978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2254865</v>
      </c>
      <c r="CS36" s="621"/>
      <c r="CT36" s="621"/>
      <c r="CU36" s="621"/>
      <c r="CV36" s="621"/>
      <c r="CW36" s="621"/>
      <c r="CX36" s="621"/>
      <c r="CY36" s="622"/>
      <c r="CZ36" s="623">
        <v>17.100000000000001</v>
      </c>
      <c r="DA36" s="641"/>
      <c r="DB36" s="641"/>
      <c r="DC36" s="642"/>
      <c r="DD36" s="626">
        <v>2154734</v>
      </c>
      <c r="DE36" s="621"/>
      <c r="DF36" s="621"/>
      <c r="DG36" s="621"/>
      <c r="DH36" s="621"/>
      <c r="DI36" s="621"/>
      <c r="DJ36" s="621"/>
      <c r="DK36" s="622"/>
      <c r="DL36" s="626">
        <v>1374500</v>
      </c>
      <c r="DM36" s="621"/>
      <c r="DN36" s="621"/>
      <c r="DO36" s="621"/>
      <c r="DP36" s="621"/>
      <c r="DQ36" s="621"/>
      <c r="DR36" s="621"/>
      <c r="DS36" s="621"/>
      <c r="DT36" s="621"/>
      <c r="DU36" s="621"/>
      <c r="DV36" s="622"/>
      <c r="DW36" s="643">
        <v>16.899999999999999</v>
      </c>
      <c r="DX36" s="644"/>
      <c r="DY36" s="644"/>
      <c r="DZ36" s="644"/>
      <c r="EA36" s="644"/>
      <c r="EB36" s="644"/>
      <c r="EC36" s="645"/>
    </row>
    <row r="37" spans="2:133" ht="11.25" customHeight="1">
      <c r="AQ37" s="646" t="s">
        <v>316</v>
      </c>
      <c r="AR37" s="647"/>
      <c r="AS37" s="647"/>
      <c r="AT37" s="647"/>
      <c r="AU37" s="647"/>
      <c r="AV37" s="647"/>
      <c r="AW37" s="647"/>
      <c r="AX37" s="647"/>
      <c r="AY37" s="648"/>
      <c r="AZ37" s="620">
        <v>350031</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3911</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745807</v>
      </c>
      <c r="CS37" s="639"/>
      <c r="CT37" s="639"/>
      <c r="CU37" s="639"/>
      <c r="CV37" s="639"/>
      <c r="CW37" s="639"/>
      <c r="CX37" s="639"/>
      <c r="CY37" s="640"/>
      <c r="CZ37" s="623">
        <v>5.6</v>
      </c>
      <c r="DA37" s="641"/>
      <c r="DB37" s="641"/>
      <c r="DC37" s="642"/>
      <c r="DD37" s="626">
        <v>742425</v>
      </c>
      <c r="DE37" s="639"/>
      <c r="DF37" s="639"/>
      <c r="DG37" s="639"/>
      <c r="DH37" s="639"/>
      <c r="DI37" s="639"/>
      <c r="DJ37" s="639"/>
      <c r="DK37" s="640"/>
      <c r="DL37" s="626">
        <v>691967</v>
      </c>
      <c r="DM37" s="639"/>
      <c r="DN37" s="639"/>
      <c r="DO37" s="639"/>
      <c r="DP37" s="639"/>
      <c r="DQ37" s="639"/>
      <c r="DR37" s="639"/>
      <c r="DS37" s="639"/>
      <c r="DT37" s="639"/>
      <c r="DU37" s="639"/>
      <c r="DV37" s="640"/>
      <c r="DW37" s="643">
        <v>8.5</v>
      </c>
      <c r="DX37" s="644"/>
      <c r="DY37" s="644"/>
      <c r="DZ37" s="644"/>
      <c r="EA37" s="644"/>
      <c r="EB37" s="644"/>
      <c r="EC37" s="645"/>
    </row>
    <row r="38" spans="2:133" ht="11.25" customHeight="1">
      <c r="AQ38" s="646" t="s">
        <v>319</v>
      </c>
      <c r="AR38" s="647"/>
      <c r="AS38" s="647"/>
      <c r="AT38" s="647"/>
      <c r="AU38" s="647"/>
      <c r="AV38" s="647"/>
      <c r="AW38" s="647"/>
      <c r="AX38" s="647"/>
      <c r="AY38" s="648"/>
      <c r="AZ38" s="620">
        <v>250152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6379</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1442405</v>
      </c>
      <c r="CS38" s="621"/>
      <c r="CT38" s="621"/>
      <c r="CU38" s="621"/>
      <c r="CV38" s="621"/>
      <c r="CW38" s="621"/>
      <c r="CX38" s="621"/>
      <c r="CY38" s="622"/>
      <c r="CZ38" s="623">
        <v>10.9</v>
      </c>
      <c r="DA38" s="641"/>
      <c r="DB38" s="641"/>
      <c r="DC38" s="642"/>
      <c r="DD38" s="626">
        <v>1248842</v>
      </c>
      <c r="DE38" s="621"/>
      <c r="DF38" s="621"/>
      <c r="DG38" s="621"/>
      <c r="DH38" s="621"/>
      <c r="DI38" s="621"/>
      <c r="DJ38" s="621"/>
      <c r="DK38" s="622"/>
      <c r="DL38" s="626">
        <v>968631</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322</v>
      </c>
      <c r="AR39" s="647"/>
      <c r="AS39" s="647"/>
      <c r="AT39" s="647"/>
      <c r="AU39" s="647"/>
      <c r="AV39" s="647"/>
      <c r="AW39" s="647"/>
      <c r="AX39" s="647"/>
      <c r="AY39" s="648"/>
      <c r="AZ39" s="620">
        <v>55614</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105</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206275</v>
      </c>
      <c r="CS39" s="639"/>
      <c r="CT39" s="639"/>
      <c r="CU39" s="639"/>
      <c r="CV39" s="639"/>
      <c r="CW39" s="639"/>
      <c r="CX39" s="639"/>
      <c r="CY39" s="640"/>
      <c r="CZ39" s="623">
        <v>1.6</v>
      </c>
      <c r="DA39" s="641"/>
      <c r="DB39" s="641"/>
      <c r="DC39" s="642"/>
      <c r="DD39" s="626">
        <v>87491</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253216</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326</v>
      </c>
      <c r="CS40" s="621"/>
      <c r="CT40" s="621"/>
      <c r="CU40" s="621"/>
      <c r="CV40" s="621"/>
      <c r="CW40" s="621"/>
      <c r="CX40" s="621"/>
      <c r="CY40" s="622"/>
      <c r="CZ40" s="623" t="s">
        <v>326</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783544</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342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1687170</v>
      </c>
      <c r="CS42" s="621"/>
      <c r="CT42" s="621"/>
      <c r="CU42" s="621"/>
      <c r="CV42" s="621"/>
      <c r="CW42" s="621"/>
      <c r="CX42" s="621"/>
      <c r="CY42" s="622"/>
      <c r="CZ42" s="623">
        <v>12.8</v>
      </c>
      <c r="DA42" s="624"/>
      <c r="DB42" s="624"/>
      <c r="DC42" s="625"/>
      <c r="DD42" s="626">
        <v>84661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1687170</v>
      </c>
      <c r="CS44" s="621"/>
      <c r="CT44" s="621"/>
      <c r="CU44" s="621"/>
      <c r="CV44" s="621"/>
      <c r="CW44" s="621"/>
      <c r="CX44" s="621"/>
      <c r="CY44" s="622"/>
      <c r="CZ44" s="623">
        <v>12.8</v>
      </c>
      <c r="DA44" s="624"/>
      <c r="DB44" s="624"/>
      <c r="DC44" s="625"/>
      <c r="DD44" s="626">
        <v>84661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839565</v>
      </c>
      <c r="CS45" s="639"/>
      <c r="CT45" s="639"/>
      <c r="CU45" s="639"/>
      <c r="CV45" s="639"/>
      <c r="CW45" s="639"/>
      <c r="CX45" s="639"/>
      <c r="CY45" s="640"/>
      <c r="CZ45" s="623">
        <v>6.4</v>
      </c>
      <c r="DA45" s="641"/>
      <c r="DB45" s="641"/>
      <c r="DC45" s="642"/>
      <c r="DD45" s="626">
        <v>4931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796858</v>
      </c>
      <c r="CS46" s="621"/>
      <c r="CT46" s="621"/>
      <c r="CU46" s="621"/>
      <c r="CV46" s="621"/>
      <c r="CW46" s="621"/>
      <c r="CX46" s="621"/>
      <c r="CY46" s="622"/>
      <c r="CZ46" s="623">
        <v>6</v>
      </c>
      <c r="DA46" s="624"/>
      <c r="DB46" s="624"/>
      <c r="DC46" s="625"/>
      <c r="DD46" s="626">
        <v>71583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13208288</v>
      </c>
      <c r="CS49" s="605"/>
      <c r="CT49" s="605"/>
      <c r="CU49" s="605"/>
      <c r="CV49" s="605"/>
      <c r="CW49" s="605"/>
      <c r="CX49" s="605"/>
      <c r="CY49" s="606"/>
      <c r="CZ49" s="607">
        <v>100</v>
      </c>
      <c r="DA49" s="608"/>
      <c r="DB49" s="608"/>
      <c r="DC49" s="609"/>
      <c r="DD49" s="610">
        <v>9061087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12382</v>
      </c>
      <c r="R7" s="1134"/>
      <c r="S7" s="1134"/>
      <c r="T7" s="1134"/>
      <c r="U7" s="1134"/>
      <c r="V7" s="1134">
        <v>12025</v>
      </c>
      <c r="W7" s="1134"/>
      <c r="X7" s="1134"/>
      <c r="Y7" s="1134"/>
      <c r="Z7" s="1134"/>
      <c r="AA7" s="1134">
        <v>357</v>
      </c>
      <c r="AB7" s="1134"/>
      <c r="AC7" s="1134"/>
      <c r="AD7" s="1134"/>
      <c r="AE7" s="1135"/>
      <c r="AF7" s="1136">
        <v>352</v>
      </c>
      <c r="AG7" s="1137"/>
      <c r="AH7" s="1137"/>
      <c r="AI7" s="1137"/>
      <c r="AJ7" s="1138"/>
      <c r="AK7" s="1120">
        <v>454</v>
      </c>
      <c r="AL7" s="1121"/>
      <c r="AM7" s="1121"/>
      <c r="AN7" s="1121"/>
      <c r="AO7" s="1121"/>
      <c r="AP7" s="1121">
        <v>18052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1319</v>
      </c>
      <c r="R8" s="1073"/>
      <c r="S8" s="1073"/>
      <c r="T8" s="1073"/>
      <c r="U8" s="1073"/>
      <c r="V8" s="1073">
        <v>1307</v>
      </c>
      <c r="W8" s="1073"/>
      <c r="X8" s="1073"/>
      <c r="Y8" s="1073"/>
      <c r="Z8" s="1073"/>
      <c r="AA8" s="1073">
        <v>12</v>
      </c>
      <c r="AB8" s="1073"/>
      <c r="AC8" s="1073"/>
      <c r="AD8" s="1073"/>
      <c r="AE8" s="1074"/>
      <c r="AF8" s="1048">
        <v>12</v>
      </c>
      <c r="AG8" s="1049"/>
      <c r="AH8" s="1049"/>
      <c r="AI8" s="1049"/>
      <c r="AJ8" s="1050"/>
      <c r="AK8" s="1115">
        <v>559</v>
      </c>
      <c r="AL8" s="1116"/>
      <c r="AM8" s="1116"/>
      <c r="AN8" s="1116"/>
      <c r="AO8" s="1116"/>
      <c r="AP8" s="1116">
        <v>236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13639</v>
      </c>
      <c r="R23" s="1098"/>
      <c r="S23" s="1098"/>
      <c r="T23" s="1098"/>
      <c r="U23" s="1098"/>
      <c r="V23" s="1098">
        <v>13270</v>
      </c>
      <c r="W23" s="1098"/>
      <c r="X23" s="1098"/>
      <c r="Y23" s="1098"/>
      <c r="Z23" s="1098"/>
      <c r="AA23" s="1098">
        <v>369</v>
      </c>
      <c r="AB23" s="1098"/>
      <c r="AC23" s="1098"/>
      <c r="AD23" s="1098"/>
      <c r="AE23" s="1099"/>
      <c r="AF23" s="1100">
        <v>364</v>
      </c>
      <c r="AG23" s="1098"/>
      <c r="AH23" s="1098"/>
      <c r="AI23" s="1098"/>
      <c r="AJ23" s="1101"/>
      <c r="AK23" s="1102"/>
      <c r="AL23" s="1103"/>
      <c r="AM23" s="1103"/>
      <c r="AN23" s="1103"/>
      <c r="AO23" s="1103"/>
      <c r="AP23" s="1098">
        <v>18288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3757</v>
      </c>
      <c r="R28" s="1083"/>
      <c r="S28" s="1083"/>
      <c r="T28" s="1083"/>
      <c r="U28" s="1083"/>
      <c r="V28" s="1083">
        <v>3649</v>
      </c>
      <c r="W28" s="1083"/>
      <c r="X28" s="1083"/>
      <c r="Y28" s="1083"/>
      <c r="Z28" s="1083"/>
      <c r="AA28" s="1083">
        <v>108</v>
      </c>
      <c r="AB28" s="1083"/>
      <c r="AC28" s="1083"/>
      <c r="AD28" s="1083"/>
      <c r="AE28" s="1084"/>
      <c r="AF28" s="1085">
        <v>108</v>
      </c>
      <c r="AG28" s="1083"/>
      <c r="AH28" s="1083"/>
      <c r="AI28" s="1083"/>
      <c r="AJ28" s="1086"/>
      <c r="AK28" s="1087">
        <v>253</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2688</v>
      </c>
      <c r="R29" s="1073"/>
      <c r="S29" s="1073"/>
      <c r="T29" s="1073"/>
      <c r="U29" s="1073"/>
      <c r="V29" s="1073">
        <v>2619</v>
      </c>
      <c r="W29" s="1073"/>
      <c r="X29" s="1073"/>
      <c r="Y29" s="1073"/>
      <c r="Z29" s="1073"/>
      <c r="AA29" s="1073">
        <v>69</v>
      </c>
      <c r="AB29" s="1073"/>
      <c r="AC29" s="1073"/>
      <c r="AD29" s="1073"/>
      <c r="AE29" s="1074"/>
      <c r="AF29" s="1048">
        <v>69</v>
      </c>
      <c r="AG29" s="1049"/>
      <c r="AH29" s="1049"/>
      <c r="AI29" s="1049"/>
      <c r="AJ29" s="1050"/>
      <c r="AK29" s="1009">
        <v>384</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616</v>
      </c>
      <c r="R30" s="1073"/>
      <c r="S30" s="1073"/>
      <c r="T30" s="1073"/>
      <c r="U30" s="1073"/>
      <c r="V30" s="1073">
        <v>615</v>
      </c>
      <c r="W30" s="1073"/>
      <c r="X30" s="1073"/>
      <c r="Y30" s="1073"/>
      <c r="Z30" s="1073"/>
      <c r="AA30" s="1073">
        <v>1</v>
      </c>
      <c r="AB30" s="1073"/>
      <c r="AC30" s="1073"/>
      <c r="AD30" s="1073"/>
      <c r="AE30" s="1074"/>
      <c r="AF30" s="1048">
        <v>1</v>
      </c>
      <c r="AG30" s="1049"/>
      <c r="AH30" s="1049"/>
      <c r="AI30" s="1049"/>
      <c r="AJ30" s="1050"/>
      <c r="AK30" s="1009">
        <v>399</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550</v>
      </c>
      <c r="C31" s="1067"/>
      <c r="D31" s="1067"/>
      <c r="E31" s="1067"/>
      <c r="F31" s="1067"/>
      <c r="G31" s="1067"/>
      <c r="H31" s="1067"/>
      <c r="I31" s="1067"/>
      <c r="J31" s="1067"/>
      <c r="K31" s="1067"/>
      <c r="L31" s="1067"/>
      <c r="M31" s="1067"/>
      <c r="N31" s="1067"/>
      <c r="O31" s="1067"/>
      <c r="P31" s="1068"/>
      <c r="Q31" s="1072">
        <v>11</v>
      </c>
      <c r="R31" s="1073"/>
      <c r="S31" s="1073"/>
      <c r="T31" s="1073"/>
      <c r="U31" s="1073"/>
      <c r="V31" s="1073">
        <v>10</v>
      </c>
      <c r="W31" s="1073"/>
      <c r="X31" s="1073"/>
      <c r="Y31" s="1073"/>
      <c r="Z31" s="1073"/>
      <c r="AA31" s="1073">
        <v>2</v>
      </c>
      <c r="AB31" s="1073"/>
      <c r="AC31" s="1073"/>
      <c r="AD31" s="1073"/>
      <c r="AE31" s="1074"/>
      <c r="AF31" s="1048">
        <v>2</v>
      </c>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2900</v>
      </c>
      <c r="R32" s="1073"/>
      <c r="S32" s="1073"/>
      <c r="T32" s="1073"/>
      <c r="U32" s="1073"/>
      <c r="V32" s="1073">
        <v>3059</v>
      </c>
      <c r="W32" s="1073"/>
      <c r="X32" s="1073"/>
      <c r="Y32" s="1073"/>
      <c r="Z32" s="1073"/>
      <c r="AA32" s="1073">
        <v>-159</v>
      </c>
      <c r="AB32" s="1073"/>
      <c r="AC32" s="1073"/>
      <c r="AD32" s="1073"/>
      <c r="AE32" s="1074"/>
      <c r="AF32" s="1048">
        <v>264</v>
      </c>
      <c r="AG32" s="1049"/>
      <c r="AH32" s="1049"/>
      <c r="AI32" s="1049"/>
      <c r="AJ32" s="1050"/>
      <c r="AK32" s="1009">
        <v>905</v>
      </c>
      <c r="AL32" s="1000"/>
      <c r="AM32" s="1000"/>
      <c r="AN32" s="1000"/>
      <c r="AO32" s="1000"/>
      <c r="AP32" s="1000">
        <v>2165</v>
      </c>
      <c r="AQ32" s="1000"/>
      <c r="AR32" s="1000"/>
      <c r="AS32" s="1000"/>
      <c r="AT32" s="1000"/>
      <c r="AU32" s="1000">
        <v>1418</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159</v>
      </c>
      <c r="R33" s="1073"/>
      <c r="S33" s="1073"/>
      <c r="T33" s="1073"/>
      <c r="U33" s="1073"/>
      <c r="V33" s="1073">
        <v>153</v>
      </c>
      <c r="W33" s="1073"/>
      <c r="X33" s="1073"/>
      <c r="Y33" s="1073"/>
      <c r="Z33" s="1073"/>
      <c r="AA33" s="1073">
        <v>6</v>
      </c>
      <c r="AB33" s="1073"/>
      <c r="AC33" s="1073"/>
      <c r="AD33" s="1073"/>
      <c r="AE33" s="1074"/>
      <c r="AF33" s="1048">
        <v>6</v>
      </c>
      <c r="AG33" s="1049"/>
      <c r="AH33" s="1049"/>
      <c r="AI33" s="1049"/>
      <c r="AJ33" s="1050"/>
      <c r="AK33" s="1009">
        <v>65</v>
      </c>
      <c r="AL33" s="1000"/>
      <c r="AM33" s="1000"/>
      <c r="AN33" s="1000"/>
      <c r="AO33" s="1000"/>
      <c r="AP33" s="1000">
        <v>766</v>
      </c>
      <c r="AQ33" s="1000"/>
      <c r="AR33" s="1000"/>
      <c r="AS33" s="1000"/>
      <c r="AT33" s="1000"/>
      <c r="AU33" s="1000">
        <v>511</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514</v>
      </c>
      <c r="R34" s="1073"/>
      <c r="S34" s="1073"/>
      <c r="T34" s="1073"/>
      <c r="U34" s="1073"/>
      <c r="V34" s="1073">
        <v>513</v>
      </c>
      <c r="W34" s="1073"/>
      <c r="X34" s="1073"/>
      <c r="Y34" s="1073"/>
      <c r="Z34" s="1073"/>
      <c r="AA34" s="1073">
        <v>1</v>
      </c>
      <c r="AB34" s="1073"/>
      <c r="AC34" s="1073"/>
      <c r="AD34" s="1073"/>
      <c r="AE34" s="1074"/>
      <c r="AF34" s="1048">
        <v>1</v>
      </c>
      <c r="AG34" s="1049"/>
      <c r="AH34" s="1049"/>
      <c r="AI34" s="1049"/>
      <c r="AJ34" s="1050"/>
      <c r="AK34" s="1009">
        <v>350</v>
      </c>
      <c r="AL34" s="1000"/>
      <c r="AM34" s="1000"/>
      <c r="AN34" s="1000"/>
      <c r="AO34" s="1000"/>
      <c r="AP34" s="1000">
        <v>4150</v>
      </c>
      <c r="AQ34" s="1000"/>
      <c r="AR34" s="1000"/>
      <c r="AS34" s="1000"/>
      <c r="AT34" s="1000"/>
      <c r="AU34" s="1000">
        <v>3689</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451</v>
      </c>
      <c r="AG63" s="988"/>
      <c r="AH63" s="988"/>
      <c r="AI63" s="988"/>
      <c r="AJ63" s="1059"/>
      <c r="AK63" s="1060"/>
      <c r="AL63" s="992"/>
      <c r="AM63" s="992"/>
      <c r="AN63" s="992"/>
      <c r="AO63" s="992"/>
      <c r="AP63" s="988">
        <v>7081</v>
      </c>
      <c r="AQ63" s="988"/>
      <c r="AR63" s="988"/>
      <c r="AS63" s="988"/>
      <c r="AT63" s="988"/>
      <c r="AU63" s="988">
        <v>5618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1390</v>
      </c>
      <c r="R68" s="1011"/>
      <c r="S68" s="1011"/>
      <c r="T68" s="1011"/>
      <c r="U68" s="1011"/>
      <c r="V68" s="1011">
        <v>1346</v>
      </c>
      <c r="W68" s="1011"/>
      <c r="X68" s="1011"/>
      <c r="Y68" s="1011"/>
      <c r="Z68" s="1011"/>
      <c r="AA68" s="1011">
        <v>44</v>
      </c>
      <c r="AB68" s="1011"/>
      <c r="AC68" s="1011"/>
      <c r="AD68" s="1011"/>
      <c r="AE68" s="1011"/>
      <c r="AF68" s="1011">
        <v>44</v>
      </c>
      <c r="AG68" s="1011"/>
      <c r="AH68" s="1011"/>
      <c r="AI68" s="1011"/>
      <c r="AJ68" s="1011"/>
      <c r="AK68" s="1011">
        <v>68</v>
      </c>
      <c r="AL68" s="1011"/>
      <c r="AM68" s="1011"/>
      <c r="AN68" s="1011"/>
      <c r="AO68" s="1011"/>
      <c r="AP68" s="1011">
        <v>665</v>
      </c>
      <c r="AQ68" s="1011"/>
      <c r="AR68" s="1011"/>
      <c r="AS68" s="1011"/>
      <c r="AT68" s="1011"/>
      <c r="AU68" s="1011">
        <v>388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1563</v>
      </c>
      <c r="R69" s="1000"/>
      <c r="S69" s="1000"/>
      <c r="T69" s="1000"/>
      <c r="U69" s="1000"/>
      <c r="V69" s="1000">
        <v>1736</v>
      </c>
      <c r="W69" s="1000"/>
      <c r="X69" s="1000"/>
      <c r="Y69" s="1000"/>
      <c r="Z69" s="1000"/>
      <c r="AA69" s="1000">
        <v>-173</v>
      </c>
      <c r="AB69" s="1000"/>
      <c r="AC69" s="1000"/>
      <c r="AD69" s="1000"/>
      <c r="AE69" s="1000"/>
      <c r="AF69" s="1000">
        <v>149</v>
      </c>
      <c r="AG69" s="1000"/>
      <c r="AH69" s="1000"/>
      <c r="AI69" s="1000"/>
      <c r="AJ69" s="1000"/>
      <c r="AK69" s="1000">
        <v>457</v>
      </c>
      <c r="AL69" s="1000"/>
      <c r="AM69" s="1000"/>
      <c r="AN69" s="1000"/>
      <c r="AO69" s="1000"/>
      <c r="AP69" s="1000">
        <v>8432</v>
      </c>
      <c r="AQ69" s="1000"/>
      <c r="AR69" s="1000"/>
      <c r="AS69" s="1000"/>
      <c r="AT69" s="1000"/>
      <c r="AU69" s="1000">
        <v>1383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203</v>
      </c>
      <c r="R70" s="1000"/>
      <c r="S70" s="1000"/>
      <c r="T70" s="1000"/>
      <c r="U70" s="1000"/>
      <c r="V70" s="1000">
        <v>190</v>
      </c>
      <c r="W70" s="1000"/>
      <c r="X70" s="1000"/>
      <c r="Y70" s="1000"/>
      <c r="Z70" s="1000"/>
      <c r="AA70" s="1000">
        <v>13</v>
      </c>
      <c r="AB70" s="1000"/>
      <c r="AC70" s="1000"/>
      <c r="AD70" s="1000"/>
      <c r="AE70" s="1000"/>
      <c r="AF70" s="1000">
        <v>13</v>
      </c>
      <c r="AG70" s="1000"/>
      <c r="AH70" s="1000"/>
      <c r="AI70" s="1000"/>
      <c r="AJ70" s="1000"/>
      <c r="AK70" s="1000" t="s">
        <v>547</v>
      </c>
      <c r="AL70" s="1000"/>
      <c r="AM70" s="1000"/>
      <c r="AN70" s="1000"/>
      <c r="AO70" s="1000"/>
      <c r="AP70" s="1000" t="s">
        <v>547</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5042</v>
      </c>
      <c r="R71" s="1000"/>
      <c r="S71" s="1000"/>
      <c r="T71" s="1000"/>
      <c r="U71" s="1000"/>
      <c r="V71" s="1000">
        <v>4895</v>
      </c>
      <c r="W71" s="1000"/>
      <c r="X71" s="1000"/>
      <c r="Y71" s="1000"/>
      <c r="Z71" s="1000"/>
      <c r="AA71" s="1000">
        <v>147</v>
      </c>
      <c r="AB71" s="1000"/>
      <c r="AC71" s="1000"/>
      <c r="AD71" s="1000"/>
      <c r="AE71" s="1000"/>
      <c r="AF71" s="1000">
        <v>147</v>
      </c>
      <c r="AG71" s="1000"/>
      <c r="AH71" s="1000"/>
      <c r="AI71" s="1000"/>
      <c r="AJ71" s="1000"/>
      <c r="AK71" s="1000">
        <v>67</v>
      </c>
      <c r="AL71" s="1000"/>
      <c r="AM71" s="1000"/>
      <c r="AN71" s="1000"/>
      <c r="AO71" s="1000"/>
      <c r="AP71" s="1000" t="s">
        <v>548</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359</v>
      </c>
      <c r="R72" s="1000"/>
      <c r="S72" s="1000"/>
      <c r="T72" s="1000"/>
      <c r="U72" s="1000"/>
      <c r="V72" s="1000">
        <v>354</v>
      </c>
      <c r="W72" s="1000"/>
      <c r="X72" s="1000"/>
      <c r="Y72" s="1000"/>
      <c r="Z72" s="1000"/>
      <c r="AA72" s="1000">
        <v>5</v>
      </c>
      <c r="AB72" s="1000"/>
      <c r="AC72" s="1000"/>
      <c r="AD72" s="1000"/>
      <c r="AE72" s="1000"/>
      <c r="AF72" s="1000">
        <v>5</v>
      </c>
      <c r="AG72" s="1000"/>
      <c r="AH72" s="1000"/>
      <c r="AI72" s="1000"/>
      <c r="AJ72" s="1000"/>
      <c r="AK72" s="1000">
        <v>6</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1499</v>
      </c>
      <c r="R73" s="1000"/>
      <c r="S73" s="1000"/>
      <c r="T73" s="1000"/>
      <c r="U73" s="1000"/>
      <c r="V73" s="1000">
        <v>1219</v>
      </c>
      <c r="W73" s="1000"/>
      <c r="X73" s="1000"/>
      <c r="Y73" s="1000"/>
      <c r="Z73" s="1000"/>
      <c r="AA73" s="1000">
        <v>280</v>
      </c>
      <c r="AB73" s="1000"/>
      <c r="AC73" s="1000"/>
      <c r="AD73" s="1000"/>
      <c r="AE73" s="1000"/>
      <c r="AF73" s="1000">
        <v>98</v>
      </c>
      <c r="AG73" s="1000"/>
      <c r="AH73" s="1000"/>
      <c r="AI73" s="1000"/>
      <c r="AJ73" s="1000"/>
      <c r="AK73" s="1000" t="s">
        <v>549</v>
      </c>
      <c r="AL73" s="1000"/>
      <c r="AM73" s="1000"/>
      <c r="AN73" s="1000"/>
      <c r="AO73" s="1000"/>
      <c r="AP73" s="1000">
        <v>1862</v>
      </c>
      <c r="AQ73" s="1000"/>
      <c r="AR73" s="1000"/>
      <c r="AS73" s="1000"/>
      <c r="AT73" s="1000"/>
      <c r="AU73" s="1000">
        <v>87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71</v>
      </c>
      <c r="R74" s="1000"/>
      <c r="S74" s="1000"/>
      <c r="T74" s="1000"/>
      <c r="U74" s="1000"/>
      <c r="V74" s="1000">
        <v>70</v>
      </c>
      <c r="W74" s="1000"/>
      <c r="X74" s="1000"/>
      <c r="Y74" s="1000"/>
      <c r="Z74" s="1000"/>
      <c r="AA74" s="1000">
        <v>1</v>
      </c>
      <c r="AB74" s="1000"/>
      <c r="AC74" s="1000"/>
      <c r="AD74" s="1000"/>
      <c r="AE74" s="1000"/>
      <c r="AF74" s="1000">
        <v>0</v>
      </c>
      <c r="AG74" s="1000"/>
      <c r="AH74" s="1000"/>
      <c r="AI74" s="1000"/>
      <c r="AJ74" s="1000"/>
      <c r="AK74" s="1000" t="s">
        <v>549</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545</v>
      </c>
      <c r="C75" s="1004"/>
      <c r="D75" s="1004"/>
      <c r="E75" s="1004"/>
      <c r="F75" s="1004"/>
      <c r="G75" s="1004"/>
      <c r="H75" s="1004"/>
      <c r="I75" s="1004"/>
      <c r="J75" s="1004"/>
      <c r="K75" s="1004"/>
      <c r="L75" s="1004"/>
      <c r="M75" s="1004"/>
      <c r="N75" s="1004"/>
      <c r="O75" s="1004"/>
      <c r="P75" s="1005"/>
      <c r="Q75" s="1007">
        <v>493</v>
      </c>
      <c r="R75" s="1008"/>
      <c r="S75" s="1008"/>
      <c r="T75" s="1008"/>
      <c r="U75" s="1009"/>
      <c r="V75" s="1010">
        <v>467</v>
      </c>
      <c r="W75" s="1008"/>
      <c r="X75" s="1008"/>
      <c r="Y75" s="1008"/>
      <c r="Z75" s="1009"/>
      <c r="AA75" s="1010">
        <v>26</v>
      </c>
      <c r="AB75" s="1008"/>
      <c r="AC75" s="1008"/>
      <c r="AD75" s="1008"/>
      <c r="AE75" s="1009"/>
      <c r="AF75" s="1010">
        <v>26</v>
      </c>
      <c r="AG75" s="1008"/>
      <c r="AH75" s="1008"/>
      <c r="AI75" s="1008"/>
      <c r="AJ75" s="1009"/>
      <c r="AK75" s="1010" t="s">
        <v>549</v>
      </c>
      <c r="AL75" s="1008"/>
      <c r="AM75" s="1008"/>
      <c r="AN75" s="1008"/>
      <c r="AO75" s="1009"/>
      <c r="AP75" s="1010" t="s">
        <v>549</v>
      </c>
      <c r="AQ75" s="1008"/>
      <c r="AR75" s="1008"/>
      <c r="AS75" s="1008"/>
      <c r="AT75" s="1009"/>
      <c r="AU75" s="1010" t="s">
        <v>549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546</v>
      </c>
      <c r="C76" s="1004"/>
      <c r="D76" s="1004"/>
      <c r="E76" s="1004"/>
      <c r="F76" s="1004"/>
      <c r="G76" s="1004"/>
      <c r="H76" s="1004"/>
      <c r="I76" s="1004"/>
      <c r="J76" s="1004"/>
      <c r="K76" s="1004"/>
      <c r="L76" s="1004"/>
      <c r="M76" s="1004"/>
      <c r="N76" s="1004"/>
      <c r="O76" s="1004"/>
      <c r="P76" s="1005"/>
      <c r="Q76" s="1007">
        <v>99391</v>
      </c>
      <c r="R76" s="1008"/>
      <c r="S76" s="1008"/>
      <c r="T76" s="1008"/>
      <c r="U76" s="1009"/>
      <c r="V76" s="1010">
        <v>96884</v>
      </c>
      <c r="W76" s="1008"/>
      <c r="X76" s="1008"/>
      <c r="Y76" s="1008"/>
      <c r="Z76" s="1009"/>
      <c r="AA76" s="1010">
        <v>2507</v>
      </c>
      <c r="AB76" s="1008"/>
      <c r="AC76" s="1008"/>
      <c r="AD76" s="1008"/>
      <c r="AE76" s="1009"/>
      <c r="AF76" s="1010">
        <v>2507</v>
      </c>
      <c r="AG76" s="1008"/>
      <c r="AH76" s="1008"/>
      <c r="AI76" s="1008"/>
      <c r="AJ76" s="1009"/>
      <c r="AK76" s="1010">
        <v>282</v>
      </c>
      <c r="AL76" s="1008"/>
      <c r="AM76" s="1008"/>
      <c r="AN76" s="1008"/>
      <c r="AO76" s="1009"/>
      <c r="AP76" s="1010" t="s">
        <v>549</v>
      </c>
      <c r="AQ76" s="1008"/>
      <c r="AR76" s="1008"/>
      <c r="AS76" s="1008"/>
      <c r="AT76" s="1009"/>
      <c r="AU76" s="1010" t="s">
        <v>549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2989</v>
      </c>
      <c r="AG88" s="988"/>
      <c r="AH88" s="988"/>
      <c r="AI88" s="988"/>
      <c r="AJ88" s="988"/>
      <c r="AK88" s="992"/>
      <c r="AL88" s="992"/>
      <c r="AM88" s="992"/>
      <c r="AN88" s="992"/>
      <c r="AO88" s="992"/>
      <c r="AP88" s="988">
        <v>10959</v>
      </c>
      <c r="AQ88" s="988"/>
      <c r="AR88" s="988"/>
      <c r="AS88" s="988"/>
      <c r="AT88" s="988"/>
      <c r="AU88" s="988">
        <v>1858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288</v>
      </c>
      <c r="AG109" s="923"/>
      <c r="AH109" s="923"/>
      <c r="AI109" s="923"/>
      <c r="AJ109" s="924"/>
      <c r="AK109" s="925" t="s">
        <v>287</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288</v>
      </c>
      <c r="BW109" s="923"/>
      <c r="BX109" s="923"/>
      <c r="BY109" s="923"/>
      <c r="BZ109" s="924"/>
      <c r="CA109" s="925" t="s">
        <v>287</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288</v>
      </c>
      <c r="DM109" s="923"/>
      <c r="DN109" s="923"/>
      <c r="DO109" s="923"/>
      <c r="DP109" s="924"/>
      <c r="DQ109" s="925" t="s">
        <v>287</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1608770</v>
      </c>
      <c r="AB110" s="916"/>
      <c r="AC110" s="916"/>
      <c r="AD110" s="916"/>
      <c r="AE110" s="917"/>
      <c r="AF110" s="918">
        <v>1624407</v>
      </c>
      <c r="AG110" s="916"/>
      <c r="AH110" s="916"/>
      <c r="AI110" s="916"/>
      <c r="AJ110" s="917"/>
      <c r="AK110" s="918">
        <v>1647759</v>
      </c>
      <c r="AL110" s="916"/>
      <c r="AM110" s="916"/>
      <c r="AN110" s="916"/>
      <c r="AO110" s="917"/>
      <c r="AP110" s="919">
        <v>24.3</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18780834</v>
      </c>
      <c r="BR110" s="863"/>
      <c r="BS110" s="863"/>
      <c r="BT110" s="863"/>
      <c r="BU110" s="863"/>
      <c r="BV110" s="863">
        <v>18672010</v>
      </c>
      <c r="BW110" s="863"/>
      <c r="BX110" s="863"/>
      <c r="BY110" s="863"/>
      <c r="BZ110" s="863"/>
      <c r="CA110" s="863">
        <v>18287928</v>
      </c>
      <c r="CB110" s="863"/>
      <c r="CC110" s="863"/>
      <c r="CD110" s="863"/>
      <c r="CE110" s="863"/>
      <c r="CF110" s="887">
        <v>269.2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281805</v>
      </c>
      <c r="BR111" s="835"/>
      <c r="BS111" s="835"/>
      <c r="BT111" s="835"/>
      <c r="BU111" s="835"/>
      <c r="BV111" s="835">
        <v>187870</v>
      </c>
      <c r="BW111" s="835"/>
      <c r="BX111" s="835"/>
      <c r="BY111" s="835"/>
      <c r="BZ111" s="835"/>
      <c r="CA111" s="835">
        <v>93935</v>
      </c>
      <c r="CB111" s="835"/>
      <c r="CC111" s="835"/>
      <c r="CD111" s="835"/>
      <c r="CE111" s="835"/>
      <c r="CF111" s="896">
        <v>1.4</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6606070</v>
      </c>
      <c r="BR112" s="835"/>
      <c r="BS112" s="835"/>
      <c r="BT112" s="835"/>
      <c r="BU112" s="835"/>
      <c r="BV112" s="835">
        <v>6025750</v>
      </c>
      <c r="BW112" s="835"/>
      <c r="BX112" s="835"/>
      <c r="BY112" s="835"/>
      <c r="BZ112" s="835"/>
      <c r="CA112" s="835">
        <v>5618471</v>
      </c>
      <c r="CB112" s="835"/>
      <c r="CC112" s="835"/>
      <c r="CD112" s="835"/>
      <c r="CE112" s="835"/>
      <c r="CF112" s="896">
        <v>82.7</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423620</v>
      </c>
      <c r="AB113" s="944"/>
      <c r="AC113" s="944"/>
      <c r="AD113" s="944"/>
      <c r="AE113" s="945"/>
      <c r="AF113" s="946">
        <v>469377</v>
      </c>
      <c r="AG113" s="944"/>
      <c r="AH113" s="944"/>
      <c r="AI113" s="944"/>
      <c r="AJ113" s="945"/>
      <c r="AK113" s="946">
        <v>476951</v>
      </c>
      <c r="AL113" s="944"/>
      <c r="AM113" s="944"/>
      <c r="AN113" s="944"/>
      <c r="AO113" s="945"/>
      <c r="AP113" s="947">
        <v>7</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2539244</v>
      </c>
      <c r="BR113" s="835"/>
      <c r="BS113" s="835"/>
      <c r="BT113" s="835"/>
      <c r="BU113" s="835"/>
      <c r="BV113" s="835">
        <v>2085678</v>
      </c>
      <c r="BW113" s="835"/>
      <c r="BX113" s="835"/>
      <c r="BY113" s="835"/>
      <c r="BZ113" s="835"/>
      <c r="CA113" s="835">
        <v>1858114</v>
      </c>
      <c r="CB113" s="835"/>
      <c r="CC113" s="835"/>
      <c r="CD113" s="835"/>
      <c r="CE113" s="835"/>
      <c r="CF113" s="896">
        <v>27.4</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366665</v>
      </c>
      <c r="AB114" s="798"/>
      <c r="AC114" s="798"/>
      <c r="AD114" s="798"/>
      <c r="AE114" s="799"/>
      <c r="AF114" s="800">
        <v>354348</v>
      </c>
      <c r="AG114" s="798"/>
      <c r="AH114" s="798"/>
      <c r="AI114" s="798"/>
      <c r="AJ114" s="799"/>
      <c r="AK114" s="800">
        <v>382847</v>
      </c>
      <c r="AL114" s="798"/>
      <c r="AM114" s="798"/>
      <c r="AN114" s="798"/>
      <c r="AO114" s="799"/>
      <c r="AP114" s="845">
        <v>5.6</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2603358</v>
      </c>
      <c r="BR114" s="835"/>
      <c r="BS114" s="835"/>
      <c r="BT114" s="835"/>
      <c r="BU114" s="835"/>
      <c r="BV114" s="835">
        <v>2610559</v>
      </c>
      <c r="BW114" s="835"/>
      <c r="BX114" s="835"/>
      <c r="BY114" s="835"/>
      <c r="BZ114" s="835"/>
      <c r="CA114" s="835">
        <v>2491106</v>
      </c>
      <c r="CB114" s="835"/>
      <c r="CC114" s="835"/>
      <c r="CD114" s="835"/>
      <c r="CE114" s="835"/>
      <c r="CF114" s="896">
        <v>36.700000000000003</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93935</v>
      </c>
      <c r="AB115" s="944"/>
      <c r="AC115" s="944"/>
      <c r="AD115" s="944"/>
      <c r="AE115" s="945"/>
      <c r="AF115" s="946">
        <v>93935</v>
      </c>
      <c r="AG115" s="944"/>
      <c r="AH115" s="944"/>
      <c r="AI115" s="944"/>
      <c r="AJ115" s="945"/>
      <c r="AK115" s="946">
        <v>93935</v>
      </c>
      <c r="AL115" s="944"/>
      <c r="AM115" s="944"/>
      <c r="AN115" s="944"/>
      <c r="AO115" s="945"/>
      <c r="AP115" s="947">
        <v>1.4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2492990</v>
      </c>
      <c r="AB117" s="930"/>
      <c r="AC117" s="930"/>
      <c r="AD117" s="930"/>
      <c r="AE117" s="931"/>
      <c r="AF117" s="932">
        <v>2542067</v>
      </c>
      <c r="AG117" s="930"/>
      <c r="AH117" s="930"/>
      <c r="AI117" s="930"/>
      <c r="AJ117" s="931"/>
      <c r="AK117" s="932">
        <v>2601492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288</v>
      </c>
      <c r="AG118" s="923"/>
      <c r="AH118" s="923"/>
      <c r="AI118" s="923"/>
      <c r="AJ118" s="924"/>
      <c r="AK118" s="925" t="s">
        <v>287</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30811311</v>
      </c>
      <c r="BR119" s="866"/>
      <c r="BS119" s="866"/>
      <c r="BT119" s="866"/>
      <c r="BU119" s="866"/>
      <c r="BV119" s="866">
        <v>29581867</v>
      </c>
      <c r="BW119" s="866"/>
      <c r="BX119" s="866"/>
      <c r="BY119" s="866"/>
      <c r="BZ119" s="866"/>
      <c r="CA119" s="866">
        <v>28349554</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281805</v>
      </c>
      <c r="DH119" s="781"/>
      <c r="DI119" s="781"/>
      <c r="DJ119" s="781"/>
      <c r="DK119" s="782"/>
      <c r="DL119" s="783">
        <v>187870</v>
      </c>
      <c r="DM119" s="781"/>
      <c r="DN119" s="781"/>
      <c r="DO119" s="781"/>
      <c r="DP119" s="782"/>
      <c r="DQ119" s="783">
        <v>93935</v>
      </c>
      <c r="DR119" s="781"/>
      <c r="DS119" s="781"/>
      <c r="DT119" s="781"/>
      <c r="DU119" s="782"/>
      <c r="DV119" s="869">
        <v>1.4</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3562846</v>
      </c>
      <c r="BR120" s="863"/>
      <c r="BS120" s="863"/>
      <c r="BT120" s="863"/>
      <c r="BU120" s="863"/>
      <c r="BV120" s="863">
        <v>3524959</v>
      </c>
      <c r="BW120" s="863"/>
      <c r="BX120" s="863"/>
      <c r="BY120" s="863"/>
      <c r="BZ120" s="863"/>
      <c r="CA120" s="863">
        <v>2876107</v>
      </c>
      <c r="CB120" s="863"/>
      <c r="CC120" s="863"/>
      <c r="CD120" s="863"/>
      <c r="CE120" s="863"/>
      <c r="CF120" s="887">
        <v>42.3</v>
      </c>
      <c r="CG120" s="888"/>
      <c r="CH120" s="888"/>
      <c r="CI120" s="888"/>
      <c r="CJ120" s="888"/>
      <c r="CK120" s="889" t="s">
        <v>440</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4208311</v>
      </c>
      <c r="DH120" s="863"/>
      <c r="DI120" s="863"/>
      <c r="DJ120" s="863"/>
      <c r="DK120" s="863"/>
      <c r="DL120" s="863">
        <v>4066069</v>
      </c>
      <c r="DM120" s="863"/>
      <c r="DN120" s="863"/>
      <c r="DO120" s="863"/>
      <c r="DP120" s="863"/>
      <c r="DQ120" s="863">
        <v>3689481</v>
      </c>
      <c r="DR120" s="863"/>
      <c r="DS120" s="863"/>
      <c r="DT120" s="863"/>
      <c r="DU120" s="863"/>
      <c r="DV120" s="864">
        <v>54.3</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168308</v>
      </c>
      <c r="BR121" s="835"/>
      <c r="BS121" s="835"/>
      <c r="BT121" s="835"/>
      <c r="BU121" s="835"/>
      <c r="BV121" s="835">
        <v>177979</v>
      </c>
      <c r="BW121" s="835"/>
      <c r="BX121" s="835"/>
      <c r="BY121" s="835"/>
      <c r="BZ121" s="835"/>
      <c r="CA121" s="835">
        <v>182953</v>
      </c>
      <c r="CB121" s="835"/>
      <c r="CC121" s="835"/>
      <c r="CD121" s="835"/>
      <c r="CE121" s="835"/>
      <c r="CF121" s="896">
        <v>2.7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1819254</v>
      </c>
      <c r="DH121" s="835"/>
      <c r="DI121" s="835"/>
      <c r="DJ121" s="835"/>
      <c r="DK121" s="835"/>
      <c r="DL121" s="835">
        <v>1671601</v>
      </c>
      <c r="DM121" s="835"/>
      <c r="DN121" s="835"/>
      <c r="DO121" s="835"/>
      <c r="DP121" s="835"/>
      <c r="DQ121" s="835">
        <v>1417820</v>
      </c>
      <c r="DR121" s="835"/>
      <c r="DS121" s="835"/>
      <c r="DT121" s="835"/>
      <c r="DU121" s="835"/>
      <c r="DV121" s="812">
        <v>20.9</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14829569</v>
      </c>
      <c r="BR122" s="866"/>
      <c r="BS122" s="866"/>
      <c r="BT122" s="866"/>
      <c r="BU122" s="866"/>
      <c r="BV122" s="866">
        <v>14613040</v>
      </c>
      <c r="BW122" s="866"/>
      <c r="BX122" s="866"/>
      <c r="BY122" s="866"/>
      <c r="BZ122" s="866"/>
      <c r="CA122" s="866">
        <v>14338858</v>
      </c>
      <c r="CB122" s="866"/>
      <c r="CC122" s="866"/>
      <c r="CD122" s="866"/>
      <c r="CE122" s="866"/>
      <c r="CF122" s="867">
        <v>211.1</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578505</v>
      </c>
      <c r="DH122" s="835"/>
      <c r="DI122" s="835"/>
      <c r="DJ122" s="835"/>
      <c r="DK122" s="835"/>
      <c r="DL122" s="835">
        <v>560183</v>
      </c>
      <c r="DM122" s="835"/>
      <c r="DN122" s="835"/>
      <c r="DO122" s="835"/>
      <c r="DP122" s="835"/>
      <c r="DQ122" s="835">
        <v>511170</v>
      </c>
      <c r="DR122" s="835"/>
      <c r="DS122" s="835"/>
      <c r="DT122" s="835"/>
      <c r="DU122" s="835"/>
      <c r="DV122" s="812">
        <v>7.5</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444</v>
      </c>
      <c r="BP123" s="899"/>
      <c r="BQ123" s="853">
        <v>18560723</v>
      </c>
      <c r="BR123" s="854"/>
      <c r="BS123" s="854"/>
      <c r="BT123" s="854"/>
      <c r="BU123" s="854"/>
      <c r="BV123" s="854">
        <v>18315978</v>
      </c>
      <c r="BW123" s="854"/>
      <c r="BX123" s="854"/>
      <c r="BY123" s="854"/>
      <c r="BZ123" s="854"/>
      <c r="CA123" s="854">
        <v>17397918</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189.5</v>
      </c>
      <c r="BR124" s="852"/>
      <c r="BS124" s="852"/>
      <c r="BT124" s="852"/>
      <c r="BU124" s="852"/>
      <c r="BV124" s="852">
        <v>165.5</v>
      </c>
      <c r="BW124" s="852"/>
      <c r="BX124" s="852"/>
      <c r="BY124" s="852"/>
      <c r="BZ124" s="852"/>
      <c r="CA124" s="852">
        <v>161.19999999999999</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93935</v>
      </c>
      <c r="AB126" s="798"/>
      <c r="AC126" s="798"/>
      <c r="AD126" s="798"/>
      <c r="AE126" s="799"/>
      <c r="AF126" s="800">
        <v>93935</v>
      </c>
      <c r="AG126" s="798"/>
      <c r="AH126" s="798"/>
      <c r="AI126" s="798"/>
      <c r="AJ126" s="799"/>
      <c r="AK126" s="800">
        <v>93935</v>
      </c>
      <c r="AL126" s="798"/>
      <c r="AM126" s="798"/>
      <c r="AN126" s="798"/>
      <c r="AO126" s="799"/>
      <c r="AP126" s="845">
        <v>1.4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61724</v>
      </c>
      <c r="AB128" s="819"/>
      <c r="AC128" s="819"/>
      <c r="AD128" s="819"/>
      <c r="AE128" s="820"/>
      <c r="AF128" s="821">
        <v>25198</v>
      </c>
      <c r="AG128" s="819"/>
      <c r="AH128" s="819"/>
      <c r="AI128" s="819"/>
      <c r="AJ128" s="820"/>
      <c r="AK128" s="821">
        <v>26899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13.72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7775939</v>
      </c>
      <c r="AB129" s="798"/>
      <c r="AC129" s="798"/>
      <c r="AD129" s="798"/>
      <c r="AE129" s="799"/>
      <c r="AF129" s="800">
        <v>8105125</v>
      </c>
      <c r="AG129" s="798"/>
      <c r="AH129" s="798"/>
      <c r="AI129" s="798"/>
      <c r="AJ129" s="799"/>
      <c r="AK129" s="800">
        <v>8111242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18.72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1314235</v>
      </c>
      <c r="AB130" s="798"/>
      <c r="AC130" s="798"/>
      <c r="AD130" s="798"/>
      <c r="AE130" s="799"/>
      <c r="AF130" s="800">
        <v>1298959</v>
      </c>
      <c r="AG130" s="798"/>
      <c r="AH130" s="798"/>
      <c r="AI130" s="798"/>
      <c r="AJ130" s="799"/>
      <c r="AK130" s="800">
        <v>1317556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17.8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6461704</v>
      </c>
      <c r="AB131" s="781"/>
      <c r="AC131" s="781"/>
      <c r="AD131" s="781"/>
      <c r="AE131" s="782"/>
      <c r="AF131" s="783">
        <v>6806166</v>
      </c>
      <c r="AG131" s="781"/>
      <c r="AH131" s="781"/>
      <c r="AI131" s="781"/>
      <c r="AJ131" s="782"/>
      <c r="AK131" s="783">
        <v>6793686</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161.19999999999999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17.286941649999999</v>
      </c>
      <c r="AB132" s="761"/>
      <c r="AC132" s="761"/>
      <c r="AD132" s="761"/>
      <c r="AE132" s="762"/>
      <c r="AF132" s="763">
        <v>17.894215330000002</v>
      </c>
      <c r="AG132" s="761"/>
      <c r="AH132" s="761"/>
      <c r="AI132" s="761"/>
      <c r="AJ132" s="762"/>
      <c r="AK132" s="763">
        <v>18.503018829999998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17.100000000000001</v>
      </c>
      <c r="AB133" s="740"/>
      <c r="AC133" s="740"/>
      <c r="AD133" s="740"/>
      <c r="AE133" s="741"/>
      <c r="AF133" s="739">
        <v>17.600000000000001</v>
      </c>
      <c r="AG133" s="740"/>
      <c r="AH133" s="740"/>
      <c r="AI133" s="740"/>
      <c r="AJ133" s="741"/>
      <c r="AK133" s="739">
        <v>17.8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I1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2440805</v>
      </c>
      <c r="L9" s="266">
        <v>95782</v>
      </c>
      <c r="M9" s="267">
        <v>68135</v>
      </c>
      <c r="N9" s="268">
        <v>40.6</v>
      </c>
    </row>
    <row r="10" spans="1:16">
      <c r="A10" s="250"/>
      <c r="B10" s="246"/>
      <c r="C10" s="246"/>
      <c r="D10" s="246"/>
      <c r="E10" s="246"/>
      <c r="F10" s="246"/>
      <c r="G10" s="1166" t="s">
        <v>478</v>
      </c>
      <c r="H10" s="1167"/>
      <c r="I10" s="1167"/>
      <c r="J10" s="1168"/>
      <c r="K10" s="269">
        <v>185999</v>
      </c>
      <c r="L10" s="270">
        <v>7299</v>
      </c>
      <c r="M10" s="271">
        <v>7843</v>
      </c>
      <c r="N10" s="272">
        <v>-6.9</v>
      </c>
    </row>
    <row r="11" spans="1:16" ht="13.5" customHeight="1">
      <c r="A11" s="250"/>
      <c r="B11" s="246"/>
      <c r="C11" s="246"/>
      <c r="D11" s="246"/>
      <c r="E11" s="246"/>
      <c r="F11" s="246"/>
      <c r="G11" s="1166" t="s">
        <v>479</v>
      </c>
      <c r="H11" s="1167"/>
      <c r="I11" s="1167"/>
      <c r="J11" s="1168"/>
      <c r="K11" s="269">
        <v>87101</v>
      </c>
      <c r="L11" s="270">
        <v>3418</v>
      </c>
      <c r="M11" s="271">
        <v>8431</v>
      </c>
      <c r="N11" s="272">
        <v>-59.5</v>
      </c>
    </row>
    <row r="12" spans="1:16" ht="13.5" customHeight="1">
      <c r="A12" s="250"/>
      <c r="B12" s="246"/>
      <c r="C12" s="246"/>
      <c r="D12" s="246"/>
      <c r="E12" s="246"/>
      <c r="F12" s="246"/>
      <c r="G12" s="1166" t="s">
        <v>480</v>
      </c>
      <c r="H12" s="1167"/>
      <c r="I12" s="1167"/>
      <c r="J12" s="1168"/>
      <c r="K12" s="269">
        <v>45111</v>
      </c>
      <c r="L12" s="270">
        <v>1770</v>
      </c>
      <c r="M12" s="271">
        <v>1146</v>
      </c>
      <c r="N12" s="272">
        <v>54.5</v>
      </c>
    </row>
    <row r="13" spans="1:16" ht="13.5" customHeight="1">
      <c r="A13" s="250"/>
      <c r="B13" s="246"/>
      <c r="C13" s="246"/>
      <c r="D13" s="246"/>
      <c r="E13" s="246"/>
      <c r="F13" s="246"/>
      <c r="G13" s="1166" t="s">
        <v>481</v>
      </c>
      <c r="H13" s="1167"/>
      <c r="I13" s="1167"/>
      <c r="J13" s="1168"/>
      <c r="K13" s="269" t="s">
        <v>482</v>
      </c>
      <c r="L13" s="270" t="s">
        <v>482</v>
      </c>
      <c r="M13" s="271">
        <v>13</v>
      </c>
      <c r="N13" s="272" t="s">
        <v>482</v>
      </c>
    </row>
    <row r="14" spans="1:16" ht="13.5" customHeight="1">
      <c r="A14" s="250"/>
      <c r="B14" s="246"/>
      <c r="C14" s="246"/>
      <c r="D14" s="246"/>
      <c r="E14" s="246"/>
      <c r="F14" s="246"/>
      <c r="G14" s="1166" t="s">
        <v>483</v>
      </c>
      <c r="H14" s="1167"/>
      <c r="I14" s="1167"/>
      <c r="J14" s="1168"/>
      <c r="K14" s="269">
        <v>83535</v>
      </c>
      <c r="L14" s="270">
        <v>3278</v>
      </c>
      <c r="M14" s="271">
        <v>2999</v>
      </c>
      <c r="N14" s="272">
        <v>9.3000000000000007</v>
      </c>
    </row>
    <row r="15" spans="1:16" ht="13.5" customHeight="1">
      <c r="A15" s="250"/>
      <c r="B15" s="246"/>
      <c r="C15" s="246"/>
      <c r="D15" s="246"/>
      <c r="E15" s="246"/>
      <c r="F15" s="246"/>
      <c r="G15" s="1166" t="s">
        <v>484</v>
      </c>
      <c r="H15" s="1167"/>
      <c r="I15" s="1167"/>
      <c r="J15" s="1168"/>
      <c r="K15" s="269" t="s">
        <v>482</v>
      </c>
      <c r="L15" s="270" t="s">
        <v>482</v>
      </c>
      <c r="M15" s="271">
        <v>1559</v>
      </c>
      <c r="N15" s="272" t="s">
        <v>482</v>
      </c>
    </row>
    <row r="16" spans="1:16">
      <c r="A16" s="250"/>
      <c r="B16" s="246"/>
      <c r="C16" s="246"/>
      <c r="D16" s="246"/>
      <c r="E16" s="246"/>
      <c r="F16" s="246"/>
      <c r="G16" s="1169" t="s">
        <v>485</v>
      </c>
      <c r="H16" s="1170"/>
      <c r="I16" s="1170"/>
      <c r="J16" s="1171"/>
      <c r="K16" s="270">
        <v>-347167</v>
      </c>
      <c r="L16" s="270">
        <v>-13623</v>
      </c>
      <c r="M16" s="271">
        <v>-6577</v>
      </c>
      <c r="N16" s="272">
        <v>107.1</v>
      </c>
    </row>
    <row r="17" spans="1:16">
      <c r="A17" s="250"/>
      <c r="B17" s="246"/>
      <c r="C17" s="246"/>
      <c r="D17" s="246"/>
      <c r="E17" s="246"/>
      <c r="F17" s="246"/>
      <c r="G17" s="1169" t="s">
        <v>171</v>
      </c>
      <c r="H17" s="1170"/>
      <c r="I17" s="1170"/>
      <c r="J17" s="1171"/>
      <c r="K17" s="270">
        <v>2495384</v>
      </c>
      <c r="L17" s="270">
        <v>97923</v>
      </c>
      <c r="M17" s="271">
        <v>83548</v>
      </c>
      <c r="N17" s="272">
        <v>17.2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10.56</v>
      </c>
      <c r="L21" s="283">
        <v>8.0299999999999994</v>
      </c>
      <c r="M21" s="284">
        <v>2.5299999999999998</v>
      </c>
      <c r="N21" s="251"/>
      <c r="O21" s="285"/>
      <c r="P21" s="281"/>
    </row>
    <row r="22" spans="1:16" s="286" customFormat="1">
      <c r="A22" s="281"/>
      <c r="B22" s="251"/>
      <c r="C22" s="251"/>
      <c r="D22" s="251"/>
      <c r="E22" s="251"/>
      <c r="F22" s="251"/>
      <c r="G22" s="1163" t="s">
        <v>491</v>
      </c>
      <c r="H22" s="1164"/>
      <c r="I22" s="1164"/>
      <c r="J22" s="1165"/>
      <c r="K22" s="287">
        <v>95.6</v>
      </c>
      <c r="L22" s="288">
        <v>97.6</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1647759</v>
      </c>
      <c r="L32" s="296">
        <v>64661</v>
      </c>
      <c r="M32" s="297">
        <v>50382</v>
      </c>
      <c r="N32" s="298">
        <v>28.3</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67</v>
      </c>
      <c r="N34" s="298" t="s">
        <v>482</v>
      </c>
    </row>
    <row r="35" spans="1:16" ht="27" customHeight="1">
      <c r="A35" s="250"/>
      <c r="B35" s="246"/>
      <c r="C35" s="246"/>
      <c r="D35" s="246"/>
      <c r="E35" s="246"/>
      <c r="F35" s="246"/>
      <c r="G35" s="1154" t="s">
        <v>498</v>
      </c>
      <c r="H35" s="1155"/>
      <c r="I35" s="1155"/>
      <c r="J35" s="1156"/>
      <c r="K35" s="296">
        <v>476951</v>
      </c>
      <c r="L35" s="296">
        <v>18716</v>
      </c>
      <c r="M35" s="297">
        <v>21211</v>
      </c>
      <c r="N35" s="298">
        <v>-11.8</v>
      </c>
    </row>
    <row r="36" spans="1:16" ht="27" customHeight="1">
      <c r="A36" s="250"/>
      <c r="B36" s="246"/>
      <c r="C36" s="246"/>
      <c r="D36" s="246"/>
      <c r="E36" s="246"/>
      <c r="F36" s="246"/>
      <c r="G36" s="1154" t="s">
        <v>499</v>
      </c>
      <c r="H36" s="1155"/>
      <c r="I36" s="1155"/>
      <c r="J36" s="1156"/>
      <c r="K36" s="296">
        <v>382847</v>
      </c>
      <c r="L36" s="296">
        <v>15024</v>
      </c>
      <c r="M36" s="297">
        <v>3327</v>
      </c>
      <c r="N36" s="298">
        <v>351.6</v>
      </c>
    </row>
    <row r="37" spans="1:16" ht="13.5" customHeight="1">
      <c r="A37" s="250"/>
      <c r="B37" s="246"/>
      <c r="C37" s="246"/>
      <c r="D37" s="246"/>
      <c r="E37" s="246"/>
      <c r="F37" s="246"/>
      <c r="G37" s="1154" t="s">
        <v>500</v>
      </c>
      <c r="H37" s="1155"/>
      <c r="I37" s="1155"/>
      <c r="J37" s="1156"/>
      <c r="K37" s="296">
        <v>93935</v>
      </c>
      <c r="L37" s="296">
        <v>3686</v>
      </c>
      <c r="M37" s="297">
        <v>797</v>
      </c>
      <c r="N37" s="298">
        <v>362.5</v>
      </c>
    </row>
    <row r="38" spans="1:16" ht="27" customHeight="1">
      <c r="A38" s="250"/>
      <c r="B38" s="246"/>
      <c r="C38" s="246"/>
      <c r="D38" s="246"/>
      <c r="E38" s="246"/>
      <c r="F38" s="246"/>
      <c r="G38" s="1157" t="s">
        <v>501</v>
      </c>
      <c r="H38" s="1158"/>
      <c r="I38" s="1158"/>
      <c r="J38" s="1159"/>
      <c r="K38" s="299" t="s">
        <v>482</v>
      </c>
      <c r="L38" s="299" t="s">
        <v>482</v>
      </c>
      <c r="M38" s="300">
        <v>3</v>
      </c>
      <c r="N38" s="301" t="s">
        <v>482</v>
      </c>
      <c r="O38" s="295"/>
    </row>
    <row r="39" spans="1:16">
      <c r="A39" s="250"/>
      <c r="B39" s="246"/>
      <c r="C39" s="246"/>
      <c r="D39" s="246"/>
      <c r="E39" s="246"/>
      <c r="F39" s="246"/>
      <c r="G39" s="1157" t="s">
        <v>502</v>
      </c>
      <c r="H39" s="1158"/>
      <c r="I39" s="1158"/>
      <c r="J39" s="1159"/>
      <c r="K39" s="302">
        <v>-26899</v>
      </c>
      <c r="L39" s="302">
        <v>-1056</v>
      </c>
      <c r="M39" s="303">
        <v>-4757</v>
      </c>
      <c r="N39" s="304">
        <v>-77.8</v>
      </c>
      <c r="O39" s="295"/>
    </row>
    <row r="40" spans="1:16" ht="27" customHeight="1">
      <c r="A40" s="250"/>
      <c r="B40" s="246"/>
      <c r="C40" s="246"/>
      <c r="D40" s="246"/>
      <c r="E40" s="246"/>
      <c r="F40" s="246"/>
      <c r="G40" s="1154" t="s">
        <v>503</v>
      </c>
      <c r="H40" s="1155"/>
      <c r="I40" s="1155"/>
      <c r="J40" s="1156"/>
      <c r="K40" s="302">
        <v>-1317556</v>
      </c>
      <c r="L40" s="302">
        <v>-51703</v>
      </c>
      <c r="M40" s="303">
        <v>-48278</v>
      </c>
      <c r="N40" s="304">
        <v>7.1</v>
      </c>
      <c r="O40" s="295"/>
    </row>
    <row r="41" spans="1:16">
      <c r="A41" s="250"/>
      <c r="B41" s="246"/>
      <c r="C41" s="246"/>
      <c r="D41" s="246"/>
      <c r="E41" s="246"/>
      <c r="F41" s="246"/>
      <c r="G41" s="1160" t="s">
        <v>282</v>
      </c>
      <c r="H41" s="1161"/>
      <c r="I41" s="1161"/>
      <c r="J41" s="1162"/>
      <c r="K41" s="296">
        <v>1257037</v>
      </c>
      <c r="L41" s="302">
        <v>49328</v>
      </c>
      <c r="M41" s="303">
        <v>22752</v>
      </c>
      <c r="N41" s="304">
        <v>116.8</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1543377</v>
      </c>
      <c r="J51" s="322">
        <v>56047</v>
      </c>
      <c r="K51" s="323">
        <v>100.9</v>
      </c>
      <c r="L51" s="324">
        <v>60245</v>
      </c>
      <c r="M51" s="325">
        <v>22.7</v>
      </c>
      <c r="N51" s="326">
        <v>78.2</v>
      </c>
    </row>
    <row r="52" spans="1:14">
      <c r="A52" s="250"/>
      <c r="B52" s="246"/>
      <c r="C52" s="246"/>
      <c r="D52" s="246"/>
      <c r="E52" s="246"/>
      <c r="F52" s="246"/>
      <c r="G52" s="327"/>
      <c r="H52" s="328" t="s">
        <v>514</v>
      </c>
      <c r="I52" s="329">
        <v>879583</v>
      </c>
      <c r="J52" s="330">
        <v>31942</v>
      </c>
      <c r="K52" s="331">
        <v>194.8</v>
      </c>
      <c r="L52" s="332">
        <v>33678</v>
      </c>
      <c r="M52" s="333">
        <v>22.8</v>
      </c>
      <c r="N52" s="334">
        <v>172</v>
      </c>
    </row>
    <row r="53" spans="1:14">
      <c r="A53" s="250"/>
      <c r="B53" s="246"/>
      <c r="C53" s="246"/>
      <c r="D53" s="246"/>
      <c r="E53" s="246"/>
      <c r="F53" s="246"/>
      <c r="G53" s="312" t="s">
        <v>515</v>
      </c>
      <c r="H53" s="313"/>
      <c r="I53" s="321">
        <v>1235985</v>
      </c>
      <c r="J53" s="322">
        <v>45581</v>
      </c>
      <c r="K53" s="323">
        <v>-18.7</v>
      </c>
      <c r="L53" s="324">
        <v>68386</v>
      </c>
      <c r="M53" s="325">
        <v>13.5</v>
      </c>
      <c r="N53" s="326">
        <v>-32.200000000000003</v>
      </c>
    </row>
    <row r="54" spans="1:14">
      <c r="A54" s="250"/>
      <c r="B54" s="246"/>
      <c r="C54" s="246"/>
      <c r="D54" s="246"/>
      <c r="E54" s="246"/>
      <c r="F54" s="246"/>
      <c r="G54" s="327"/>
      <c r="H54" s="328" t="s">
        <v>514</v>
      </c>
      <c r="I54" s="329">
        <v>342827</v>
      </c>
      <c r="J54" s="330">
        <v>12643</v>
      </c>
      <c r="K54" s="331">
        <v>-60.4</v>
      </c>
      <c r="L54" s="332">
        <v>35121</v>
      </c>
      <c r="M54" s="333">
        <v>4.3</v>
      </c>
      <c r="N54" s="334">
        <v>-64.7</v>
      </c>
    </row>
    <row r="55" spans="1:14">
      <c r="A55" s="250"/>
      <c r="B55" s="246"/>
      <c r="C55" s="246"/>
      <c r="D55" s="246"/>
      <c r="E55" s="246"/>
      <c r="F55" s="246"/>
      <c r="G55" s="312" t="s">
        <v>516</v>
      </c>
      <c r="H55" s="313"/>
      <c r="I55" s="321">
        <v>1529438</v>
      </c>
      <c r="J55" s="322">
        <v>57723</v>
      </c>
      <c r="K55" s="323">
        <v>26.6</v>
      </c>
      <c r="L55" s="324">
        <v>81305</v>
      </c>
      <c r="M55" s="325">
        <v>18.899999999999999</v>
      </c>
      <c r="N55" s="326">
        <v>7.7</v>
      </c>
    </row>
    <row r="56" spans="1:14">
      <c r="A56" s="250"/>
      <c r="B56" s="246"/>
      <c r="C56" s="246"/>
      <c r="D56" s="246"/>
      <c r="E56" s="246"/>
      <c r="F56" s="246"/>
      <c r="G56" s="327"/>
      <c r="H56" s="328" t="s">
        <v>514</v>
      </c>
      <c r="I56" s="329">
        <v>1046586</v>
      </c>
      <c r="J56" s="330">
        <v>39500</v>
      </c>
      <c r="K56" s="331">
        <v>212.4</v>
      </c>
      <c r="L56" s="332">
        <v>48720</v>
      </c>
      <c r="M56" s="333">
        <v>38.700000000000003</v>
      </c>
      <c r="N56" s="334">
        <v>173.7</v>
      </c>
    </row>
    <row r="57" spans="1:14">
      <c r="A57" s="250"/>
      <c r="B57" s="246"/>
      <c r="C57" s="246"/>
      <c r="D57" s="246"/>
      <c r="E57" s="246"/>
      <c r="F57" s="246"/>
      <c r="G57" s="312" t="s">
        <v>517</v>
      </c>
      <c r="H57" s="313"/>
      <c r="I57" s="321">
        <v>1575729</v>
      </c>
      <c r="J57" s="322">
        <v>60619</v>
      </c>
      <c r="K57" s="323">
        <v>5</v>
      </c>
      <c r="L57" s="324">
        <v>81768</v>
      </c>
      <c r="M57" s="325">
        <v>0.6</v>
      </c>
      <c r="N57" s="326">
        <v>4.4000000000000004</v>
      </c>
    </row>
    <row r="58" spans="1:14">
      <c r="A58" s="250"/>
      <c r="B58" s="246"/>
      <c r="C58" s="246"/>
      <c r="D58" s="246"/>
      <c r="E58" s="246"/>
      <c r="F58" s="246"/>
      <c r="G58" s="327"/>
      <c r="H58" s="328" t="s">
        <v>514</v>
      </c>
      <c r="I58" s="329">
        <v>643270</v>
      </c>
      <c r="J58" s="330">
        <v>24747</v>
      </c>
      <c r="K58" s="331">
        <v>-37.299999999999997</v>
      </c>
      <c r="L58" s="332">
        <v>37917</v>
      </c>
      <c r="M58" s="333">
        <v>-22.2</v>
      </c>
      <c r="N58" s="334">
        <v>-15.1</v>
      </c>
    </row>
    <row r="59" spans="1:14">
      <c r="A59" s="250"/>
      <c r="B59" s="246"/>
      <c r="C59" s="246"/>
      <c r="D59" s="246"/>
      <c r="E59" s="246"/>
      <c r="F59" s="246"/>
      <c r="G59" s="312" t="s">
        <v>518</v>
      </c>
      <c r="H59" s="313"/>
      <c r="I59" s="321">
        <v>1687170</v>
      </c>
      <c r="J59" s="322">
        <v>66208</v>
      </c>
      <c r="K59" s="323">
        <v>9.1999999999999993</v>
      </c>
      <c r="L59" s="324">
        <v>65876</v>
      </c>
      <c r="M59" s="325">
        <v>-19.399999999999999</v>
      </c>
      <c r="N59" s="326">
        <v>28.6</v>
      </c>
    </row>
    <row r="60" spans="1:14">
      <c r="A60" s="250"/>
      <c r="B60" s="246"/>
      <c r="C60" s="246"/>
      <c r="D60" s="246"/>
      <c r="E60" s="246"/>
      <c r="F60" s="246"/>
      <c r="G60" s="327"/>
      <c r="H60" s="328" t="s">
        <v>514</v>
      </c>
      <c r="I60" s="335">
        <v>796858</v>
      </c>
      <c r="J60" s="330">
        <v>31270</v>
      </c>
      <c r="K60" s="331">
        <v>26.4</v>
      </c>
      <c r="L60" s="332">
        <v>36484</v>
      </c>
      <c r="M60" s="333">
        <v>-3.8</v>
      </c>
      <c r="N60" s="334">
        <v>30.2</v>
      </c>
    </row>
    <row r="61" spans="1:14">
      <c r="A61" s="250"/>
      <c r="B61" s="246"/>
      <c r="C61" s="246"/>
      <c r="D61" s="246"/>
      <c r="E61" s="246"/>
      <c r="F61" s="246"/>
      <c r="G61" s="312" t="s">
        <v>519</v>
      </c>
      <c r="H61" s="336"/>
      <c r="I61" s="337">
        <v>1514340</v>
      </c>
      <c r="J61" s="338">
        <v>57236</v>
      </c>
      <c r="K61" s="339">
        <v>24.6</v>
      </c>
      <c r="L61" s="340">
        <v>71516</v>
      </c>
      <c r="M61" s="341">
        <v>7.3</v>
      </c>
      <c r="N61" s="326">
        <v>17.3</v>
      </c>
    </row>
    <row r="62" spans="1:14">
      <c r="A62" s="250"/>
      <c r="B62" s="246"/>
      <c r="C62" s="246"/>
      <c r="D62" s="246"/>
      <c r="E62" s="246"/>
      <c r="F62" s="246"/>
      <c r="G62" s="327"/>
      <c r="H62" s="328" t="s">
        <v>514</v>
      </c>
      <c r="I62" s="329">
        <v>741825</v>
      </c>
      <c r="J62" s="330">
        <v>28020</v>
      </c>
      <c r="K62" s="331">
        <v>67.2</v>
      </c>
      <c r="L62" s="332">
        <v>38384</v>
      </c>
      <c r="M62" s="333">
        <v>8</v>
      </c>
      <c r="N62" s="334">
        <v>59.2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R1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11.92</v>
      </c>
      <c r="G47" s="12">
        <v>12.08</v>
      </c>
      <c r="H47" s="12">
        <v>7.59</v>
      </c>
      <c r="I47" s="12">
        <v>8.74</v>
      </c>
      <c r="J47" s="13">
        <v>5.75</v>
      </c>
    </row>
    <row r="48" spans="2:10" ht="57.75" customHeight="1">
      <c r="B48" s="14"/>
      <c r="C48" s="1174" t="s">
        <v>4</v>
      </c>
      <c r="D48" s="1174"/>
      <c r="E48" s="1175"/>
      <c r="F48" s="15">
        <v>1.79</v>
      </c>
      <c r="G48" s="16">
        <v>2.2000000000000002</v>
      </c>
      <c r="H48" s="16">
        <v>4.97</v>
      </c>
      <c r="I48" s="16">
        <v>4.99</v>
      </c>
      <c r="J48" s="17">
        <v>4.49</v>
      </c>
    </row>
    <row r="49" spans="2:10" ht="57.75" customHeight="1" thickBot="1">
      <c r="B49" s="18"/>
      <c r="C49" s="1176" t="s">
        <v>5</v>
      </c>
      <c r="D49" s="1176"/>
      <c r="E49" s="1177"/>
      <c r="F49" s="19">
        <v>0.48</v>
      </c>
      <c r="G49" s="20">
        <v>0.45</v>
      </c>
      <c r="H49" s="20" t="s">
        <v>526</v>
      </c>
      <c r="I49" s="20">
        <v>1.68</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2018-11-15T02:34:51Z</cp:lastPrinted>
  <dcterms:created xsi:type="dcterms:W3CDTF">2018-01-24T04:50:32Z</dcterms:created>
  <dcterms:modified xsi:type="dcterms:W3CDTF">2018-11-15T02:35:39Z</dcterms:modified>
</cp:coreProperties>
</file>