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AU88" i="11" l="1"/>
  <c r="AP88" i="11"/>
  <c r="AF88" i="11"/>
  <c r="AA78" i="11"/>
  <c r="AA77" i="11"/>
  <c r="AA76" i="11"/>
  <c r="AA75" i="11"/>
  <c r="AA74" i="11"/>
  <c r="AA73" i="11"/>
  <c r="AA72" i="11"/>
  <c r="AA71" i="11"/>
  <c r="AA70" i="11"/>
  <c r="AA69" i="11"/>
  <c r="AA68" i="11"/>
  <c r="DQ102" i="11" l="1"/>
  <c r="DL102" i="11"/>
  <c r="DG102" i="11"/>
  <c r="DB102" i="11"/>
  <c r="CW102" i="11"/>
  <c r="CR102" i="11"/>
  <c r="AU63" i="11"/>
  <c r="AP63" i="11"/>
  <c r="AA38" i="11"/>
  <c r="AA37" i="11"/>
  <c r="AA36" i="11"/>
  <c r="AA35" i="11"/>
  <c r="AA34" i="11"/>
  <c r="AA33" i="11"/>
  <c r="AA32" i="11"/>
  <c r="AA31" i="11"/>
  <c r="AA30" i="11"/>
  <c r="AA29" i="11"/>
  <c r="AA28" i="11"/>
  <c r="AA23" i="11"/>
  <c r="AA7" i="11"/>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C36"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W34" i="9" l="1"/>
  <c r="BW35" i="9" s="1"/>
  <c r="BW36" i="9" s="1"/>
  <c r="BW37" i="9" s="1"/>
  <c r="BW38" i="9" s="1"/>
  <c r="BW39" i="9" s="1"/>
  <c r="BW40" i="9" s="1"/>
  <c r="BW41" i="9" s="1"/>
  <c r="BW42" i="9" s="1"/>
  <c r="BW43" i="9" s="1"/>
  <c r="CO34" i="9" s="1"/>
  <c r="CO35" i="9" s="1"/>
</calcChain>
</file>

<file path=xl/sharedStrings.xml><?xml version="1.0" encoding="utf-8"?>
<sst xmlns="http://schemas.openxmlformats.org/spreadsheetml/2006/main" count="1007" uniqueCount="576">
  <si>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</si>
  <si>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</si>
  <si>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</si>
  <si>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</si>
  <si>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</si>
  <si>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</si>
  <si>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</si>
  <si>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</si>
  <si>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</si>
  <si>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</si>
  <si>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</si>
  <si>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</si>
  <si>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</si>
  <si>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</si>
  <si>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</si>
  <si>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</si>
  <si>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</si>
  <si>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</si>
  <si>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</si>
  <si>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</si>
  <si>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</si>
  <si>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</si>
  <si>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</si>
  <si>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</si>
  <si>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</si>
  <si>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</si>
  <si>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</si>
  <si>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</si>
  <si>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</si>
  <si>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</si>
  <si>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</si>
  <si>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</si>
  <si>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</si>
  <si>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</si>
  <si>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</si>
  <si>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</si>
  <si>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</si>
  <si>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</si>
  <si>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</si>
  <si>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</si>
  <si>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</si>
  <si>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</si>
  <si>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</si>
  <si>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</si>
  <si>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</si>
  <si>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</si>
  <si>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</si>
  <si>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</si>
  <si>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</si>
  <si>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</si>
  <si>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</si>
  <si>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</si>
  <si>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</si>
  <si>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</si>
  <si>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</si>
  <si>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</si>
  <si>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</si>
  <si>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</si>
  <si>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</si>
  <si>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</si>
  <si>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</si>
  <si>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</si>
  <si>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</si>
  <si>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</si>
  <si>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</si>
  <si>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</si>
  <si>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</si>
  <si>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</si>
  <si>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</si>
  <si>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</si>
  <si>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</si>
  <si>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</si>
  <si>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</si>
  <si>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</si>
  <si>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</si>
  <si>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</si>
  <si>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</si>
  <si>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</si>
  <si>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</si>
  <si>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</si>
  <si>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</si>
  <si>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</si>
  <si>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</si>
  <si>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</si>
  <si>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</si>
  <si>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</si>
  <si>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</si>
  <si>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</si>
  <si>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</si>
  <si>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</si>
  <si>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</si>
  <si>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</si>
  <si>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</si>
  <si>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</si>
  <si>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</si>
  <si>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</si>
  <si>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</si>
  <si>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</si>
  <si>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</si>
  <si>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</si>
  <si>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</si>
  <si>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</si>
  <si>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</si>
  <si>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</si>
  <si>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</si>
  <si>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</si>
  <si>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</si>
  <si>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</si>
  <si>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</si>
  <si>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</si>
  <si>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</si>
  <si>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</si>
  <si>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</si>
  <si>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</si>
  <si>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</si>
  <si>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</si>
  <si>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</si>
  <si>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</si>
  <si>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</si>
  <si>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</si>
  <si>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</si>
  <si>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</si>
  <si>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</si>
  <si>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</si>
  <si>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</si>
  <si>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</si>
  <si>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</si>
  <si>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</si>
  <si>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</si>
  <si>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</si>
  <si>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</si>
  <si>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</si>
  <si>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</si>
  <si>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</si>
  <si>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</si>
  <si>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</si>
  <si>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</si>
  <si>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</si>
  <si>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</si>
  <si>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</si>
  <si>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</si>
  <si>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</si>
  <si>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</si>
  <si>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</si>
  <si>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</si>
  <si>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</si>
  <si>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</si>
  <si>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</si>
  <si>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</si>
  <si>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</si>
  <si>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</si>
  <si>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</si>
  <si>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</si>
  <si>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</si>
  <si>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</si>
  <si>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</si>
  <si>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</si>
  <si>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</si>
  <si>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</si>
  <si>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</si>
  <si>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</si>
  <si>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</si>
  <si>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</si>
  <si>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</si>
  <si>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</si>
  <si>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</si>
  <si>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</si>
  <si>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</si>
  <si>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</si>
  <si>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</si>
  <si>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</si>
  <si>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</si>
  <si>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</si>
  <si>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</si>
  <si>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</si>
  <si>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</si>
  <si>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</si>
  <si>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</si>
  <si>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</si>
  <si>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</si>
  <si>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</si>
  <si>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</si>
  <si>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</si>
  <si>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</si>
  <si>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</si>
  <si>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</si>
  <si>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</si>
  <si>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</si>
  <si>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</si>
  <si>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</si>
  <si>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</si>
  <si>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</si>
  <si>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</si>
  <si>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</si>
  <si>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</si>
  <si>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</si>
  <si>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山梨県山梨市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</si>
  <si>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</si>
  <si>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</si>
  <si>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</si>
  <si>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</si>
  <si>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</si>
  <si>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</si>
  <si>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</si>
  <si>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</si>
  <si>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</si>
  <si>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</si>
  <si>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</si>
  <si>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</si>
  <si>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</si>
  <si>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</si>
  <si>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</si>
  <si>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</si>
  <si>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</si>
  <si>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</si>
  <si>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</si>
  <si>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</si>
  <si>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</si>
  <si>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</si>
  <si>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</si>
  <si>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</si>
  <si>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</si>
  <si>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</si>
  <si>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</si>
  <si>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</si>
  <si>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</si>
  <si>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</si>
  <si>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</si>
  <si>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</si>
  <si>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</si>
  <si>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</si>
  <si>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</si>
  <si>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</si>
  <si>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</si>
  <si>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</si>
  <si>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</si>
  <si>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</si>
  <si>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</si>
  <si>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</si>
  <si>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</si>
  <si>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</si>
  <si>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</si>
  <si>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</si>
  <si>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</si>
  <si>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</si>
  <si>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</si>
  <si>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</si>
  <si>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</si>
  <si>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</si>
  <si>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</si>
  <si>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</si>
  <si>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</si>
  <si>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</si>
  <si>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</si>
  <si>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</si>
  <si>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</si>
  <si>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</si>
  <si>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</si>
  <si>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</si>
  <si>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</si>
  <si>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</si>
  <si>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</si>
  <si>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</si>
  <si>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</si>
  <si>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</si>
  <si>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</si>
  <si>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</si>
  <si>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</si>
  <si>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</si>
  <si>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</si>
  <si>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</si>
  <si>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</si>
  <si>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</si>
  <si>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</si>
  <si>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</si>
  <si>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</si>
  <si>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</si>
  <si>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</si>
  <si>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</si>
  <si>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</si>
  <si>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</si>
  <si>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</si>
  <si>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</si>
  <si>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</si>
  <si>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</si>
  <si>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</si>
  <si>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</si>
  <si>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</si>
  <si>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</si>
  <si>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</si>
  <si>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</si>
  <si>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</si>
  <si>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</si>
  <si>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</si>
  <si>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</si>
  <si>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</si>
  <si>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</si>
  <si>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</si>
  <si>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</si>
  <si>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</si>
  <si>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</si>
  <si>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</si>
  <si>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</si>
  <si>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</si>
  <si>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</si>
  <si>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</si>
  <si>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</si>
  <si>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</si>
  <si>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</si>
  <si>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</si>
  <si>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</si>
  <si>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</si>
  <si>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</si>
  <si>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</si>
  <si>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</si>
  <si>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</si>
  <si>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</si>
  <si>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</si>
  <si>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</si>
  <si>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</si>
  <si>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</si>
  <si>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</si>
  <si>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</si>
  <si>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</si>
  <si>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</si>
  <si>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</si>
  <si>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</si>
  <si>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</si>
  <si>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</si>
  <si>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</si>
  <si>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</si>
  <si>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</si>
  <si>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</si>
  <si>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</si>
  <si>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</si>
  <si>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</si>
  <si>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</si>
  <si>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</si>
  <si>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</si>
  <si>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</si>
  <si>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</si>
  <si>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</si>
  <si>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</si>
  <si>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</si>
  <si>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</si>
  <si>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</si>
  <si>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</si>
  <si>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山梨県山梨市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</si>
  <si>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</si>
  <si>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</si>
  <si>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</si>
  <si>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</si>
  <si>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</si>
  <si>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</si>
  <si>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</si>
  <si>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</si>
  <si>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</si>
  <si>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</si>
  <si>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</si>
  <si>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</si>
  <si>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</si>
  <si>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</si>
  <si>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</si>
  <si>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</si>
  <si>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</si>
  <si>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</si>
  <si>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</si>
  <si>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</si>
  <si>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</si>
  <si>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</si>
  <si>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</si>
  <si>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</si>
  <si>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</si>
  <si>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</si>
  <si>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</si>
  <si>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</si>
  <si>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</si>
  <si>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</si>
  <si>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</si>
  <si>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</si>
  <si>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</si>
  <si>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</si>
  <si>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交通・火災災害共済事業特別会計</t>
    <phoneticPr fontId="5"/>
  </si>
  <si>
    <t>介護保険特別会計</t>
    <phoneticPr fontId="5"/>
  </si>
  <si>
    <t>居宅介護予防支援事業特別会計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</si>
  <si>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</si>
  <si>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</si>
  <si>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</si>
  <si>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</si>
  <si>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</si>
  <si>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浄化槽事業特別会計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</si>
  <si>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</si>
  <si>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</si>
  <si>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</si>
  <si>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</si>
  <si>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</si>
  <si>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</si>
  <si>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</si>
  <si>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</si>
  <si>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</si>
  <si>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</si>
  <si>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</si>
  <si>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</si>
  <si>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</si>
  <si>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</si>
  <si>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</si>
  <si>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</si>
  <si>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</si>
  <si>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</si>
  <si>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</si>
  <si>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</si>
  <si>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</si>
  <si>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</si>
  <si>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</si>
  <si>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</si>
  <si>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</si>
  <si>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</si>
  <si>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</si>
  <si>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</si>
  <si>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</si>
  <si>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</si>
  <si>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</si>
  <si>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</si>
  <si>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</si>
  <si>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</si>
  <si>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</si>
  <si>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</si>
  <si>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</si>
  <si>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</si>
  <si>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</si>
  <si>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</si>
  <si>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</si>
  <si>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</si>
  <si>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</si>
  <si>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</si>
  <si>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</si>
  <si>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</si>
  <si>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</si>
  <si>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</si>
  <si>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</si>
  <si>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</si>
  <si>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</si>
  <si>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</si>
  <si>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</si>
  <si>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</si>
  <si>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</si>
  <si>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</si>
  <si>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</si>
  <si>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</si>
  <si>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</si>
  <si>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</si>
  <si>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</si>
  <si>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</si>
  <si>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</si>
  <si>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</si>
  <si>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</si>
  <si>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</si>
  <si>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</si>
  <si>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</si>
  <si>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</si>
  <si>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</si>
  <si>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</si>
  <si>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</si>
  <si>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</si>
  <si>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</si>
  <si>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</si>
  <si>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</si>
  <si>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</si>
  <si>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</si>
  <si>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</si>
  <si>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</si>
  <si>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</si>
  <si>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</si>
  <si>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</si>
  <si>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</si>
  <si>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</si>
  <si>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</si>
  <si>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</si>
  <si>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</si>
  <si>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</si>
  <si>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</si>
  <si>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</si>
  <si>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</si>
  <si>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</si>
  <si>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</si>
  <si>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</si>
  <si>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</si>
  <si>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</si>
  <si>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</si>
  <si>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</si>
  <si>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</si>
  <si>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</si>
  <si>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</si>
  <si>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</si>
  <si>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</si>
  <si>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</si>
  <si>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</si>
  <si>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</si>
  <si>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</si>
  <si>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</si>
  <si>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</si>
  <si>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</si>
  <si>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</si>
  <si>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</si>
  <si>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</si>
  <si>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</si>
  <si>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</si>
  <si>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</si>
  <si>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</si>
  <si>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</si>
  <si>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</si>
  <si>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</si>
  <si>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</si>
  <si>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</si>
  <si>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</si>
  <si>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</si>
  <si>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</si>
  <si>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</si>
  <si>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</si>
  <si>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</si>
  <si>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</si>
  <si>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</si>
  <si>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</si>
  <si>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</si>
  <si>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</si>
  <si>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</si>
  <si>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</si>
  <si>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0.44</t>
  </si>
  <si>
    <t>一般会計</t>
  </si>
  <si>
    <t>水道事業会計</t>
  </si>
  <si>
    <t>国民健康保険特別会計</t>
  </si>
  <si>
    <t>介護保険特別会計</t>
  </si>
  <si>
    <t>病院事業会計</t>
  </si>
  <si>
    <t>交通・火災災害共済事業特別会計</t>
  </si>
  <si>
    <t>後期高齢者医療特別会計</t>
  </si>
  <si>
    <t>居宅介護予防支援事業特別会計</t>
  </si>
  <si>
    <t>その他会計（赤字）</t>
  </si>
  <si>
    <t>その他会計（黒字）</t>
  </si>
  <si>
    <t>東山梨行政事務組合</t>
    <rPh sb="0" eb="1">
      <t>ヒガシ</t>
    </rPh>
    <rPh sb="1" eb="3">
      <t>ヤマナシ</t>
    </rPh>
    <rPh sb="3" eb="5">
      <t>ギョウセイ</t>
    </rPh>
    <rPh sb="5" eb="7">
      <t>ジム</t>
    </rPh>
    <rPh sb="7" eb="9">
      <t>クミアイ</t>
    </rPh>
    <phoneticPr fontId="30"/>
  </si>
  <si>
    <t>東山梨環境衛生組合</t>
    <rPh sb="0" eb="1">
      <t>ヒガシ</t>
    </rPh>
    <rPh sb="1" eb="3">
      <t>ヤマナシ</t>
    </rPh>
    <rPh sb="3" eb="5">
      <t>カンキョウ</t>
    </rPh>
    <rPh sb="5" eb="7">
      <t>エイセイ</t>
    </rPh>
    <rPh sb="7" eb="9">
      <t>クミアイ</t>
    </rPh>
    <phoneticPr fontId="30"/>
  </si>
  <si>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30"/>
  </si>
  <si>
    <t>峡東地域広域水道事業団</t>
    <rPh sb="0" eb="2">
      <t>キョウトウ</t>
    </rPh>
    <rPh sb="2" eb="4">
      <t>チイキ</t>
    </rPh>
    <rPh sb="4" eb="6">
      <t>コウイキ</t>
    </rPh>
    <rPh sb="6" eb="8">
      <t>スイドウ</t>
    </rPh>
    <rPh sb="8" eb="10">
      <t>ジギョウ</t>
    </rPh>
    <rPh sb="10" eb="11">
      <t>ダン</t>
    </rPh>
    <phoneticPr fontId="30"/>
  </si>
  <si>
    <t>山梨県後期高齢者医療広域連合（一般会計）</t>
    <rPh sb="0" eb="2">
      <t>ヤマナシ</t>
    </rPh>
    <rPh sb="2" eb="3">
      <t>ケン</t>
    </rPh>
    <rPh sb="3" eb="5">
      <t>コウキ</t>
    </rPh>
    <rPh sb="5" eb="8">
      <t>コウレイシャ</t>
    </rPh>
    <rPh sb="8" eb="10">
      <t>イリョウ</t>
    </rPh>
    <rPh sb="10" eb="12">
      <t>コウイキ</t>
    </rPh>
    <rPh sb="12" eb="14">
      <t>レンゴウ</t>
    </rPh>
    <rPh sb="15" eb="17">
      <t>イッパン</t>
    </rPh>
    <rPh sb="17" eb="19">
      <t>カイケイ</t>
    </rPh>
    <phoneticPr fontId="30"/>
  </si>
  <si>
    <t>山梨県後期高齢者医療広域連合（後期高齢者特別会計）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30"/>
  </si>
  <si>
    <t>市町村総合事務組合（一般会計）</t>
    <rPh sb="0" eb="3">
      <t>シチョウソン</t>
    </rPh>
    <rPh sb="3" eb="5">
      <t>ソウゴウ</t>
    </rPh>
    <rPh sb="5" eb="7">
      <t>ジム</t>
    </rPh>
    <rPh sb="7" eb="9">
      <t>クミアイ</t>
    </rPh>
    <rPh sb="10" eb="12">
      <t>イッパン</t>
    </rPh>
    <rPh sb="12" eb="14">
      <t>カイケイ</t>
    </rPh>
    <phoneticPr fontId="30"/>
  </si>
  <si>
    <t>市町村総合事務組合（電子化事業及び会館管理・研修事業特別会計）</t>
    <rPh sb="0" eb="3">
      <t>シチョウソン</t>
    </rPh>
    <rPh sb="3" eb="5">
      <t>ソウゴウ</t>
    </rPh>
    <rPh sb="5" eb="7">
      <t>ジム</t>
    </rPh>
    <rPh sb="7" eb="9">
      <t>クミアイ</t>
    </rPh>
    <rPh sb="10" eb="13">
      <t>デンシカ</t>
    </rPh>
    <rPh sb="13" eb="15">
      <t>ジギョウ</t>
    </rPh>
    <rPh sb="15" eb="16">
      <t>オヨ</t>
    </rPh>
    <rPh sb="17" eb="19">
      <t>カイカン</t>
    </rPh>
    <rPh sb="19" eb="21">
      <t>カンリ</t>
    </rPh>
    <rPh sb="22" eb="24">
      <t>ケンシュウ</t>
    </rPh>
    <rPh sb="24" eb="26">
      <t>ジギョウ</t>
    </rPh>
    <rPh sb="26" eb="28">
      <t>トクベツ</t>
    </rPh>
    <rPh sb="28" eb="30">
      <t>カイケイ</t>
    </rPh>
    <phoneticPr fontId="30"/>
  </si>
  <si>
    <t>市町村総合事務組合（一般廃棄物最終処分場事業特別会計）</t>
    <rPh sb="0" eb="3">
      <t>シチョウソン</t>
    </rPh>
    <rPh sb="3" eb="5">
      <t>ソウゴウ</t>
    </rPh>
    <rPh sb="5" eb="7">
      <t>ジム</t>
    </rPh>
    <rPh sb="7" eb="9">
      <t>クミアイ</t>
    </rPh>
    <rPh sb="10" eb="12">
      <t>イッパン</t>
    </rPh>
    <rPh sb="12" eb="15">
      <t>ハイキブツ</t>
    </rPh>
    <rPh sb="15" eb="17">
      <t>サイシュウ</t>
    </rPh>
    <rPh sb="17" eb="20">
      <t>ショブンジョウ</t>
    </rPh>
    <rPh sb="20" eb="22">
      <t>ジギョウ</t>
    </rPh>
    <rPh sb="22" eb="24">
      <t>トクベツ</t>
    </rPh>
    <rPh sb="24" eb="26">
      <t>カイケイ</t>
    </rPh>
    <phoneticPr fontId="30"/>
  </si>
  <si>
    <t>山梨市フルーツパーク株式会社</t>
    <rPh sb="0" eb="3">
      <t>ヤマナシシ</t>
    </rPh>
    <rPh sb="10" eb="12">
      <t>カブシキ</t>
    </rPh>
    <rPh sb="12" eb="14">
      <t>カイシャ</t>
    </rPh>
    <phoneticPr fontId="30"/>
  </si>
  <si>
    <t>有限会社みとみ</t>
    <phoneticPr fontId="30"/>
  </si>
  <si>
    <t>後期高齢者医療特別会計</t>
    <phoneticPr fontId="5"/>
  </si>
  <si>
    <t>-</t>
    <phoneticPr fontId="5"/>
  </si>
  <si>
    <t>水道事業会計</t>
    <phoneticPr fontId="5"/>
  </si>
  <si>
    <t>下水道事業特別会計</t>
    <phoneticPr fontId="5"/>
  </si>
  <si>
    <t>浄化槽事業特別会計</t>
    <phoneticPr fontId="5"/>
  </si>
  <si>
    <t>簡易水道事業特別会計</t>
    <phoneticPr fontId="5"/>
  </si>
  <si>
    <t>-</t>
    <phoneticPr fontId="5"/>
  </si>
  <si>
    <t>法非適用企業</t>
    <phoneticPr fontId="5"/>
  </si>
  <si>
    <t>活性化事業特別会計</t>
    <phoneticPr fontId="5"/>
  </si>
  <si>
    <t>法非適用企業</t>
    <phoneticPr fontId="5"/>
  </si>
  <si>
    <t>○</t>
    <phoneticPr fontId="30"/>
  </si>
  <si>
    <t>市町村総合事務組合（交通災害共済事業特別会計）</t>
    <phoneticPr fontId="2"/>
  </si>
  <si>
    <t>市町村総合事務組合（入札参加資格審査事業費特別会計）</t>
    <rPh sb="0" eb="3">
      <t>シチョウソン</t>
    </rPh>
    <rPh sb="3" eb="5">
      <t>ソウゴウ</t>
    </rPh>
    <rPh sb="5" eb="7">
      <t>ジム</t>
    </rPh>
    <rPh sb="7" eb="9">
      <t>クミアイ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</si>
  <si>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</si>
  <si>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</si>
  <si>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</si>
  <si>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</si>
  <si>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</si>
  <si>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</si>
  <si>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</si>
  <si>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</si>
  <si>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</si>
  <si>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</si>
  <si>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</si>
  <si>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の将来負担比率については、駅南地域整備事業などの大型の普通建設事業による地方債現在高の大幅な増額により分子が増加し、普通交付税の合併優遇措置の段階的縮減による減少の影響から標準財政規模が減少し、分母も減少したため、115.8％と高い水準となった。
有形固定資産減価償却率については、本市の施設が建設から３０年以上経っており、老朽化が懸念されるが、平成２７年度に市民会館・図書館大規模改修など新たな固定資産に投資しているため、指数の分母が増えて、類似団体とほぼ同水準に保たれたと考えられる。
平成２８年度については、台帳未整備のため、分析不可であった。</t>
    <phoneticPr fontId="5"/>
  </si>
  <si>
    <t>有形固定資産減価償却率</t>
    <phoneticPr fontId="5"/>
  </si>
  <si>
    <r>
      <t>実質公債費比率は公債費の減により減少傾向にあるが、駅南地域整備事業などの大型の普通建設事業により地方債現在高が大幅に増額になったので、将来負担比率については13.4ポイント悪化した。
また、いずれの指数</t>
    </r>
    <r>
      <rPr>
        <sz val="11"/>
        <rFont val="ＭＳ Ｐゴシック"/>
        <family val="3"/>
        <charset val="128"/>
      </rPr>
      <t>においても分母と</t>
    </r>
    <r>
      <rPr>
        <sz val="11"/>
        <color indexed="8"/>
        <rFont val="ＭＳ Ｐゴシック"/>
        <family val="3"/>
        <charset val="128"/>
      </rPr>
      <t>なる標準財政規模も普通交付税の合併優遇措置の段階的縮減により減少傾向にあるとともに、大型の普通建設事業の影響を受け、公債費、地方債残高が増加するため、上記両比率ともに悪化が懸念される。</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</si>
</sst>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51156</c:v>
                </c:pt>
                <c:pt idx="1">
                  <c:v>80202</c:v>
                </c:pt>
                <c:pt idx="2">
                  <c:v>51663</c:v>
                </c:pt>
                <c:pt idx="3">
                  <c:v>97011</c:v>
                </c:pt>
                <c:pt idx="4">
                  <c:v>164933</c:v>
                </c:pt>
              </c:numCache>
            </c:numRef>
          </c:val>
          <c:smooth val="0"/>
        </c:ser>
        <c:dLbls>
          <c:showLegendKey val="0"/>
          <c:showVal val="0"/>
          <c:showCatName val="0"/>
          <c:showSerName val="0"/>
          <c:showPercent val="0"/>
          <c:showBubbleSize val="0"/>
        </c:dLbls>
        <c:marker val="1"/>
        <c:smooth val="0"/>
        <c:axId val="99347072"/>
        <c:axId val="99346304"/>
      </c:lineChart>
      <c:catAx>
        <c:axId val="99347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46304"/>
        <c:crosses val="autoZero"/>
        <c:auto val="1"/>
        <c:lblAlgn val="ctr"/>
        <c:lblOffset val="100"/>
        <c:tickLblSkip val="1"/>
        <c:tickMarkSkip val="1"/>
        <c:noMultiLvlLbl val="0"/>
      </c:catAx>
      <c:valAx>
        <c:axId val="993463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47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8.39</c:v>
                </c:pt>
                <c:pt idx="1">
                  <c:v>5.93</c:v>
                </c:pt>
                <c:pt idx="2">
                  <c:v>7.09</c:v>
                </c:pt>
                <c:pt idx="3">
                  <c:v>9.7100000000000009</c:v>
                </c:pt>
                <c:pt idx="4">
                  <c:v>11.03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24.19</c:v>
                </c:pt>
                <c:pt idx="1">
                  <c:v>25.6</c:v>
                </c:pt>
                <c:pt idx="2">
                  <c:v>26.16</c:v>
                </c:pt>
                <c:pt idx="3">
                  <c:v>26.19</c:v>
                </c:pt>
                <c:pt idx="4">
                  <c:v>26.86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6398464"/>
        <c:axId val="8640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4.3</c:v>
                </c:pt>
                <c:pt idx="1">
                  <c:v>-0.44</c:v>
                </c:pt>
                <c:pt idx="2">
                  <c:v>1.04</c:v>
                </c:pt>
                <c:pt idx="3">
                  <c:v>2.62</c:v>
                </c:pt>
                <c:pt idx="4">
                  <c:v>1.0900000000000001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6398464"/>
        <c:axId val="86400384"/>
      </c:lineChart>
      <c:catAx>
        <c:axId val="863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400384"/>
        <c:crosses val="autoZero"/>
        <c:auto val="1"/>
        <c:lblAlgn val="ctr"/>
        <c:lblOffset val="100"/>
        <c:tickLblSkip val="1"/>
        <c:tickMarkSkip val="1"/>
        <c:noMultiLvlLbl val="0"/>
      </c:catAx>
      <c:valAx>
        <c:axId val="8640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3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居宅介護予防支援事業特別会計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交通・火災災害共済事業特別会計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0.05</c:v>
                </c:pt>
                <c:pt idx="6">
                  <c:v>#N/A</c:v>
                </c:pt>
                <c:pt idx="7">
                  <c:v>0.09</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0.05</c:v>
                </c:pt>
                <c:pt idx="4">
                  <c:v>#N/A</c:v>
                </c:pt>
                <c:pt idx="5">
                  <c:v>0.11</c:v>
                </c:pt>
                <c:pt idx="6">
                  <c:v>#N/A</c:v>
                </c:pt>
                <c:pt idx="7">
                  <c:v>0.15</c:v>
                </c:pt>
                <c:pt idx="8">
                  <c:v>#N/A</c:v>
                </c:pt>
                <c:pt idx="9">
                  <c:v>0.28000000000000003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1.06</c:v>
                </c:pt>
                <c:pt idx="4">
                  <c:v>#N/A</c:v>
                </c:pt>
                <c:pt idx="5">
                  <c:v>1.1299999999999999</c:v>
                </c:pt>
                <c:pt idx="6">
                  <c:v>#N/A</c:v>
                </c:pt>
                <c:pt idx="7">
                  <c:v>1.44</c:v>
                </c:pt>
                <c:pt idx="8">
                  <c:v>#N/A</c:v>
                </c:pt>
                <c:pt idx="9">
                  <c:v>1.32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5.37</c:v>
                </c:pt>
                <c:pt idx="2">
                  <c:v>#N/A</c:v>
                </c:pt>
                <c:pt idx="3">
                  <c:v>5.64</c:v>
                </c:pt>
                <c:pt idx="4">
                  <c:v>#N/A</c:v>
                </c:pt>
                <c:pt idx="5">
                  <c:v>5.85</c:v>
                </c:pt>
                <c:pt idx="6">
                  <c:v>#N/A</c:v>
                </c:pt>
                <c:pt idx="7">
                  <c:v>5.81</c:v>
                </c:pt>
                <c:pt idx="8">
                  <c:v>#N/A</c:v>
                </c:pt>
                <c:pt idx="9">
                  <c:v>5.96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8.3800000000000008</c:v>
                </c:pt>
                <c:pt idx="2">
                  <c:v>#N/A</c:v>
                </c:pt>
                <c:pt idx="3">
                  <c:v>5.93</c:v>
                </c:pt>
                <c:pt idx="4">
                  <c:v>#N/A</c:v>
                </c:pt>
                <c:pt idx="5">
                  <c:v>7.09</c:v>
                </c:pt>
                <c:pt idx="6">
                  <c:v>#N/A</c:v>
                </c:pt>
                <c:pt idx="7">
                  <c:v>9.6999999999999993</c:v>
                </c:pt>
                <c:pt idx="8">
                  <c:v>#N/A</c:v>
                </c:pt>
                <c:pt idx="9">
                  <c:v>11.03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209344"/>
        <c:axId val="118686848"/>
      </c:barChart>
      <c:catAx>
        <c:axId val="11920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86848"/>
        <c:crosses val="autoZero"/>
        <c:auto val="1"/>
        <c:lblAlgn val="ctr"/>
        <c:lblOffset val="100"/>
        <c:tickLblSkip val="1"/>
        <c:tickMarkSkip val="1"/>
        <c:noMultiLvlLbl val="0"/>
      </c:catAx>
      <c:valAx>
        <c:axId val="11868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09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2116</c:v>
                </c:pt>
                <c:pt idx="5">
                  <c:v>2150</c:v>
                </c:pt>
                <c:pt idx="8">
                  <c:v>2179</c:v>
                </c:pt>
                <c:pt idx="11">
                  <c:v>2103</c:v>
                </c:pt>
                <c:pt idx="14">
                  <c:v>2060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4</c:v>
                </c:pt>
                <c:pt idx="6">
                  <c:v>15</c:v>
                </c:pt>
                <c:pt idx="9">
                  <c:v>15</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93</c:v>
                </c:pt>
                <c:pt idx="3">
                  <c:v>97</c:v>
                </c:pt>
                <c:pt idx="6">
                  <c:v>97</c:v>
                </c:pt>
                <c:pt idx="9">
                  <c:v>110</c:v>
                </c:pt>
                <c:pt idx="12">
                  <c:v>112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719</c:v>
                </c:pt>
                <c:pt idx="3">
                  <c:v>735</c:v>
                </c:pt>
                <c:pt idx="6">
                  <c:v>724</c:v>
                </c:pt>
                <c:pt idx="9">
                  <c:v>756</c:v>
                </c:pt>
                <c:pt idx="12">
                  <c:v>710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2485</c:v>
                </c:pt>
                <c:pt idx="3">
                  <c:v>2381</c:v>
                </c:pt>
                <c:pt idx="6">
                  <c:v>2335</c:v>
                </c:pt>
                <c:pt idx="9">
                  <c:v>2245</c:v>
                </c:pt>
                <c:pt idx="12">
                  <c:v>2188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040192"/>
        <c:axId val="604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1182</c:v>
                </c:pt>
                <c:pt idx="2">
                  <c:v>#N/A</c:v>
                </c:pt>
                <c:pt idx="3">
                  <c:v>#N/A</c:v>
                </c:pt>
                <c:pt idx="4">
                  <c:v>1067</c:v>
                </c:pt>
                <c:pt idx="5">
                  <c:v>#N/A</c:v>
                </c:pt>
                <c:pt idx="6">
                  <c:v>#N/A</c:v>
                </c:pt>
                <c:pt idx="7">
                  <c:v>992</c:v>
                </c:pt>
                <c:pt idx="8">
                  <c:v>#N/A</c:v>
                </c:pt>
                <c:pt idx="9">
                  <c:v>#N/A</c:v>
                </c:pt>
                <c:pt idx="10">
                  <c:v>1023</c:v>
                </c:pt>
                <c:pt idx="11">
                  <c:v>#N/A</c:v>
                </c:pt>
                <c:pt idx="12">
                  <c:v>#N/A</c:v>
                </c:pt>
                <c:pt idx="13">
                  <c:v>965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040192"/>
        <c:axId val="6046464"/>
      </c:lineChart>
      <c:catAx>
        <c:axId val="604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46464"/>
        <c:crosses val="autoZero"/>
        <c:auto val="1"/>
        <c:lblAlgn val="ctr"/>
        <c:lblOffset val="100"/>
        <c:tickLblSkip val="1"/>
        <c:tickMarkSkip val="1"/>
        <c:noMultiLvlLbl val="0"/>
      </c:catAx>
      <c:valAx>
        <c:axId val="604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4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20494</c:v>
                </c:pt>
                <c:pt idx="5">
                  <c:v>20486</c:v>
                </c:pt>
                <c:pt idx="8">
                  <c:v>20255</c:v>
                </c:pt>
                <c:pt idx="11">
                  <c:v>20792</c:v>
                </c:pt>
                <c:pt idx="14">
                  <c:v>22821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2334</c:v>
                </c:pt>
                <c:pt idx="5">
                  <c:v>2115</c:v>
                </c:pt>
                <c:pt idx="8">
                  <c:v>1936</c:v>
                </c:pt>
                <c:pt idx="11">
                  <c:v>1814</c:v>
                </c:pt>
                <c:pt idx="14">
                  <c:v>1638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4033</c:v>
                </c:pt>
                <c:pt idx="5">
                  <c:v>4507</c:v>
                </c:pt>
                <c:pt idx="8">
                  <c:v>4522</c:v>
                </c:pt>
                <c:pt idx="11">
                  <c:v>4601</c:v>
                </c:pt>
                <c:pt idx="14">
                  <c:v>4675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508</c:v>
                </c:pt>
                <c:pt idx="3">
                  <c:v>50</c:v>
                </c:pt>
                <c:pt idx="6">
                  <c:v>15</c:v>
                </c:pt>
                <c:pt idx="9">
                  <c:v>11</c:v>
                </c:pt>
                <c:pt idx="12">
                  <c:v>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3546</c:v>
                </c:pt>
                <c:pt idx="3">
                  <c:v>3247</c:v>
                </c:pt>
                <c:pt idx="6">
                  <c:v>3083</c:v>
                </c:pt>
                <c:pt idx="9">
                  <c:v>3104</c:v>
                </c:pt>
                <c:pt idx="12">
                  <c:v>3044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957</c:v>
                </c:pt>
                <c:pt idx="3">
                  <c:v>989</c:v>
                </c:pt>
                <c:pt idx="6">
                  <c:v>1080</c:v>
                </c:pt>
                <c:pt idx="9">
                  <c:v>1667</c:v>
                </c:pt>
                <c:pt idx="12">
                  <c:v>2277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11601</c:v>
                </c:pt>
                <c:pt idx="3">
                  <c:v>11390</c:v>
                </c:pt>
                <c:pt idx="6">
                  <c:v>11265</c:v>
                </c:pt>
                <c:pt idx="9">
                  <c:v>11076</c:v>
                </c:pt>
                <c:pt idx="12">
                  <c:v>10701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415</c:v>
                </c:pt>
                <c:pt idx="3">
                  <c:v>290</c:v>
                </c:pt>
                <c:pt idx="6">
                  <c:v>276</c:v>
                </c:pt>
                <c:pt idx="9">
                  <c:v>261</c:v>
                </c:pt>
                <c:pt idx="12">
                  <c:v>246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21741</c:v>
                </c:pt>
                <c:pt idx="3">
                  <c:v>21578</c:v>
                </c:pt>
                <c:pt idx="6">
                  <c:v>20904</c:v>
                </c:pt>
                <c:pt idx="9">
                  <c:v>21094</c:v>
                </c:pt>
                <c:pt idx="12">
                  <c:v>23732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8734848"/>
        <c:axId val="7873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11906</c:v>
                </c:pt>
                <c:pt idx="2">
                  <c:v>#N/A</c:v>
                </c:pt>
                <c:pt idx="3">
                  <c:v>#N/A</c:v>
                </c:pt>
                <c:pt idx="4">
                  <c:v>10438</c:v>
                </c:pt>
                <c:pt idx="5">
                  <c:v>#N/A</c:v>
                </c:pt>
                <c:pt idx="6">
                  <c:v>#N/A</c:v>
                </c:pt>
                <c:pt idx="7">
                  <c:v>9909</c:v>
                </c:pt>
                <c:pt idx="8">
                  <c:v>#N/A</c:v>
                </c:pt>
                <c:pt idx="9">
                  <c:v>#N/A</c:v>
                </c:pt>
                <c:pt idx="10">
                  <c:v>10007</c:v>
                </c:pt>
                <c:pt idx="11">
                  <c:v>#N/A</c:v>
                </c:pt>
                <c:pt idx="12">
                  <c:v>#N/A</c:v>
                </c:pt>
                <c:pt idx="13">
                  <c:v>10874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8734848"/>
        <c:axId val="78736768"/>
      </c:lineChart>
      <c:catAx>
        <c:axId val="7873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736768"/>
        <c:crosses val="autoZero"/>
        <c:auto val="1"/>
        <c:lblAlgn val="ctr"/>
        <c:lblOffset val="100"/>
        <c:tickLblSkip val="1"/>
        <c:tickMarkSkip val="1"/>
        <c:noMultiLvlLbl val="0"/>
      </c:catAx>
      <c:valAx>
        <c:axId val="787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3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{CEE2283F-DD13-4398-9E8D-D25B09D048EB}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{9EE699EA-8AEF-42BA-B56F-C7D77B4B89A7}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{32A06C56-EEE5-4BB7-84E9-0516F57EAF4C}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{5EFF9AB2-3758-4F06-8A6E-DA4521CAC953}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{8216C3E8-CA8B-4CF3-A2A8-EEE7620FA2E2}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49.2</c:v>
                </c:pt>
              </c:numCache>
            </c:numRef>
          </c:xVal>
          <c:yVal>
            <c:numRef>
              <c:f>公会計指標分析・財政指標組合せ分析表!$K$51:$O$51</c:f>
              <c:numCache>
                <c:formatCode>#,##0.0;"▲ "#,##0.0</c:formatCode>
                <c:ptCount val="5"/>
                <c:pt idx="3">
                  <c:v>115.8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{C93C6D35-D676-4729-8C82-637228E9F416}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{8E219965-4563-4DBD-BC74-88412D5E26B5}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{1E490E46-8217-4C00-B94A-75AA14D341A8}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{8B543376-EEF2-4EAF-89CB-21FC417CB088}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{3EDC657F-AB73-4A8D-BA72-3C89D44A1C60}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057344"/>
        <c:axId val="46063616"/>
      </c:scatterChart>
      <c:valAx>
        <c:axId val="46057344"/>
        <c:scaling>
          <c:orientation val="minMax"/>
          <c:max val="53.300000000000004"/>
          <c:min val="48.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63616"/>
        <c:crosses val="autoZero"/>
        <c:crossBetween val="midCat"/>
      </c:valAx>
      <c:valAx>
        <c:axId val="46063616"/>
        <c:scaling>
          <c:orientation val="minMax"/>
          <c:max val="126"/>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57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{537B3FF9-327C-4B15-ABA1-C8916DB6ED0A}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{1FD9DF8D-36D1-473B-9B22-6F168DAC8B14}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{7E3044E4-7837-4A90-BE48-1FF15EA5FEFC}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{F31E67BC-32AF-4A57-BFB6-6D35B2CECF1E}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{4917FA39-0D8B-4F7D-A105-EB6E220E8893}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c:v>
                </c:pt>
                <c:pt idx="2">
                  <c:v>12.3</c:v>
                </c:pt>
                <c:pt idx="3">
                  <c:v>11.8</c:v>
                </c:pt>
                <c:pt idx="4">
                  <c:v>11.6</c:v>
                </c:pt>
              </c:numCache>
            </c:numRef>
          </c:xVal>
          <c:yVal>
            <c:numRef>
              <c:f>公会計指標分析・財政指標組合せ分析表!$K$73:$O$73</c:f>
              <c:numCache>
                <c:formatCode>#,##0.0;"▲ "#,##0.0</c:formatCode>
                <c:ptCount val="5"/>
                <c:pt idx="0">
                  <c:v>136.5</c:v>
                </c:pt>
                <c:pt idx="1">
                  <c:v>117.7</c:v>
                </c:pt>
                <c:pt idx="2">
                  <c:v>115.3</c:v>
                </c:pt>
                <c:pt idx="3">
                  <c:v>115.8</c:v>
                </c:pt>
                <c:pt idx="4">
                  <c:v>129.19999999999999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{4E3BED3D-E25A-43D0-8789-37679464B515}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{CC185650-DA1F-4072-A2D1-22D1AA926C6B}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{1E393A3B-AD8D-4DE9-BF21-E6FF96E72E72}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{78C63AE3-109E-494D-8AEF-99381852F3D8}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{27410097-AD09-4372-A27B-2B36C747896F}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118784"/>
        <c:axId val="46141440"/>
      </c:scatterChart>
      <c:valAx>
        <c:axId val="46118784"/>
        <c:scaling>
          <c:orientation val="minMax"/>
          <c:max val="14.1"/>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41440"/>
        <c:crosses val="autoZero"/>
        <c:crossBetween val="midCat"/>
      </c:valAx>
      <c:valAx>
        <c:axId val="46141440"/>
        <c:scaling>
          <c:orientation val="minMax"/>
          <c:max val="15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18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元</a:t>
          </a:r>
          <a:r>
            <a:rPr kumimoji="1" lang="ja-JP" altLang="ja-JP" sz="900" b="0" i="0" u="none" strike="noStrike" kern="0" cap="none" spc="0" normalizeH="0" baseline="0" noProof="0">
              <a:ln>
                <a:noFill/>
              </a:ln>
              <a:solidFill>
                <a:prstClr val="black"/>
              </a:solidFill>
              <a:effectLst/>
              <a:uLnTx/>
              <a:uFillTx/>
              <a:latin typeface="+mn-lt"/>
              <a:ea typeface="+mn-ea"/>
              <a:cs typeface="+mn-cs"/>
            </a:rPr>
            <a:t>利償還金は旧市町村で借り入れた既発債の償還が減少したことから、前年度比較で</a:t>
          </a:r>
          <a:r>
            <a:rPr kumimoji="1" lang="en-US" altLang="ja-JP" sz="900" b="0" i="0" u="none" strike="noStrike" kern="0" cap="none" spc="0" normalizeH="0" baseline="0" noProof="0">
              <a:ln>
                <a:noFill/>
              </a:ln>
              <a:solidFill>
                <a:prstClr val="black"/>
              </a:solidFill>
              <a:effectLst/>
              <a:uLnTx/>
              <a:uFillTx/>
              <a:latin typeface="+mn-lt"/>
              <a:ea typeface="+mn-ea"/>
              <a:cs typeface="+mn-cs"/>
            </a:rPr>
            <a:t>57</a:t>
          </a:r>
          <a:r>
            <a:rPr kumimoji="1" lang="ja-JP" altLang="ja-JP" sz="900" b="0" i="0" u="none" strike="noStrike" kern="0" cap="none" spc="0" normalizeH="0" baseline="0" noProof="0">
              <a:ln>
                <a:noFill/>
              </a:ln>
              <a:solidFill>
                <a:prstClr val="black"/>
              </a:solidFill>
              <a:effectLst/>
              <a:uLnTx/>
              <a:uFillTx/>
              <a:latin typeface="+mn-lt"/>
              <a:ea typeface="+mn-ea"/>
              <a:cs typeface="+mn-cs"/>
            </a:rPr>
            <a:t>百万円の減額となった。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公営企業債の元利償還金に対する繰入金は、下水道事業への償還に対する繰出金が</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額となったことから、前年度比較で</a:t>
          </a:r>
          <a:r>
            <a:rPr kumimoji="1" lang="en-US" altLang="ja-JP" sz="900" b="0" i="0" u="none" strike="noStrike" kern="0" cap="none" spc="0" normalizeH="0" baseline="0" noProof="0">
              <a:ln>
                <a:noFill/>
              </a:ln>
              <a:solidFill>
                <a:prstClr val="black"/>
              </a:solidFill>
              <a:effectLst/>
              <a:uLnTx/>
              <a:uFillTx/>
              <a:latin typeface="+mn-lt"/>
              <a:ea typeface="+mn-ea"/>
              <a:cs typeface="+mn-cs"/>
            </a:rPr>
            <a:t>46</a:t>
          </a:r>
          <a:r>
            <a:rPr kumimoji="1" lang="ja-JP" altLang="ja-JP" sz="9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組合等が起こした地方債の元利償還金に対する負担金等は、甲府・峡東地域ごみ処理施設事務組合</a:t>
          </a:r>
          <a:r>
            <a:rPr kumimoji="1" lang="ja-JP" altLang="en-US" sz="900" b="0" i="0" u="none" strike="noStrike" kern="0" cap="none" spc="0" normalizeH="0" baseline="0" noProof="0">
              <a:ln>
                <a:noFill/>
              </a:ln>
              <a:solidFill>
                <a:prstClr val="black"/>
              </a:solidFill>
              <a:effectLst/>
              <a:uLnTx/>
              <a:uFillTx/>
              <a:latin typeface="+mn-lt"/>
              <a:ea typeface="+mn-ea"/>
              <a:cs typeface="+mn-cs"/>
            </a:rPr>
            <a:t>及び東山梨環境衛生組合</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元利償還金が増額となったことから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、前年度比較で</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百万円の増額となった。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債務負担行為に基づく支出額は、主に笛吹川沿岸土地改良区が実施した国営事業に係る負担金に係るもので前年同等となった。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また、控除財源</a:t>
          </a:r>
          <a:r>
            <a:rPr kumimoji="1" lang="ja-JP" altLang="en-US" sz="900" b="0" i="0" u="none" strike="noStrike" kern="0" cap="none" spc="0" normalizeH="0" baseline="0" noProof="0">
              <a:ln>
                <a:noFill/>
              </a:ln>
              <a:solidFill>
                <a:prstClr val="black"/>
              </a:solidFill>
              <a:effectLst/>
              <a:uLnTx/>
              <a:uFillTx/>
              <a:latin typeface="+mn-lt"/>
              <a:ea typeface="+mn-ea"/>
              <a:cs typeface="+mn-cs"/>
            </a:rPr>
            <a:t>については</a:t>
          </a:r>
          <a:r>
            <a:rPr kumimoji="1" lang="ja-JP" altLang="ja-JP" sz="900" b="0" i="0" u="none" strike="noStrike" kern="0" cap="none" spc="0" normalizeH="0" baseline="0" noProof="0">
              <a:ln>
                <a:noFill/>
              </a:ln>
              <a:solidFill>
                <a:prstClr val="black"/>
              </a:solidFill>
              <a:effectLst/>
              <a:uLnTx/>
              <a:uFillTx/>
              <a:latin typeface="+mn-lt"/>
              <a:ea typeface="+mn-ea"/>
              <a:cs typeface="+mn-cs"/>
            </a:rPr>
            <a:t>、事業費補正により基準財政需要額算入公債費（準元利償還金に係るものを含む）</a:t>
          </a:r>
          <a:r>
            <a:rPr kumimoji="1" lang="ja-JP" altLang="en-US" sz="900" b="0" i="0" u="none" strike="noStrike" kern="0" cap="none" spc="0" normalizeH="0" baseline="0" noProof="0">
              <a:ln>
                <a:noFill/>
              </a:ln>
              <a:solidFill>
                <a:prstClr val="black"/>
              </a:solidFill>
              <a:effectLst/>
              <a:uLnTx/>
              <a:uFillTx/>
              <a:latin typeface="+mn-lt"/>
              <a:ea typeface="+mn-ea"/>
              <a:cs typeface="+mn-cs"/>
            </a:rPr>
            <a:t>が道路橋りょう費、その他土木費などの元利償還金の減と、一部事務組合負担分の事業費補正の減などにより、</a:t>
          </a:r>
          <a:r>
            <a:rPr kumimoji="1" lang="en-US" altLang="ja-JP" sz="900" b="0" i="0" u="none" strike="noStrike" kern="0" cap="none" spc="0" normalizeH="0" baseline="0" noProof="0">
              <a:ln>
                <a:noFill/>
              </a:ln>
              <a:solidFill>
                <a:prstClr val="black"/>
              </a:solidFill>
              <a:effectLst/>
              <a:uLnTx/>
              <a:uFillTx/>
              <a:latin typeface="+mn-lt"/>
              <a:ea typeface="+mn-ea"/>
              <a:cs typeface="+mn-cs"/>
            </a:rPr>
            <a:t>43</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百万円余の減額となった。</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これらの結果、単年度の数値では</a:t>
          </a:r>
          <a:r>
            <a:rPr kumimoji="1" lang="ja-JP" altLang="en-US" sz="900" b="0" i="0" u="none" strike="noStrike" kern="0" cap="none" spc="0" normalizeH="0" baseline="0" noProof="0">
              <a:ln>
                <a:noFill/>
              </a:ln>
              <a:solidFill>
                <a:prstClr val="black"/>
              </a:solidFill>
              <a:effectLst/>
              <a:uLnTx/>
              <a:uFillTx/>
              <a:latin typeface="+mn-lt"/>
              <a:ea typeface="+mn-ea"/>
              <a:cs typeface="+mn-cs"/>
            </a:rPr>
            <a:t>減少</a:t>
          </a:r>
          <a:r>
            <a:rPr kumimoji="1" lang="ja-JP" altLang="ja-JP" sz="900" b="0" i="0" u="none" strike="noStrike" kern="0" cap="none" spc="0" normalizeH="0" baseline="0" noProof="0">
              <a:ln>
                <a:noFill/>
              </a:ln>
              <a:solidFill>
                <a:prstClr val="black"/>
              </a:solidFill>
              <a:effectLst/>
              <a:uLnTx/>
              <a:uFillTx/>
              <a:latin typeface="+mn-lt"/>
              <a:ea typeface="+mn-ea"/>
              <a:cs typeface="+mn-cs"/>
            </a:rPr>
            <a:t>へと転じた</a:t>
          </a:r>
          <a:r>
            <a:rPr kumimoji="1" lang="ja-JP" altLang="en-US" sz="900" b="0" i="0" u="none" strike="noStrike" kern="0" cap="none" spc="0" normalizeH="0" baseline="0" noProof="0">
              <a:ln>
                <a:noFill/>
              </a:ln>
              <a:solidFill>
                <a:prstClr val="black"/>
              </a:solidFill>
              <a:effectLst/>
              <a:uLnTx/>
              <a:uFillTx/>
              <a:latin typeface="+mn-lt"/>
              <a:ea typeface="+mn-ea"/>
              <a:cs typeface="+mn-cs"/>
            </a:rPr>
            <a:t>結果、</a:t>
          </a:r>
          <a:r>
            <a:rPr kumimoji="1" lang="ja-JP" altLang="ja-JP" sz="900" b="0" i="0" u="none" strike="noStrike" kern="0" cap="none" spc="0" normalizeH="0" baseline="0" noProof="0">
              <a:ln>
                <a:noFill/>
              </a:ln>
              <a:solidFill>
                <a:prstClr val="black"/>
              </a:solidFill>
              <a:effectLst/>
              <a:uLnTx/>
              <a:uFillTx/>
              <a:latin typeface="+mn-lt"/>
              <a:ea typeface="+mn-ea"/>
              <a:cs typeface="+mn-cs"/>
            </a:rPr>
            <a:t>実質公債費比率は引き続き減少傾向を示した</a:t>
          </a:r>
          <a:r>
            <a:rPr kumimoji="1" lang="ja-JP" altLang="en-US" sz="900" b="0" i="0" u="none" strike="noStrike" kern="0" cap="none" spc="0" normalizeH="0" baseline="0" noProof="0">
              <a:ln>
                <a:noFill/>
              </a:ln>
              <a:solidFill>
                <a:prstClr val="black"/>
              </a:solidFill>
              <a:effectLst/>
              <a:uLnTx/>
              <a:uFillTx/>
              <a:latin typeface="+mn-lt"/>
              <a:ea typeface="+mn-ea"/>
              <a:cs typeface="+mn-cs"/>
            </a:rPr>
            <a:t>。</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標準財政規模の縮小が見込まれ</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公債費は増加傾向にあるため、数値のさらなる増加が予想されるが、安全領域を堅持しつつ効率的な財政運営に努める。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一般会計等に係る地方債の現在高は旧市町村が借り入れた地方債償還が減少したものの、山梨市駅南地域整備事業</a:t>
          </a:r>
          <a:r>
            <a:rPr kumimoji="1" lang="ja-JP" altLang="en-US" sz="900" b="0" i="0" u="none" strike="noStrike" kern="0" cap="none" spc="0" normalizeH="0" baseline="0" noProof="0">
              <a:ln>
                <a:noFill/>
              </a:ln>
              <a:solidFill>
                <a:prstClr val="black"/>
              </a:solidFill>
              <a:effectLst/>
              <a:uLnTx/>
              <a:uFillTx/>
              <a:latin typeface="+mn-lt"/>
              <a:ea typeface="+mn-ea"/>
              <a:cs typeface="+mn-cs"/>
            </a:rPr>
            <a:t>、産婦人科施設建設事業</a:t>
          </a:r>
          <a:r>
            <a:rPr kumimoji="1" lang="ja-JP" altLang="ja-JP" sz="900" b="0" i="0" u="none" strike="noStrike" kern="0" cap="none" spc="0" normalizeH="0" baseline="0" noProof="0">
              <a:ln>
                <a:noFill/>
              </a:ln>
              <a:solidFill>
                <a:prstClr val="black"/>
              </a:solidFill>
              <a:effectLst/>
              <a:uLnTx/>
              <a:uFillTx/>
              <a:latin typeface="+mn-lt"/>
              <a:ea typeface="+mn-ea"/>
              <a:cs typeface="+mn-cs"/>
            </a:rPr>
            <a:t>等の大型事業に伴う合併特例債の起債が増加したため前年度比較で</a:t>
          </a:r>
          <a:r>
            <a:rPr kumimoji="1" lang="en-US" altLang="ja-JP" sz="900" b="0" i="0" u="none" strike="noStrike" kern="0" cap="none" spc="0" normalizeH="0" baseline="0" noProof="0">
              <a:ln>
                <a:noFill/>
              </a:ln>
              <a:solidFill>
                <a:prstClr val="black"/>
              </a:solidFill>
              <a:effectLst/>
              <a:uLnTx/>
              <a:uFillTx/>
              <a:latin typeface="+mn-lt"/>
              <a:ea typeface="+mn-ea"/>
              <a:cs typeface="+mn-cs"/>
            </a:rPr>
            <a:t>2,638</a:t>
          </a:r>
          <a:r>
            <a:rPr kumimoji="1" lang="ja-JP" altLang="ja-JP" sz="900" b="0" i="0" u="none" strike="noStrike" kern="0" cap="none" spc="0" normalizeH="0" baseline="0" noProof="0">
              <a:ln>
                <a:noFill/>
              </a:ln>
              <a:solidFill>
                <a:prstClr val="black"/>
              </a:solidFill>
              <a:effectLst/>
              <a:uLnTx/>
              <a:uFillTx/>
              <a:latin typeface="+mn-lt"/>
              <a:ea typeface="+mn-ea"/>
              <a:cs typeface="+mn-cs"/>
            </a:rPr>
            <a:t>百万円の増額となった。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債務負担行為に基づく支出予定額は笛吹川沿岸土地改良区が実施した国営事業に係る負担額が減額となっていることから前年度比較で</a:t>
          </a:r>
          <a:r>
            <a:rPr kumimoji="1" lang="en-US" altLang="ja-JP" sz="900" b="0" i="0" u="none" strike="noStrike" kern="0" cap="none" spc="0" normalizeH="0" baseline="0" noProof="0">
              <a:ln>
                <a:noFill/>
              </a:ln>
              <a:solidFill>
                <a:prstClr val="black"/>
              </a:solidFill>
              <a:effectLst/>
              <a:uLnTx/>
              <a:uFillTx/>
              <a:latin typeface="+mn-lt"/>
              <a:ea typeface="+mn-ea"/>
              <a:cs typeface="+mn-cs"/>
            </a:rPr>
            <a:t>15</a:t>
          </a:r>
          <a:r>
            <a:rPr kumimoji="1" lang="ja-JP" altLang="ja-JP" sz="900" b="0" i="0" u="none" strike="noStrike" kern="0" cap="none" spc="0" normalizeH="0" baseline="0" noProof="0">
              <a:ln>
                <a:noFill/>
              </a:ln>
              <a:solidFill>
                <a:prstClr val="black"/>
              </a:solidFill>
              <a:effectLst/>
              <a:uLnTx/>
              <a:uFillTx/>
              <a:latin typeface="+mn-lt"/>
              <a:ea typeface="+mn-ea"/>
              <a:cs typeface="+mn-cs"/>
            </a:rPr>
            <a:t>百万円の減額となった。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公営企業債等繰入見込額は、</a:t>
          </a:r>
          <a:r>
            <a:rPr kumimoji="1" lang="ja-JP" altLang="en-US" sz="900" b="0" i="0" u="none" strike="noStrike" kern="0" cap="none" spc="0" normalizeH="0" baseline="0" noProof="0">
              <a:ln>
                <a:noFill/>
              </a:ln>
              <a:solidFill>
                <a:prstClr val="black"/>
              </a:solidFill>
              <a:effectLst/>
              <a:uLnTx/>
              <a:uFillTx/>
              <a:latin typeface="+mn-lt"/>
              <a:ea typeface="+mn-ea"/>
              <a:cs typeface="+mn-cs"/>
            </a:rPr>
            <a:t>下</a:t>
          </a:r>
          <a:r>
            <a:rPr kumimoji="1" lang="ja-JP" altLang="ja-JP" sz="900" b="0" i="0" u="none" strike="noStrike" kern="0" cap="none" spc="0" normalizeH="0" baseline="0" noProof="0">
              <a:ln>
                <a:noFill/>
              </a:ln>
              <a:solidFill>
                <a:prstClr val="black"/>
              </a:solidFill>
              <a:effectLst/>
              <a:uLnTx/>
              <a:uFillTx/>
              <a:latin typeface="+mn-lt"/>
              <a:ea typeface="+mn-ea"/>
              <a:cs typeface="+mn-cs"/>
            </a:rPr>
            <a:t>水道・簡易道事業における（準元利償還金</a:t>
          </a:r>
          <a:r>
            <a:rPr kumimoji="1" lang="en-US"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元金償還金）の率が減少したことなどから前年度比較で</a:t>
          </a:r>
          <a:r>
            <a:rPr kumimoji="1" lang="en-US" altLang="ja-JP" sz="900" b="0" i="0" u="none" strike="noStrike" kern="0" cap="none" spc="0" normalizeH="0" baseline="0" noProof="0">
              <a:ln>
                <a:noFill/>
              </a:ln>
              <a:solidFill>
                <a:prstClr val="black"/>
              </a:solidFill>
              <a:effectLst/>
              <a:uLnTx/>
              <a:uFillTx/>
              <a:latin typeface="+mn-lt"/>
              <a:ea typeface="+mn-ea"/>
              <a:cs typeface="+mn-cs"/>
            </a:rPr>
            <a:t>374</a:t>
          </a:r>
          <a:r>
            <a:rPr kumimoji="1" lang="ja-JP" altLang="ja-JP" sz="9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900" b="0" i="0" u="none" strike="noStrike" kern="0" cap="none" spc="0" normalizeH="0" baseline="0" noProof="0">
              <a:ln>
                <a:noFill/>
              </a:ln>
              <a:solidFill>
                <a:prstClr val="black"/>
              </a:solidFill>
              <a:effectLst/>
              <a:uLnTx/>
              <a:uFillTx/>
              <a:latin typeface="+mn-lt"/>
              <a:ea typeface="+mn-ea"/>
              <a:cs typeface="+mn-cs"/>
            </a:rPr>
            <a:t>余</a:t>
          </a:r>
          <a:r>
            <a:rPr kumimoji="1" lang="ja-JP" altLang="ja-JP" sz="900" b="0" i="0" u="none" strike="noStrike" kern="0" cap="none" spc="0" normalizeH="0" baseline="0" noProof="0">
              <a:ln>
                <a:noFill/>
              </a:ln>
              <a:solidFill>
                <a:prstClr val="black"/>
              </a:solidFill>
              <a:effectLst/>
              <a:uLnTx/>
              <a:uFillTx/>
              <a:latin typeface="+mn-lt"/>
              <a:ea typeface="+mn-ea"/>
              <a:cs typeface="+mn-cs"/>
            </a:rPr>
            <a:t>の減額となった。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組合等の負担見込額は</a:t>
          </a:r>
          <a:r>
            <a:rPr kumimoji="1" lang="ja-JP" altLang="en-US" sz="900" b="0" i="0" u="none" strike="noStrike" kern="0" cap="none" spc="0" normalizeH="0" baseline="0" noProof="0">
              <a:ln>
                <a:noFill/>
              </a:ln>
              <a:solidFill>
                <a:prstClr val="black"/>
              </a:solidFill>
              <a:effectLst/>
              <a:uLnTx/>
              <a:uFillTx/>
              <a:latin typeface="+mn-lt"/>
              <a:ea typeface="+mn-ea"/>
              <a:cs typeface="+mn-cs"/>
            </a:rPr>
            <a:t>、甲府・峡東地域ごみ処理施設事務組合の施設建設費の負担増などにより、</a:t>
          </a:r>
          <a:r>
            <a:rPr kumimoji="1" lang="en-US" altLang="ja-JP" sz="900" b="0" i="0" u="none" strike="noStrike" kern="0" cap="none" spc="0" normalizeH="0" baseline="0" noProof="0">
              <a:ln>
                <a:noFill/>
              </a:ln>
              <a:solidFill>
                <a:prstClr val="black"/>
              </a:solidFill>
              <a:effectLst/>
              <a:uLnTx/>
              <a:uFillTx/>
              <a:latin typeface="+mn-lt"/>
              <a:ea typeface="+mn-ea"/>
              <a:cs typeface="+mn-cs"/>
            </a:rPr>
            <a:t>609</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百万円余の増額となった。</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退職手当負担見込み額は、</a:t>
          </a:r>
          <a:r>
            <a:rPr kumimoji="1" lang="ja-JP" altLang="ja-JP" sz="900" b="0" i="0" u="none" strike="noStrike" kern="0" cap="none" spc="0" normalizeH="0" baseline="0" noProof="0">
              <a:ln>
                <a:noFill/>
              </a:ln>
              <a:solidFill>
                <a:prstClr val="black"/>
              </a:solidFill>
              <a:effectLst/>
              <a:uLnTx/>
              <a:uFillTx/>
              <a:latin typeface="+mn-lt"/>
              <a:ea typeface="+mn-ea"/>
              <a:cs typeface="+mn-cs"/>
            </a:rPr>
            <a:t>算定対象職員数が</a:t>
          </a:r>
          <a:r>
            <a:rPr kumimoji="1" lang="ja-JP" altLang="en-US" sz="900" b="0" i="0" u="none" strike="noStrike" kern="0" cap="none" spc="0" normalizeH="0" baseline="0" noProof="0">
              <a:ln>
                <a:noFill/>
              </a:ln>
              <a:solidFill>
                <a:prstClr val="black"/>
              </a:solidFill>
              <a:effectLst/>
              <a:uLnTx/>
              <a:uFillTx/>
              <a:latin typeface="+mn-lt"/>
              <a:ea typeface="+mn-ea"/>
              <a:cs typeface="+mn-cs"/>
            </a:rPr>
            <a:t>減少</a:t>
          </a:r>
          <a:r>
            <a:rPr kumimoji="1" lang="ja-JP" altLang="ja-JP" sz="900" b="0" i="0" u="none" strike="noStrike" kern="0" cap="none" spc="0" normalizeH="0" baseline="0" noProof="0">
              <a:ln>
                <a:noFill/>
              </a:ln>
              <a:solidFill>
                <a:prstClr val="black"/>
              </a:solidFill>
              <a:effectLst/>
              <a:uLnTx/>
              <a:uFillTx/>
              <a:latin typeface="+mn-lt"/>
              <a:ea typeface="+mn-ea"/>
              <a:cs typeface="+mn-cs"/>
            </a:rPr>
            <a:t>した結果、前年度比較で</a:t>
          </a:r>
          <a:r>
            <a:rPr kumimoji="1" lang="en-US" altLang="ja-JP" sz="900" b="0" i="0" u="none" strike="noStrike" kern="0" cap="none" spc="0" normalizeH="0" baseline="0" noProof="0">
              <a:ln>
                <a:noFill/>
              </a:ln>
              <a:solidFill>
                <a:prstClr val="black"/>
              </a:solidFill>
              <a:effectLst/>
              <a:uLnTx/>
              <a:uFillTx/>
              <a:latin typeface="+mn-lt"/>
              <a:ea typeface="+mn-ea"/>
              <a:cs typeface="+mn-cs"/>
            </a:rPr>
            <a:t>59</a:t>
          </a:r>
          <a:r>
            <a:rPr kumimoji="1" lang="ja-JP" altLang="ja-JP" sz="9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900" b="0" i="0" u="none" strike="noStrike" kern="0" cap="none" spc="0" normalizeH="0" baseline="0" noProof="0">
              <a:ln>
                <a:noFill/>
              </a:ln>
              <a:solidFill>
                <a:prstClr val="black"/>
              </a:solidFill>
              <a:effectLst/>
              <a:uLnTx/>
              <a:uFillTx/>
              <a:latin typeface="+mn-lt"/>
              <a:ea typeface="+mn-ea"/>
              <a:cs typeface="+mn-cs"/>
            </a:rPr>
            <a:t>余</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設立法人等の負担額等負担見込額は損失補償付債務残高が減少したため、前年度比較で</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百万円の減額となった。</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充当可能財源等</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充当可能特定歳入が都市計画事業地方債残高の減により</a:t>
          </a:r>
          <a:r>
            <a:rPr kumimoji="1" lang="en-US" altLang="ja-JP" sz="900" b="0" i="0" u="none" strike="noStrike" kern="0" cap="none" spc="0" normalizeH="0" baseline="0" noProof="0">
              <a:ln>
                <a:noFill/>
              </a:ln>
              <a:solidFill>
                <a:prstClr val="black"/>
              </a:solidFill>
              <a:effectLst/>
              <a:uLnTx/>
              <a:uFillTx/>
              <a:latin typeface="+mn-lt"/>
              <a:ea typeface="+mn-ea"/>
              <a:cs typeface="+mn-cs"/>
            </a:rPr>
            <a:t>176</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百万円余の減額となったものの、基準財政需要額算入見込額が合併特例債及び過疎対策債償還額の増により、</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前年度比較で</a:t>
          </a:r>
          <a:r>
            <a:rPr kumimoji="1" lang="en-US" altLang="ja-JP" sz="900" b="0" i="0" u="none" strike="noStrike" kern="0" cap="none" spc="0" normalizeH="0" baseline="0" noProof="0">
              <a:ln>
                <a:noFill/>
              </a:ln>
              <a:solidFill>
                <a:prstClr val="black"/>
              </a:solidFill>
              <a:effectLst/>
              <a:uLnTx/>
              <a:uFillTx/>
              <a:latin typeface="+mn-lt"/>
              <a:ea typeface="+mn-ea"/>
              <a:cs typeface="+mn-cs"/>
            </a:rPr>
            <a:t>2,029</a:t>
          </a:r>
          <a:r>
            <a:rPr kumimoji="1" lang="ja-JP" altLang="ja-JP" sz="9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900" b="0" i="0" u="none" strike="noStrike" kern="0" cap="none" spc="0" normalizeH="0" baseline="0" noProof="0">
              <a:ln>
                <a:noFill/>
              </a:ln>
              <a:solidFill>
                <a:prstClr val="black"/>
              </a:solidFill>
              <a:effectLst/>
              <a:uLnTx/>
              <a:uFillTx/>
              <a:latin typeface="+mn-lt"/>
              <a:ea typeface="+mn-ea"/>
              <a:cs typeface="+mn-cs"/>
            </a:rPr>
            <a:t>余</a:t>
          </a:r>
          <a:r>
            <a:rPr kumimoji="1" lang="ja-JP" altLang="ja-JP" sz="900" b="0" i="0" u="none" strike="noStrike" kern="0" cap="none" spc="0" normalizeH="0" baseline="0" noProof="0">
              <a:ln>
                <a:noFill/>
              </a:ln>
              <a:solidFill>
                <a:prstClr val="black"/>
              </a:solidFill>
              <a:effectLst/>
              <a:uLnTx/>
              <a:uFillTx/>
              <a:latin typeface="+mn-lt"/>
              <a:ea typeface="+mn-ea"/>
              <a:cs typeface="+mn-cs"/>
            </a:rPr>
            <a:t>の増額となった。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将来負担比率については、公表が開始された平成</a:t>
          </a:r>
          <a:r>
            <a:rPr kumimoji="1" lang="en-US" altLang="ja-JP" sz="900" b="0" i="0" u="none" strike="noStrike" kern="0" cap="none" spc="0" normalizeH="0" baseline="0" noProof="0">
              <a:ln>
                <a:noFill/>
              </a:ln>
              <a:solidFill>
                <a:prstClr val="black"/>
              </a:solidFill>
              <a:effectLst/>
              <a:uLnTx/>
              <a:uFillTx/>
              <a:latin typeface="+mn-lt"/>
              <a:ea typeface="+mn-ea"/>
              <a:cs typeface="+mn-cs"/>
            </a:rPr>
            <a:t>20</a:t>
          </a:r>
          <a:r>
            <a:rPr kumimoji="1" lang="ja-JP" altLang="ja-JP" sz="900" b="0" i="0" u="none" strike="noStrike" kern="0" cap="none" spc="0" normalizeH="0" baseline="0" noProof="0">
              <a:ln>
                <a:noFill/>
              </a:ln>
              <a:solidFill>
                <a:prstClr val="black"/>
              </a:solidFill>
              <a:effectLst/>
              <a:uLnTx/>
              <a:uFillTx/>
              <a:latin typeface="+mn-lt"/>
              <a:ea typeface="+mn-ea"/>
              <a:cs typeface="+mn-cs"/>
            </a:rPr>
            <a:t>年度決算から毎年減少していたが、</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27</a:t>
          </a:r>
          <a:r>
            <a:rPr kumimoji="1" lang="ja-JP" altLang="en-US" sz="900" b="0" i="0" u="none" strike="noStrike" kern="0" cap="none" spc="0" normalizeH="0" baseline="0" noProof="0">
              <a:ln>
                <a:noFill/>
              </a:ln>
              <a:solidFill>
                <a:prstClr val="black"/>
              </a:solidFill>
              <a:effectLst/>
              <a:uLnTx/>
              <a:uFillTx/>
              <a:latin typeface="+mn-lt"/>
              <a:ea typeface="+mn-ea"/>
              <a:cs typeface="+mn-cs"/>
            </a:rPr>
            <a:t>年度決算において</a:t>
          </a:r>
          <a:r>
            <a:rPr kumimoji="1" lang="ja-JP" altLang="ja-JP" sz="900" b="0" i="0" u="none" strike="noStrike" kern="0" cap="none" spc="0" normalizeH="0" baseline="0" noProof="0">
              <a:ln>
                <a:noFill/>
              </a:ln>
              <a:solidFill>
                <a:prstClr val="black"/>
              </a:solidFill>
              <a:effectLst/>
              <a:uLnTx/>
              <a:uFillTx/>
              <a:latin typeface="+mn-lt"/>
              <a:ea typeface="+mn-ea"/>
              <a:cs typeface="+mn-cs"/>
            </a:rPr>
            <a:t>初めての上昇に転じ</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28</a:t>
          </a:r>
          <a:r>
            <a:rPr kumimoji="1" lang="ja-JP" altLang="en-US" sz="900" b="0" i="0" u="none" strike="noStrike" kern="0" cap="none" spc="0" normalizeH="0" baseline="0" noProof="0">
              <a:ln>
                <a:noFill/>
              </a:ln>
              <a:solidFill>
                <a:prstClr val="black"/>
              </a:solidFill>
              <a:effectLst/>
              <a:uLnTx/>
              <a:uFillTx/>
              <a:latin typeface="+mn-lt"/>
              <a:ea typeface="+mn-ea"/>
              <a:cs typeface="+mn-cs"/>
            </a:rPr>
            <a:t>年度決算も引き続き上昇した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標準財政規模の縮小が見込まれ公債費は増加傾向にあるため、数値のさらなる増加が予想されるが、安全領域を堅持しつつ効率的な財政運営に努める。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35,871
35,697
289.80
22,312,173
21,008,129
1,135,787
10,296,337
23,731,683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有形固定資産減価償却率は類似団体とほぼ同水準である。</a:t>
          </a:r>
          <a:endParaRPr lang="ja-JP" altLang="ja-JP">
            <a:effectLst/>
          </a:endParaRPr>
        </a:p>
        <a:p>
          <a:r>
            <a:rPr lang="ja-JP" altLang="ja-JP" sz="1100">
              <a:solidFill>
                <a:schemeClr val="dk1"/>
              </a:solidFill>
              <a:effectLst/>
              <a:latin typeface="+mn-lt"/>
              <a:ea typeface="+mn-ea"/>
              <a:cs typeface="+mn-cs"/>
            </a:rPr>
            <a:t>しかし、本市の施設は建設から３０年以上経過している施設も多く、道路についても高度経済成長期などに整備されたものが多いことから、今後、更新・統廃合・長寿命化などを計画的に実施することが必要である。</a:t>
          </a:r>
          <a:endParaRPr lang="ja-JP" altLang="ja-JP">
            <a:effectLst/>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年度については固定資産台帳未整備のため分析不可である。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131657</xdr:rowOff>
    </xdr:from>
    <xdr:to>
      <xdr:col>3</xdr:col>
      <xdr:colOff>511175</xdr:colOff>
      <xdr:row>33</xdr:row>
      <xdr:rowOff>61807</xdr:rowOff>
    </xdr:to>
    <xdr:sp macro="" textlink="">
      <xdr:nvSpPr>
        <xdr:cNvPr id="77" name="円/楕円 76"/>
        <xdr:cNvSpPr/>
      </xdr:nvSpPr>
      <xdr:spPr>
        <a:xfrm>
          <a:off x="4000500" y="63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78"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52933</xdr:rowOff>
    </xdr:from>
    <xdr:ext cx="405111" cy="259045"/>
    <xdr:sp macro="" textlink="">
      <xdr:nvSpPr>
        <xdr:cNvPr id="79" name="n_1main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35,871
35,697
289.80
22,312,173
21,008,129
1,135,787
10,296,337
23,731,683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31115</xdr:rowOff>
    </xdr:from>
    <xdr:to>
      <xdr:col>5</xdr:col>
      <xdr:colOff>409575</xdr:colOff>
      <xdr:row>37</xdr:row>
      <xdr:rowOff>132715</xdr:rowOff>
    </xdr:to>
    <xdr:sp macro="" textlink="">
      <xdr:nvSpPr>
        <xdr:cNvPr id="66" name="円/楕円 65"/>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149242</xdr:rowOff>
    </xdr:from>
    <xdr:ext cx="405111" cy="259045"/>
    <xdr:sp macro="" textlink="">
      <xdr:nvSpPr>
        <xdr:cNvPr id="68" name="n_1mainValue【道路】&#10;有形固定資産減価償却率"/>
        <xdr:cNvSpPr txBox="1"/>
      </xdr:nvSpPr>
      <xdr:spPr>
        <a:xfrm>
          <a:off x="3582043"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81635</xdr:rowOff>
    </xdr:from>
    <xdr:to>
      <xdr:col>14</xdr:col>
      <xdr:colOff>79375</xdr:colOff>
      <xdr:row>41</xdr:row>
      <xdr:rowOff>11785</xdr:rowOff>
    </xdr:to>
    <xdr:sp macro="" textlink="">
      <xdr:nvSpPr>
        <xdr:cNvPr id="103" name="円/楕円 102"/>
        <xdr:cNvSpPr/>
      </xdr:nvSpPr>
      <xdr:spPr>
        <a:xfrm>
          <a:off x="9588500" y="6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2912</xdr:rowOff>
    </xdr:from>
    <xdr:ext cx="469744" cy="259045"/>
    <xdr:sp macro="" textlink="">
      <xdr:nvSpPr>
        <xdr:cNvPr id="105" name="n_1mainValue【道路】&#10;一人当たり延長"/>
        <xdr:cNvSpPr txBox="1"/>
      </xdr:nvSpPr>
      <xdr:spPr>
        <a:xfrm>
          <a:off x="9391727" y="7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139700</xdr:rowOff>
    </xdr:from>
    <xdr:to>
      <xdr:col>5</xdr:col>
      <xdr:colOff>409575</xdr:colOff>
      <xdr:row>58</xdr:row>
      <xdr:rowOff>69850</xdr:rowOff>
    </xdr:to>
    <xdr:sp macro="" textlink="">
      <xdr:nvSpPr>
        <xdr:cNvPr id="143" name="円/楕円 142"/>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86377</xdr:rowOff>
    </xdr:from>
    <xdr:ext cx="405111" cy="259045"/>
    <xdr:sp macro="" textlink="">
      <xdr:nvSpPr>
        <xdr:cNvPr id="145" name="n_1mainValue【橋りょう・トンネル】&#10;有形固定資産減価償却率"/>
        <xdr:cNvSpPr txBox="1"/>
      </xdr:nvSpPr>
      <xdr:spPr>
        <a:xfrm>
          <a:off x="3582043"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154122</xdr:rowOff>
    </xdr:from>
    <xdr:to>
      <xdr:col>14</xdr:col>
      <xdr:colOff>79375</xdr:colOff>
      <xdr:row>61</xdr:row>
      <xdr:rowOff>84272</xdr:rowOff>
    </xdr:to>
    <xdr:sp macro="" textlink="">
      <xdr:nvSpPr>
        <xdr:cNvPr id="182" name="円/楕円 181"/>
        <xdr:cNvSpPr/>
      </xdr:nvSpPr>
      <xdr:spPr>
        <a:xfrm>
          <a:off x="9588500" y="10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100799</xdr:rowOff>
    </xdr:from>
    <xdr:ext cx="599010" cy="259045"/>
    <xdr:sp macro="" textlink="">
      <xdr:nvSpPr>
        <xdr:cNvPr id="184" name="n_1mainValue【橋りょう・トンネル】&#10;一人当たり有形固定資産（償却資産）額"/>
        <xdr:cNvSpPr txBox="1"/>
      </xdr:nvSpPr>
      <xdr:spPr>
        <a:xfrm>
          <a:off x="9327094" y="1021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42163</xdr:rowOff>
    </xdr:from>
    <xdr:to>
      <xdr:col>5</xdr:col>
      <xdr:colOff>409575</xdr:colOff>
      <xdr:row>81</xdr:row>
      <xdr:rowOff>143763</xdr:rowOff>
    </xdr:to>
    <xdr:sp macro="" textlink="">
      <xdr:nvSpPr>
        <xdr:cNvPr id="220" name="円/楕円 219"/>
        <xdr:cNvSpPr/>
      </xdr:nvSpPr>
      <xdr:spPr>
        <a:xfrm>
          <a:off x="3746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160290</xdr:rowOff>
    </xdr:from>
    <xdr:ext cx="405111" cy="259045"/>
    <xdr:sp macro="" textlink="">
      <xdr:nvSpPr>
        <xdr:cNvPr id="222" name="n_1mainValue【公営住宅】&#10;有形固定資産減価償却率"/>
        <xdr:cNvSpPr txBox="1"/>
      </xdr:nvSpPr>
      <xdr:spPr>
        <a:xfrm>
          <a:off x="3582043"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4217</xdr:rowOff>
    </xdr:from>
    <xdr:to>
      <xdr:col>14</xdr:col>
      <xdr:colOff>79375</xdr:colOff>
      <xdr:row>84</xdr:row>
      <xdr:rowOff>105817</xdr:rowOff>
    </xdr:to>
    <xdr:sp macro="" textlink="">
      <xdr:nvSpPr>
        <xdr:cNvPr id="257" name="円/楕円 256"/>
        <xdr:cNvSpPr/>
      </xdr:nvSpPr>
      <xdr:spPr>
        <a:xfrm>
          <a:off x="9588500" y="14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96944</xdr:rowOff>
    </xdr:from>
    <xdr:ext cx="469744" cy="259045"/>
    <xdr:sp macro="" textlink="">
      <xdr:nvSpPr>
        <xdr:cNvPr id="259" name="n_1mainValue【公営住宅】&#10;一人当たり面積"/>
        <xdr:cNvSpPr txBox="1"/>
      </xdr:nvSpPr>
      <xdr:spPr>
        <a:xfrm>
          <a:off x="9391727" y="144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0" name="直線コネクタ 29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2" name="直線コネクタ 30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4" name="直線コネクタ 30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6" name="フローチャート : 判断 30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7" name="フローチャート : 判断 30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122555</xdr:rowOff>
    </xdr:from>
    <xdr:to>
      <xdr:col>22</xdr:col>
      <xdr:colOff>415925</xdr:colOff>
      <xdr:row>36</xdr:row>
      <xdr:rowOff>52705</xdr:rowOff>
    </xdr:to>
    <xdr:sp macro="" textlink="">
      <xdr:nvSpPr>
        <xdr:cNvPr id="313" name="円/楕円 312"/>
        <xdr:cNvSpPr/>
      </xdr:nvSpPr>
      <xdr:spPr>
        <a:xfrm>
          <a:off x="1543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4"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69232</xdr:rowOff>
    </xdr:from>
    <xdr:ext cx="405111" cy="259045"/>
    <xdr:sp macro="" textlink="">
      <xdr:nvSpPr>
        <xdr:cNvPr id="315" name="n_1mainValue【認定こども園・幼稚園・保育所】&#10;有形固定資産減価償却率"/>
        <xdr:cNvSpPr txBox="1"/>
      </xdr:nvSpPr>
      <xdr:spPr>
        <a:xfrm>
          <a:off x="15266043"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66040</xdr:rowOff>
    </xdr:from>
    <xdr:to>
      <xdr:col>32</xdr:col>
      <xdr:colOff>186689</xdr:colOff>
      <xdr:row>42</xdr:row>
      <xdr:rowOff>24130</xdr:rowOff>
    </xdr:to>
    <xdr:cxnSp macro="">
      <xdr:nvCxnSpPr>
        <xdr:cNvPr id="339" name="直線コネクタ 338"/>
        <xdr:cNvCxnSpPr/>
      </xdr:nvCxnSpPr>
      <xdr:spPr>
        <a:xfrm flipV="1">
          <a:off x="22160864" y="6581140"/>
          <a:ext cx="0" cy="64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27957</xdr:rowOff>
    </xdr:from>
    <xdr:ext cx="469744" cy="259045"/>
    <xdr:sp macro="" textlink="">
      <xdr:nvSpPr>
        <xdr:cNvPr id="340" name="【認定こども園・幼稚園・保育所】&#10;一人当たり面積最小値テキスト"/>
        <xdr:cNvSpPr txBox="1"/>
      </xdr:nvSpPr>
      <xdr:spPr>
        <a:xfrm>
          <a:off x="22250400" y="72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42</xdr:row>
      <xdr:rowOff>24130</xdr:rowOff>
    </xdr:from>
    <xdr:to>
      <xdr:col>32</xdr:col>
      <xdr:colOff>276225</xdr:colOff>
      <xdr:row>42</xdr:row>
      <xdr:rowOff>24130</xdr:rowOff>
    </xdr:to>
    <xdr:cxnSp macro="">
      <xdr:nvCxnSpPr>
        <xdr:cNvPr id="341" name="直線コネクタ 340"/>
        <xdr:cNvCxnSpPr/>
      </xdr:nvCxnSpPr>
      <xdr:spPr>
        <a:xfrm>
          <a:off x="22072600" y="722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12717</xdr:rowOff>
    </xdr:from>
    <xdr:ext cx="469744" cy="259045"/>
    <xdr:sp macro="" textlink="">
      <xdr:nvSpPr>
        <xdr:cNvPr id="342" name="【認定こども園・幼稚園・保育所】&#10;一人当たり面積最大値テキスト"/>
        <xdr:cNvSpPr txBox="1"/>
      </xdr:nvSpPr>
      <xdr:spPr>
        <a:xfrm>
          <a:off x="22250400" y="63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38</xdr:row>
      <xdr:rowOff>66040</xdr:rowOff>
    </xdr:from>
    <xdr:to>
      <xdr:col>32</xdr:col>
      <xdr:colOff>276225</xdr:colOff>
      <xdr:row>38</xdr:row>
      <xdr:rowOff>66040</xdr:rowOff>
    </xdr:to>
    <xdr:cxnSp macro="">
      <xdr:nvCxnSpPr>
        <xdr:cNvPr id="343" name="直線コネクタ 342"/>
        <xdr:cNvCxnSpPr/>
      </xdr:nvCxnSpPr>
      <xdr:spPr>
        <a:xfrm>
          <a:off x="22072600" y="658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95267</xdr:rowOff>
    </xdr:from>
    <xdr:ext cx="469744" cy="259045"/>
    <xdr:sp macro="" textlink="">
      <xdr:nvSpPr>
        <xdr:cNvPr id="344" name="【認定こども園・幼稚園・保育所】&#10;一人当たり面積平均値テキスト"/>
        <xdr:cNvSpPr txBox="1"/>
      </xdr:nvSpPr>
      <xdr:spPr>
        <a:xfrm>
          <a:off x="22250400" y="695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116840</xdr:rowOff>
    </xdr:from>
    <xdr:to>
      <xdr:col>32</xdr:col>
      <xdr:colOff>238125</xdr:colOff>
      <xdr:row>41</xdr:row>
      <xdr:rowOff>46990</xdr:rowOff>
    </xdr:to>
    <xdr:sp macro="" textlink="">
      <xdr:nvSpPr>
        <xdr:cNvPr id="345" name="フローチャート : 判断 344"/>
        <xdr:cNvSpPr/>
      </xdr:nvSpPr>
      <xdr:spPr>
        <a:xfrm>
          <a:off x="221107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101600</xdr:rowOff>
    </xdr:from>
    <xdr:to>
      <xdr:col>31</xdr:col>
      <xdr:colOff>85725</xdr:colOff>
      <xdr:row>41</xdr:row>
      <xdr:rowOff>31750</xdr:rowOff>
    </xdr:to>
    <xdr:sp macro="" textlink="">
      <xdr:nvSpPr>
        <xdr:cNvPr id="346" name="フローチャート : 判断 345"/>
        <xdr:cNvSpPr/>
      </xdr:nvSpPr>
      <xdr:spPr>
        <a:xfrm>
          <a:off x="21272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147320</xdr:rowOff>
    </xdr:from>
    <xdr:to>
      <xdr:col>31</xdr:col>
      <xdr:colOff>85725</xdr:colOff>
      <xdr:row>34</xdr:row>
      <xdr:rowOff>77470</xdr:rowOff>
    </xdr:to>
    <xdr:sp macro="" textlink="">
      <xdr:nvSpPr>
        <xdr:cNvPr id="352" name="円/楕円 351"/>
        <xdr:cNvSpPr/>
      </xdr:nvSpPr>
      <xdr:spPr>
        <a:xfrm>
          <a:off x="21272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22877</xdr:rowOff>
    </xdr:from>
    <xdr:ext cx="469744" cy="259045"/>
    <xdr:sp macro="" textlink="">
      <xdr:nvSpPr>
        <xdr:cNvPr id="353" name="n_1ave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93997</xdr:rowOff>
    </xdr:from>
    <xdr:ext cx="469744" cy="259045"/>
    <xdr:sp macro="" textlink="">
      <xdr:nvSpPr>
        <xdr:cNvPr id="354" name="n_1mainValue【認定こども園・幼稚園・保育所】&#10;一人当たり面積"/>
        <xdr:cNvSpPr txBox="1"/>
      </xdr:nvSpPr>
      <xdr:spPr>
        <a:xfrm>
          <a:off x="21075727" y="55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5" name="テキスト ボックス 3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6" name="直線コネクタ 3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7" name="テキスト ボックス 3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8" name="直線コネクタ 3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9" name="テキスト ボックス 3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0" name="直線コネクタ 3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1" name="テキスト ボックス 3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2" name="直線コネクタ 3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3" name="テキスト ボックス 3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7" name="直線コネクタ 37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9" name="直線コネクタ 37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1" name="直線コネクタ 38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3" name="フローチャート : 判断 38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4" name="フローチャート : 判断 38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97790</xdr:rowOff>
    </xdr:from>
    <xdr:to>
      <xdr:col>22</xdr:col>
      <xdr:colOff>415925</xdr:colOff>
      <xdr:row>59</xdr:row>
      <xdr:rowOff>27940</xdr:rowOff>
    </xdr:to>
    <xdr:sp macro="" textlink="">
      <xdr:nvSpPr>
        <xdr:cNvPr id="390" name="円/楕円 389"/>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91"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44467</xdr:rowOff>
    </xdr:from>
    <xdr:ext cx="405111" cy="259045"/>
    <xdr:sp macro="" textlink="">
      <xdr:nvSpPr>
        <xdr:cNvPr id="392" name="n_1mainValue【学校施設】&#10;有形固定資産減価償却率"/>
        <xdr:cNvSpPr txBox="1"/>
      </xdr:nvSpPr>
      <xdr:spPr>
        <a:xfrm>
          <a:off x="15266043"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3" name="直線コネクタ 4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4" name="テキスト ボックス 4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5" name="直線コネクタ 4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6" name="テキスト ボックス 4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9" name="直線コネクタ 4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0" name="テキスト ボックス 4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1" name="直線コネクタ 4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2" name="テキスト ボックス 4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6" name="直線コネクタ 41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8" name="直線コネクタ 41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0" name="直線コネクタ 41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2" name="フローチャート : 判断 42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3" name="フローチャート : 判断 42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110554</xdr:rowOff>
    </xdr:from>
    <xdr:to>
      <xdr:col>31</xdr:col>
      <xdr:colOff>85725</xdr:colOff>
      <xdr:row>64</xdr:row>
      <xdr:rowOff>40704</xdr:rowOff>
    </xdr:to>
    <xdr:sp macro="" textlink="">
      <xdr:nvSpPr>
        <xdr:cNvPr id="429" name="円/楕円 428"/>
        <xdr:cNvSpPr/>
      </xdr:nvSpPr>
      <xdr:spPr>
        <a:xfrm>
          <a:off x="21272500" y="109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30"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31831</xdr:rowOff>
    </xdr:from>
    <xdr:ext cx="469744" cy="259045"/>
    <xdr:sp macro="" textlink="">
      <xdr:nvSpPr>
        <xdr:cNvPr id="431" name="n_1mainValue【学校施設】&#10;一人当たり面積"/>
        <xdr:cNvSpPr txBox="1"/>
      </xdr:nvSpPr>
      <xdr:spPr>
        <a:xfrm>
          <a:off x="21075727" y="110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6" name="直線コネクタ 455"/>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7"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8" name="直線コネクタ 457"/>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0" name="直線コネクタ 4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1"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2" name="フローチャート : 判断 461"/>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3" name="フローチャート : 判断 462"/>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92075</xdr:rowOff>
    </xdr:from>
    <xdr:to>
      <xdr:col>22</xdr:col>
      <xdr:colOff>415925</xdr:colOff>
      <xdr:row>83</xdr:row>
      <xdr:rowOff>22225</xdr:rowOff>
    </xdr:to>
    <xdr:sp macro="" textlink="">
      <xdr:nvSpPr>
        <xdr:cNvPr id="469" name="円/楕円 468"/>
        <xdr:cNvSpPr/>
      </xdr:nvSpPr>
      <xdr:spPr>
        <a:xfrm>
          <a:off x="15430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70"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38752</xdr:rowOff>
    </xdr:from>
    <xdr:ext cx="405111" cy="259045"/>
    <xdr:sp macro="" textlink="">
      <xdr:nvSpPr>
        <xdr:cNvPr id="471" name="n_1mainValue【児童館】&#10;有形固定資産減価償却率"/>
        <xdr:cNvSpPr txBox="1"/>
      </xdr:nvSpPr>
      <xdr:spPr>
        <a:xfrm>
          <a:off x="15266043"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3" name="直線コネクタ 49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5" name="直線コネクタ 49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7" name="直線コネクタ 49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9" name="フローチャート : 判断 49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00" name="フローチャート : 判断 49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67311</xdr:rowOff>
    </xdr:from>
    <xdr:to>
      <xdr:col>31</xdr:col>
      <xdr:colOff>85725</xdr:colOff>
      <xdr:row>77</xdr:row>
      <xdr:rowOff>168911</xdr:rowOff>
    </xdr:to>
    <xdr:sp macro="" textlink="">
      <xdr:nvSpPr>
        <xdr:cNvPr id="506" name="円/楕円 505"/>
        <xdr:cNvSpPr/>
      </xdr:nvSpPr>
      <xdr:spPr>
        <a:xfrm>
          <a:off x="21272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07" name="n_1ave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13988</xdr:rowOff>
    </xdr:from>
    <xdr:ext cx="469744" cy="259045"/>
    <xdr:sp macro="" textlink="">
      <xdr:nvSpPr>
        <xdr:cNvPr id="508" name="n_1mainValue【児童館】&#10;一人当たり面積"/>
        <xdr:cNvSpPr txBox="1"/>
      </xdr:nvSpPr>
      <xdr:spPr>
        <a:xfrm>
          <a:off x="210757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1" name="テキスト ボックス 5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1" name="テキスト ボックス 5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5" name="直線コネクタ 53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7" name="直線コネクタ 53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9" name="直線コネクタ 53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1" name="フローチャート : 判断 54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2" name="フローチャート : 判断 54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111942</xdr:rowOff>
    </xdr:from>
    <xdr:to>
      <xdr:col>22</xdr:col>
      <xdr:colOff>415925</xdr:colOff>
      <xdr:row>104</xdr:row>
      <xdr:rowOff>42092</xdr:rowOff>
    </xdr:to>
    <xdr:sp macro="" textlink="">
      <xdr:nvSpPr>
        <xdr:cNvPr id="548" name="円/楕円 547"/>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58619</xdr:rowOff>
    </xdr:from>
    <xdr:ext cx="405111" cy="259045"/>
    <xdr:sp macro="" textlink="">
      <xdr:nvSpPr>
        <xdr:cNvPr id="550" name="n_1mainValue【公民館】&#10;有形固定資産減価償却率"/>
        <xdr:cNvSpPr txBox="1"/>
      </xdr:nvSpPr>
      <xdr:spPr>
        <a:xfrm>
          <a:off x="15266043"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1" name="直線コネクタ 5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2" name="テキスト ボックス 5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3" name="直線コネクタ 5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4" name="テキスト ボックス 5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5" name="直線コネクタ 5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6" name="テキスト ボックス 5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7" name="直線コネクタ 5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8" name="テキスト ボックス 5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2" name="直線コネクタ 57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4" name="直線コネクタ 57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6" name="直線コネクタ 57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8" name="フローチャート : 判断 57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9" name="フローチャート : 判断 57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45974</xdr:rowOff>
    </xdr:from>
    <xdr:to>
      <xdr:col>31</xdr:col>
      <xdr:colOff>85725</xdr:colOff>
      <xdr:row>104</xdr:row>
      <xdr:rowOff>147574</xdr:rowOff>
    </xdr:to>
    <xdr:sp macro="" textlink="">
      <xdr:nvSpPr>
        <xdr:cNvPr id="585" name="円/楕円 584"/>
        <xdr:cNvSpPr/>
      </xdr:nvSpPr>
      <xdr:spPr>
        <a:xfrm>
          <a:off x="21272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6"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164101</xdr:rowOff>
    </xdr:from>
    <xdr:ext cx="469744" cy="259045"/>
    <xdr:sp macro="" textlink="">
      <xdr:nvSpPr>
        <xdr:cNvPr id="587" name="n_1mainValue【公民館】&#10;一人当たり面積"/>
        <xdr:cNvSpPr txBox="1"/>
      </xdr:nvSpPr>
      <xdr:spPr>
        <a:xfrm>
          <a:off x="21075727" y="176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各施設全般的に類似団体平均値と比べ高い水準にあり、特に「公営住宅」「認定こども園・幼稚園・保育所」などの老朽化が進んでいるのが分かる。</a:t>
          </a:r>
          <a:endParaRPr lang="ja-JP" altLang="ja-JP" sz="1400">
            <a:effectLst/>
          </a:endParaRPr>
        </a:p>
        <a:p>
          <a:r>
            <a:rPr lang="ja-JP" altLang="ja-JP" sz="1100" b="0" i="0" baseline="0">
              <a:solidFill>
                <a:schemeClr val="dk1"/>
              </a:solidFill>
              <a:effectLst/>
              <a:latin typeface="+mn-lt"/>
              <a:ea typeface="+mn-ea"/>
              <a:cs typeface="+mn-cs"/>
            </a:rPr>
            <a:t>「公営住宅」「認定こども園・幼稚園・保育所」については近年、修繕費が嵩んできており、公共施設総合管理計画を踏まえ、人口推移、施設の劣化状況等を鑑み、施設の適正化・総量の縮減を考えていかなければなら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年度については固定資産台帳未整備のため分析不可である。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35,871
35,697
289.80
22,312,173
21,008,129
1,135,787
10,296,337
23,731,683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73" name="直線コネクタ 72"/>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74"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75" name="直線コネクタ 74"/>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76"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77" name="直線コネクタ 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78"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79" name="フローチャート :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80" name="フローチャート : 判断 79"/>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81"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42545</xdr:rowOff>
    </xdr:from>
    <xdr:to>
      <xdr:col>5</xdr:col>
      <xdr:colOff>409575</xdr:colOff>
      <xdr:row>59</xdr:row>
      <xdr:rowOff>144145</xdr:rowOff>
    </xdr:to>
    <xdr:sp macro="" textlink="">
      <xdr:nvSpPr>
        <xdr:cNvPr id="87" name="円/楕円 86"/>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160672</xdr:rowOff>
    </xdr:from>
    <xdr:ext cx="405111" cy="259045"/>
    <xdr:sp macro="" textlink="">
      <xdr:nvSpPr>
        <xdr:cNvPr id="88" name="n_1mainValue【体育館・プール】&#10;有形固定資産減価償却率"/>
        <xdr:cNvSpPr txBox="1"/>
      </xdr:nvSpPr>
      <xdr:spPr>
        <a:xfrm>
          <a:off x="3582043"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12" name="直線コネクタ 111"/>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13"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14" name="直線コネクタ 113"/>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15"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16" name="直線コネクタ 115"/>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17"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18" name="フローチャート : 判断 117"/>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19" name="フローチャート : 判断 118"/>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20"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162560</xdr:rowOff>
    </xdr:from>
    <xdr:to>
      <xdr:col>14</xdr:col>
      <xdr:colOff>79375</xdr:colOff>
      <xdr:row>64</xdr:row>
      <xdr:rowOff>92710</xdr:rowOff>
    </xdr:to>
    <xdr:sp macro="" textlink="">
      <xdr:nvSpPr>
        <xdr:cNvPr id="126" name="円/楕円 125"/>
        <xdr:cNvSpPr/>
      </xdr:nvSpPr>
      <xdr:spPr>
        <a:xfrm>
          <a:off x="9588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83837</xdr:rowOff>
    </xdr:from>
    <xdr:ext cx="469744" cy="259045"/>
    <xdr:sp macro="" textlink="">
      <xdr:nvSpPr>
        <xdr:cNvPr id="127" name="n_1mainValue【体育館・プール】&#10;一人当たり面積"/>
        <xdr:cNvSpPr txBox="1"/>
      </xdr:nvSpPr>
      <xdr:spPr>
        <a:xfrm>
          <a:off x="93917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152" name="直線コネクタ 151"/>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153"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154" name="直線コネクタ 153"/>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155"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156" name="直線コネクタ 155"/>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157"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58" name="フローチャート : 判断 157"/>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159" name="フローチャート : 判断 1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160"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25400</xdr:rowOff>
    </xdr:from>
    <xdr:to>
      <xdr:col>5</xdr:col>
      <xdr:colOff>409575</xdr:colOff>
      <xdr:row>85</xdr:row>
      <xdr:rowOff>127000</xdr:rowOff>
    </xdr:to>
    <xdr:sp macro="" textlink="">
      <xdr:nvSpPr>
        <xdr:cNvPr id="166" name="円/楕円 165"/>
        <xdr:cNvSpPr/>
      </xdr:nvSpPr>
      <xdr:spPr>
        <a:xfrm>
          <a:off x="3746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118127</xdr:rowOff>
    </xdr:from>
    <xdr:ext cx="405111" cy="259045"/>
    <xdr:sp macro="" textlink="">
      <xdr:nvSpPr>
        <xdr:cNvPr id="167" name="n_1mainValue【福祉施設】&#10;有形固定資産減価償却率"/>
        <xdr:cNvSpPr txBox="1"/>
      </xdr:nvSpPr>
      <xdr:spPr>
        <a:xfrm>
          <a:off x="3582043"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193" name="直線コネクタ 19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19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195" name="直線コネクタ 19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19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197" name="直線コネクタ 19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198"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199" name="フローチャート : 判断 19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00" name="フローチャート : 判断 199"/>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01"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104866</xdr:rowOff>
    </xdr:from>
    <xdr:to>
      <xdr:col>14</xdr:col>
      <xdr:colOff>79375</xdr:colOff>
      <xdr:row>87</xdr:row>
      <xdr:rowOff>35016</xdr:rowOff>
    </xdr:to>
    <xdr:sp macro="" textlink="">
      <xdr:nvSpPr>
        <xdr:cNvPr id="207" name="円/楕円 206"/>
        <xdr:cNvSpPr/>
      </xdr:nvSpPr>
      <xdr:spPr>
        <a:xfrm>
          <a:off x="9588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26143</xdr:rowOff>
    </xdr:from>
    <xdr:ext cx="469744" cy="259045"/>
    <xdr:sp macro="" textlink="">
      <xdr:nvSpPr>
        <xdr:cNvPr id="208" name="n_1mainValue【福祉施設】&#10;一人当たり面積"/>
        <xdr:cNvSpPr txBox="1"/>
      </xdr:nvSpPr>
      <xdr:spPr>
        <a:xfrm>
          <a:off x="93917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4" name="直線コネクタ 233"/>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5"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6" name="直線コネクタ 235"/>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7"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8" name="直線コネクタ 23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39"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0" name="フローチャート : 判断 239"/>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41" name="フローチャート : 判断 24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42"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25400</xdr:rowOff>
    </xdr:from>
    <xdr:to>
      <xdr:col>5</xdr:col>
      <xdr:colOff>409575</xdr:colOff>
      <xdr:row>103</xdr:row>
      <xdr:rowOff>127000</xdr:rowOff>
    </xdr:to>
    <xdr:sp macro="" textlink="">
      <xdr:nvSpPr>
        <xdr:cNvPr id="248" name="円/楕円 247"/>
        <xdr:cNvSpPr/>
      </xdr:nvSpPr>
      <xdr:spPr>
        <a:xfrm>
          <a:off x="3746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143527</xdr:rowOff>
    </xdr:from>
    <xdr:ext cx="405111" cy="259045"/>
    <xdr:sp macro="" textlink="">
      <xdr:nvSpPr>
        <xdr:cNvPr id="249" name="n_1mainValue【市民会館】&#10;有形固定資産減価償却率"/>
        <xdr:cNvSpPr txBox="1"/>
      </xdr:nvSpPr>
      <xdr:spPr>
        <a:xfrm>
          <a:off x="3582043"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3" name="直線コネクタ 27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5" name="直線コネクタ 27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7" name="直線コネクタ 27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79" name="フローチャート : 判断 27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80" name="フローチャート : 判断 279"/>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281"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80645</xdr:rowOff>
    </xdr:from>
    <xdr:to>
      <xdr:col>14</xdr:col>
      <xdr:colOff>79375</xdr:colOff>
      <xdr:row>109</xdr:row>
      <xdr:rowOff>10795</xdr:rowOff>
    </xdr:to>
    <xdr:sp macro="" textlink="">
      <xdr:nvSpPr>
        <xdr:cNvPr id="287" name="円/楕円 286"/>
        <xdr:cNvSpPr/>
      </xdr:nvSpPr>
      <xdr:spPr>
        <a:xfrm>
          <a:off x="9588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1922</xdr:rowOff>
    </xdr:from>
    <xdr:ext cx="469744" cy="259045"/>
    <xdr:sp macro="" textlink="">
      <xdr:nvSpPr>
        <xdr:cNvPr id="288" name="n_1mainValue【市民会館】&#10;一人当たり面積"/>
        <xdr:cNvSpPr txBox="1"/>
      </xdr:nvSpPr>
      <xdr:spPr>
        <a:xfrm>
          <a:off x="93917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9" name="テキスト ボックス 2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9" name="テキスト ボックス 3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3" name="直線コネクタ 312"/>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4"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5" name="直線コネクタ 314"/>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6"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7" name="直線コネクタ 31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8"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19" name="フローチャート : 判断 31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0" name="フローチャート : 判断 319"/>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21"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170180</xdr:rowOff>
    </xdr:from>
    <xdr:to>
      <xdr:col>22</xdr:col>
      <xdr:colOff>415925</xdr:colOff>
      <xdr:row>35</xdr:row>
      <xdr:rowOff>100330</xdr:rowOff>
    </xdr:to>
    <xdr:sp macro="" textlink="">
      <xdr:nvSpPr>
        <xdr:cNvPr id="327" name="円/楕円 326"/>
        <xdr:cNvSpPr/>
      </xdr:nvSpPr>
      <xdr:spPr>
        <a:xfrm>
          <a:off x="1543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116857</xdr:rowOff>
    </xdr:from>
    <xdr:ext cx="405111" cy="259045"/>
    <xdr:sp macro="" textlink="">
      <xdr:nvSpPr>
        <xdr:cNvPr id="328" name="n_1mainValue【一般廃棄物処理施設】&#10;有形固定資産減価償却率"/>
        <xdr:cNvSpPr txBox="1"/>
      </xdr:nvSpPr>
      <xdr:spPr>
        <a:xfrm>
          <a:off x="15266043"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0" name="テキスト ボックス 3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2" name="テキスト ボックス 3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4" name="テキスト ボックス 3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6" name="テキスト ボックス 3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8" name="テキスト ボックス 3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0" name="直線コネクタ 349"/>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1"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2" name="直線コネクタ 351"/>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3"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4" name="直線コネクタ 353"/>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5"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6" name="フローチャート : 判断 355"/>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7" name="フローチャート : 判断 356"/>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358"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90204</xdr:rowOff>
    </xdr:from>
    <xdr:to>
      <xdr:col>31</xdr:col>
      <xdr:colOff>85725</xdr:colOff>
      <xdr:row>41</xdr:row>
      <xdr:rowOff>20354</xdr:rowOff>
    </xdr:to>
    <xdr:sp macro="" textlink="">
      <xdr:nvSpPr>
        <xdr:cNvPr id="364" name="円/楕円 363"/>
        <xdr:cNvSpPr/>
      </xdr:nvSpPr>
      <xdr:spPr>
        <a:xfrm>
          <a:off x="21272500" y="69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11481</xdr:rowOff>
    </xdr:from>
    <xdr:ext cx="534377" cy="259045"/>
    <xdr:sp macro="" textlink="">
      <xdr:nvSpPr>
        <xdr:cNvPr id="365" name="n_1mainValue【一般廃棄物処理施設】&#10;一人当たり有形固定資産（償却資産）額"/>
        <xdr:cNvSpPr txBox="1"/>
      </xdr:nvSpPr>
      <xdr:spPr>
        <a:xfrm>
          <a:off x="21043411" y="70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6" name="テキスト ボックス 3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0" name="直線コネクタ 389"/>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1"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2" name="直線コネクタ 391"/>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3"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4" name="直線コネクタ 393"/>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5"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6" name="フローチャート : 判断 395"/>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97" name="フローチャート : 判断 396"/>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398"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25400</xdr:rowOff>
    </xdr:from>
    <xdr:to>
      <xdr:col>22</xdr:col>
      <xdr:colOff>415925</xdr:colOff>
      <xdr:row>56</xdr:row>
      <xdr:rowOff>127000</xdr:rowOff>
    </xdr:to>
    <xdr:sp macro="" textlink="">
      <xdr:nvSpPr>
        <xdr:cNvPr id="404" name="円/楕円 403"/>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143527</xdr:rowOff>
    </xdr:from>
    <xdr:ext cx="405111" cy="259045"/>
    <xdr:sp macro="" textlink="">
      <xdr:nvSpPr>
        <xdr:cNvPr id="405" name="n_1mainValue【保健センター・保健所】&#10;有形固定資産減価償却率"/>
        <xdr:cNvSpPr txBox="1"/>
      </xdr:nvSpPr>
      <xdr:spPr>
        <a:xfrm>
          <a:off x="15266043"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1" name="直線コネクタ 43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3" name="直線コネクタ 43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5" name="直線コネクタ 43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6"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7" name="フローチャート : 判断 436"/>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8" name="フローチャート : 判断 437"/>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39"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25400</xdr:rowOff>
    </xdr:from>
    <xdr:to>
      <xdr:col>31</xdr:col>
      <xdr:colOff>85725</xdr:colOff>
      <xdr:row>64</xdr:row>
      <xdr:rowOff>127000</xdr:rowOff>
    </xdr:to>
    <xdr:sp macro="" textlink="">
      <xdr:nvSpPr>
        <xdr:cNvPr id="445" name="円/楕円 444"/>
        <xdr:cNvSpPr/>
      </xdr:nvSpPr>
      <xdr:spPr>
        <a:xfrm>
          <a:off x="21272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118127</xdr:rowOff>
    </xdr:from>
    <xdr:ext cx="469744" cy="259045"/>
    <xdr:sp macro="" textlink="">
      <xdr:nvSpPr>
        <xdr:cNvPr id="446" name="n_1mainValue【保健センター・保健所】&#10;一人当たり面積"/>
        <xdr:cNvSpPr txBox="1"/>
      </xdr:nvSpPr>
      <xdr:spPr>
        <a:xfrm>
          <a:off x="21075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7" name="フローチャート : 判断 47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8"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63500</xdr:rowOff>
    </xdr:from>
    <xdr:to>
      <xdr:col>22</xdr:col>
      <xdr:colOff>415925</xdr:colOff>
      <xdr:row>77</xdr:row>
      <xdr:rowOff>165100</xdr:rowOff>
    </xdr:to>
    <xdr:sp macro="" textlink="">
      <xdr:nvSpPr>
        <xdr:cNvPr id="484" name="円/楕円 483"/>
        <xdr:cNvSpPr/>
      </xdr:nvSpPr>
      <xdr:spPr>
        <a:xfrm>
          <a:off x="15430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10177</xdr:rowOff>
    </xdr:from>
    <xdr:ext cx="405111" cy="259045"/>
    <xdr:sp macro="" textlink="">
      <xdr:nvSpPr>
        <xdr:cNvPr id="485" name="n_1mainValue【消防施設】&#10;有形固定資産減価償却率"/>
        <xdr:cNvSpPr txBox="1"/>
      </xdr:nvSpPr>
      <xdr:spPr>
        <a:xfrm>
          <a:off x="15266043"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85</xdr:row>
      <xdr:rowOff>85452</xdr:rowOff>
    </xdr:from>
    <xdr:to>
      <xdr:col>32</xdr:col>
      <xdr:colOff>186689</xdr:colOff>
      <xdr:row>86</xdr:row>
      <xdr:rowOff>128451</xdr:rowOff>
    </xdr:to>
    <xdr:cxnSp macro="">
      <xdr:nvCxnSpPr>
        <xdr:cNvPr id="511" name="直線コネクタ 510"/>
        <xdr:cNvCxnSpPr/>
      </xdr:nvCxnSpPr>
      <xdr:spPr>
        <a:xfrm flipV="1">
          <a:off x="22160864" y="14658702"/>
          <a:ext cx="0" cy="214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132278</xdr:rowOff>
    </xdr:from>
    <xdr:ext cx="469744" cy="259045"/>
    <xdr:sp macro="" textlink="">
      <xdr:nvSpPr>
        <xdr:cNvPr id="512" name="【消防施設】&#10;一人当たり面積最小値テキスト"/>
        <xdr:cNvSpPr txBox="1"/>
      </xdr:nvSpPr>
      <xdr:spPr>
        <a:xfrm>
          <a:off x="22250400"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128451</xdr:rowOff>
    </xdr:from>
    <xdr:to>
      <xdr:col>32</xdr:col>
      <xdr:colOff>276225</xdr:colOff>
      <xdr:row>86</xdr:row>
      <xdr:rowOff>128451</xdr:rowOff>
    </xdr:to>
    <xdr:cxnSp macro="">
      <xdr:nvCxnSpPr>
        <xdr:cNvPr id="513" name="直線コネクタ 512"/>
        <xdr:cNvCxnSpPr/>
      </xdr:nvCxnSpPr>
      <xdr:spPr>
        <a:xfrm>
          <a:off x="22072600" y="1487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32129</xdr:rowOff>
    </xdr:from>
    <xdr:ext cx="469744" cy="259045"/>
    <xdr:sp macro="" textlink="">
      <xdr:nvSpPr>
        <xdr:cNvPr id="514" name="【消防施設】&#10;一人当たり面積最大値テキスト"/>
        <xdr:cNvSpPr txBox="1"/>
      </xdr:nvSpPr>
      <xdr:spPr>
        <a:xfrm>
          <a:off x="22250400" y="1443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85</xdr:row>
      <xdr:rowOff>85452</xdr:rowOff>
    </xdr:from>
    <xdr:to>
      <xdr:col>32</xdr:col>
      <xdr:colOff>276225</xdr:colOff>
      <xdr:row>85</xdr:row>
      <xdr:rowOff>85452</xdr:rowOff>
    </xdr:to>
    <xdr:cxnSp macro="">
      <xdr:nvCxnSpPr>
        <xdr:cNvPr id="515" name="直線コネクタ 514"/>
        <xdr:cNvCxnSpPr/>
      </xdr:nvCxnSpPr>
      <xdr:spPr>
        <a:xfrm>
          <a:off x="22072600" y="1465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145885</xdr:rowOff>
    </xdr:from>
    <xdr:ext cx="469744" cy="259045"/>
    <xdr:sp macro="" textlink="">
      <xdr:nvSpPr>
        <xdr:cNvPr id="516" name="【消防施設】&#10;一人当たり面積平均値テキスト"/>
        <xdr:cNvSpPr txBox="1"/>
      </xdr:nvSpPr>
      <xdr:spPr>
        <a:xfrm>
          <a:off x="22250400" y="14719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167458</xdr:rowOff>
    </xdr:from>
    <xdr:to>
      <xdr:col>32</xdr:col>
      <xdr:colOff>238125</xdr:colOff>
      <xdr:row>86</xdr:row>
      <xdr:rowOff>97608</xdr:rowOff>
    </xdr:to>
    <xdr:sp macro="" textlink="">
      <xdr:nvSpPr>
        <xdr:cNvPr id="517" name="フローチャート : 判断 516"/>
        <xdr:cNvSpPr/>
      </xdr:nvSpPr>
      <xdr:spPr>
        <a:xfrm>
          <a:off x="221107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127181</xdr:rowOff>
    </xdr:from>
    <xdr:to>
      <xdr:col>31</xdr:col>
      <xdr:colOff>85725</xdr:colOff>
      <xdr:row>86</xdr:row>
      <xdr:rowOff>57331</xdr:rowOff>
    </xdr:to>
    <xdr:sp macro="" textlink="">
      <xdr:nvSpPr>
        <xdr:cNvPr id="518" name="フローチャート : 判断 517"/>
        <xdr:cNvSpPr/>
      </xdr:nvSpPr>
      <xdr:spPr>
        <a:xfrm>
          <a:off x="21272500" y="1470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48458</xdr:rowOff>
    </xdr:from>
    <xdr:ext cx="469744" cy="259045"/>
    <xdr:sp macro="" textlink="">
      <xdr:nvSpPr>
        <xdr:cNvPr id="519" name="n_1aveValue【消防施設】&#10;一人当たり面積"/>
        <xdr:cNvSpPr txBox="1"/>
      </xdr:nvSpPr>
      <xdr:spPr>
        <a:xfrm>
          <a:off x="21075727"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164193</xdr:rowOff>
    </xdr:from>
    <xdr:to>
      <xdr:col>31</xdr:col>
      <xdr:colOff>85725</xdr:colOff>
      <xdr:row>78</xdr:row>
      <xdr:rowOff>94343</xdr:rowOff>
    </xdr:to>
    <xdr:sp macro="" textlink="">
      <xdr:nvSpPr>
        <xdr:cNvPr id="525" name="円/楕円 524"/>
        <xdr:cNvSpPr/>
      </xdr:nvSpPr>
      <xdr:spPr>
        <a:xfrm>
          <a:off x="21272500" y="133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110870</xdr:rowOff>
    </xdr:from>
    <xdr:ext cx="469744" cy="259045"/>
    <xdr:sp macro="" textlink="">
      <xdr:nvSpPr>
        <xdr:cNvPr id="526" name="n_1mainValue【消防施設】&#10;一人当たり面積"/>
        <xdr:cNvSpPr txBox="1"/>
      </xdr:nvSpPr>
      <xdr:spPr>
        <a:xfrm>
          <a:off x="21075727" y="1314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7" name="直線コネクタ 5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8" name="テキスト ボックス 53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9" name="直線コネクタ 5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0" name="テキスト ボックス 5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1" name="直線コネクタ 5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2" name="テキスト ボックス 5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3" name="直線コネクタ 5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4" name="テキスト ボックス 5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5" name="直線コネクタ 5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6" name="テキスト ボックス 5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0" name="直線コネクタ 549"/>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1"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2" name="直線コネクタ 551"/>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3"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4" name="直線コネクタ 553"/>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5"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6" name="フローチャート : 判断 555"/>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7" name="フローチャート : 判断 556"/>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58"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10161</xdr:rowOff>
    </xdr:from>
    <xdr:to>
      <xdr:col>22</xdr:col>
      <xdr:colOff>415925</xdr:colOff>
      <xdr:row>100</xdr:row>
      <xdr:rowOff>111761</xdr:rowOff>
    </xdr:to>
    <xdr:sp macro="" textlink="">
      <xdr:nvSpPr>
        <xdr:cNvPr id="564" name="円/楕円 563"/>
        <xdr:cNvSpPr/>
      </xdr:nvSpPr>
      <xdr:spPr>
        <a:xfrm>
          <a:off x="15430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128288</xdr:rowOff>
    </xdr:from>
    <xdr:ext cx="405111" cy="259045"/>
    <xdr:sp macro="" textlink="">
      <xdr:nvSpPr>
        <xdr:cNvPr id="565" name="n_1mainValue【庁舎】&#10;有形固定資産減価償却率"/>
        <xdr:cNvSpPr txBox="1"/>
      </xdr:nvSpPr>
      <xdr:spPr>
        <a:xfrm>
          <a:off x="15266043" y="16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6" name="テキスト ボックス 5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7" name="直線コネクタ 5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8" name="テキスト ボックス 5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9" name="直線コネクタ 5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0" name="テキスト ボックス 5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1" name="直線コネクタ 5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2" name="テキスト ボックス 5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3" name="直線コネクタ 5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4" name="テキスト ボックス 5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5" name="直線コネクタ 5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6" name="テキスト ボックス 5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0" name="直線コネクタ 589"/>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1"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2" name="直線コネクタ 591"/>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3"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4" name="直線コネクタ 593"/>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5"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6" name="フローチャート : 判断 595"/>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7" name="フローチャート : 判断 596"/>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598"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170180</xdr:rowOff>
    </xdr:from>
    <xdr:to>
      <xdr:col>31</xdr:col>
      <xdr:colOff>85725</xdr:colOff>
      <xdr:row>103</xdr:row>
      <xdr:rowOff>100330</xdr:rowOff>
    </xdr:to>
    <xdr:sp macro="" textlink="">
      <xdr:nvSpPr>
        <xdr:cNvPr id="604" name="円/楕円 603"/>
        <xdr:cNvSpPr/>
      </xdr:nvSpPr>
      <xdr:spPr>
        <a:xfrm>
          <a:off x="21272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116857</xdr:rowOff>
    </xdr:from>
    <xdr:ext cx="469744" cy="259045"/>
    <xdr:sp macro="" textlink="">
      <xdr:nvSpPr>
        <xdr:cNvPr id="605" name="n_1mainValue【庁舎】&#10;一人当たり面積"/>
        <xdr:cNvSpPr txBox="1"/>
      </xdr:nvSpPr>
      <xdr:spPr>
        <a:xfrm>
          <a:off x="210757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「福祉施設」は類似団体平均値より低い水準であるが、各施設全般的に類似団体平均値と比べ高い水準にあり、特に「保健センター・保健所」、「消防施設」などの老朽化が進んでいるのが分かる。</a:t>
          </a:r>
          <a:endParaRPr lang="ja-JP" altLang="ja-JP">
            <a:effectLst/>
          </a:endParaRPr>
        </a:p>
        <a:p>
          <a:r>
            <a:rPr lang="ja-JP" altLang="ja-JP" sz="1100">
              <a:solidFill>
                <a:schemeClr val="dk1"/>
              </a:solidFill>
              <a:effectLst/>
              <a:latin typeface="+mn-lt"/>
              <a:ea typeface="+mn-ea"/>
              <a:cs typeface="+mn-cs"/>
            </a:rPr>
            <a:t>「消防施設」については、消防団の再編計画を進めるなかで、毎年１か所ずつは更新を図っている。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老朽化の進んでいる施設については、</a:t>
          </a:r>
          <a:r>
            <a:rPr lang="ja-JP" altLang="ja-JP" sz="1100" b="0" i="0" baseline="0">
              <a:solidFill>
                <a:schemeClr val="dk1"/>
              </a:solidFill>
              <a:effectLst/>
              <a:latin typeface="+mn-lt"/>
              <a:ea typeface="+mn-ea"/>
              <a:cs typeface="+mn-cs"/>
            </a:rPr>
            <a:t>公共施設総合管理計画を踏まえ、人口推移、施設の劣化状況等を鑑み、施設の適正化・総量の縮減を考えていかなければならない。</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年度については固定資産台帳未整備のため分析不可である。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35,871
35,697
289.80
22,312,173
21,008,129
1,135,787
10,296,337
23,731,683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tx1"/>
              </a:solidFill>
              <a:effectLst/>
              <a:latin typeface="+mn-lt"/>
              <a:ea typeface="+mn-ea"/>
              <a:cs typeface="+mn-cs"/>
            </a:rPr>
            <a:t>　財政力指数は前年度及び前々年度と同数であり、ほぼ類似団体の平均的指数と同数として推移している。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しかしながら全国平均、県内平均と比較するといずれも大きく下回り、特に県平均との比較では</a:t>
          </a:r>
          <a:r>
            <a:rPr kumimoji="1" lang="en-US" altLang="ja-JP" sz="900" b="0" i="0" baseline="0">
              <a:solidFill>
                <a:schemeClr val="tx1"/>
              </a:solidFill>
              <a:effectLst/>
              <a:latin typeface="+mn-lt"/>
              <a:ea typeface="+mn-ea"/>
              <a:cs typeface="+mn-cs"/>
            </a:rPr>
            <a:t>0.12</a:t>
          </a:r>
          <a:r>
            <a:rPr kumimoji="1" lang="ja-JP" altLang="ja-JP" sz="900" b="0" i="0" baseline="0">
              <a:solidFill>
                <a:schemeClr val="tx1"/>
              </a:solidFill>
              <a:effectLst/>
              <a:latin typeface="+mn-lt"/>
              <a:ea typeface="+mn-ea"/>
              <a:cs typeface="+mn-cs"/>
            </a:rPr>
            <a:t>ポイントも下回ることとなる。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本市の市税収入の内訳をみると、個人住民税と固定資産税との合計が市税収入全体の</a:t>
          </a:r>
          <a:r>
            <a:rPr kumimoji="1" lang="en-US" altLang="ja-JP" sz="900" b="0" i="0" baseline="0">
              <a:solidFill>
                <a:schemeClr val="tx1"/>
              </a:solidFill>
              <a:effectLst/>
              <a:latin typeface="+mn-lt"/>
              <a:ea typeface="+mn-ea"/>
              <a:cs typeface="+mn-cs"/>
            </a:rPr>
            <a:t>81</a:t>
          </a:r>
          <a:r>
            <a:rPr kumimoji="1" lang="ja-JP" altLang="ja-JP" sz="900" b="0" i="0" baseline="0">
              <a:solidFill>
                <a:schemeClr val="tx1"/>
              </a:solidFill>
              <a:effectLst/>
              <a:latin typeface="+mn-lt"/>
              <a:ea typeface="+mn-ea"/>
              <a:cs typeface="+mn-cs"/>
            </a:rPr>
            <a:t>％を占め、法人市民税は立地企業が極端に少ないことから全体の</a:t>
          </a:r>
          <a:r>
            <a:rPr kumimoji="1" lang="en-US" altLang="ja-JP" sz="900" b="0" i="0" baseline="0">
              <a:solidFill>
                <a:schemeClr val="tx1"/>
              </a:solidFill>
              <a:effectLst/>
              <a:latin typeface="+mn-lt"/>
              <a:ea typeface="+mn-ea"/>
              <a:cs typeface="+mn-cs"/>
            </a:rPr>
            <a:t>4</a:t>
          </a:r>
          <a:r>
            <a:rPr kumimoji="1" lang="ja-JP" altLang="ja-JP" sz="900" b="0" i="0" baseline="0">
              <a:solidFill>
                <a:schemeClr val="tx1"/>
              </a:solidFill>
              <a:effectLst/>
              <a:latin typeface="+mn-lt"/>
              <a:ea typeface="+mn-ea"/>
              <a:cs typeface="+mn-cs"/>
            </a:rPr>
            <a:t>％しかない状態となっている。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このため、</a:t>
          </a:r>
          <a:r>
            <a:rPr kumimoji="1" lang="ja-JP" altLang="en-US" sz="900" b="0" i="0" baseline="0">
              <a:solidFill>
                <a:schemeClr val="tx1"/>
              </a:solidFill>
              <a:effectLst/>
              <a:latin typeface="+mn-lt"/>
              <a:ea typeface="+mn-ea"/>
              <a:cs typeface="+mn-cs"/>
            </a:rPr>
            <a:t>「山梨市総合戦略</a:t>
          </a:r>
          <a:r>
            <a:rPr kumimoji="1" lang="ja-JP" altLang="ja-JP" sz="900" b="0" i="0" baseline="0">
              <a:solidFill>
                <a:schemeClr val="tx1"/>
              </a:solidFill>
              <a:effectLst/>
              <a:latin typeface="+mn-lt"/>
              <a:ea typeface="+mn-ea"/>
              <a:cs typeface="+mn-cs"/>
            </a:rPr>
            <a:t>」においてインフラ整備を実施するとともに積極的な企業誘致を行い、新たな課税客体の創設に取り組むこととしているほか、第</a:t>
          </a:r>
          <a:r>
            <a:rPr kumimoji="1" lang="en-US" altLang="ja-JP" sz="900" b="0" i="0" baseline="0">
              <a:solidFill>
                <a:schemeClr val="tx1"/>
              </a:solidFill>
              <a:effectLst/>
              <a:latin typeface="+mn-lt"/>
              <a:ea typeface="+mn-ea"/>
              <a:cs typeface="+mn-cs"/>
            </a:rPr>
            <a:t>2</a:t>
          </a:r>
          <a:r>
            <a:rPr kumimoji="1" lang="ja-JP" altLang="ja-JP" sz="900" b="0" i="0" baseline="0">
              <a:solidFill>
                <a:schemeClr val="tx1"/>
              </a:solidFill>
              <a:effectLst/>
              <a:latin typeface="+mn-lt"/>
              <a:ea typeface="+mn-ea"/>
              <a:cs typeface="+mn-cs"/>
            </a:rPr>
            <a:t>次行政改革大綱に基づく集中改革プランにより、税の収納率向上対策、納税者への意識啓発及び差押えの強化等更なる収納率の向上を目指すこととしている。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また、歳出においては定員適正化計画に基づく総人件費の削減、未利用財産の処分、指定管理者制度等を活用した民間委託等の推進などを推し進め、財政基盤の強化を図ることとしている。</a:t>
          </a:r>
          <a:endParaRPr lang="ja-JP" altLang="ja-JP" sz="90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8" name="直線コネクタ 67"/>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tx1"/>
              </a:solidFill>
              <a:effectLst/>
              <a:latin typeface="+mn-lt"/>
              <a:ea typeface="+mn-ea"/>
              <a:cs typeface="+mn-cs"/>
            </a:rPr>
            <a:t>　経常収支比率は前年度数値と比較すると</a:t>
          </a:r>
          <a:r>
            <a:rPr kumimoji="1" lang="en-US" altLang="ja-JP" sz="900" b="0" i="0" baseline="0">
              <a:solidFill>
                <a:schemeClr val="tx1"/>
              </a:solidFill>
              <a:effectLst/>
              <a:latin typeface="+mn-lt"/>
              <a:ea typeface="+mn-ea"/>
              <a:cs typeface="+mn-cs"/>
            </a:rPr>
            <a:t>2.4</a:t>
          </a:r>
          <a:r>
            <a:rPr kumimoji="1" lang="ja-JP" altLang="ja-JP" sz="900" b="0" i="0" baseline="0">
              <a:solidFill>
                <a:schemeClr val="tx1"/>
              </a:solidFill>
              <a:effectLst/>
              <a:latin typeface="+mn-lt"/>
              <a:ea typeface="+mn-ea"/>
              <a:cs typeface="+mn-cs"/>
            </a:rPr>
            <a:t>ポイント</a:t>
          </a:r>
          <a:r>
            <a:rPr kumimoji="1" lang="ja-JP" altLang="en-US" sz="900" b="0" i="0" baseline="0">
              <a:solidFill>
                <a:schemeClr val="tx1"/>
              </a:solidFill>
              <a:effectLst/>
              <a:latin typeface="+mn-lt"/>
              <a:ea typeface="+mn-ea"/>
              <a:cs typeface="+mn-cs"/>
            </a:rPr>
            <a:t>上回ったが</a:t>
          </a:r>
          <a:r>
            <a:rPr kumimoji="1" lang="ja-JP" altLang="ja-JP" sz="900" b="0" i="0" baseline="0">
              <a:solidFill>
                <a:schemeClr val="tx1"/>
              </a:solidFill>
              <a:effectLst/>
              <a:latin typeface="+mn-lt"/>
              <a:ea typeface="+mn-ea"/>
              <a:cs typeface="+mn-cs"/>
            </a:rPr>
            <a:t>、全国平均値を</a:t>
          </a:r>
          <a:r>
            <a:rPr kumimoji="1" lang="en-US" altLang="ja-JP" sz="900" b="0" i="0" baseline="0">
              <a:solidFill>
                <a:schemeClr val="tx1"/>
              </a:solidFill>
              <a:effectLst/>
              <a:latin typeface="+mn-lt"/>
              <a:ea typeface="+mn-ea"/>
              <a:cs typeface="+mn-cs"/>
            </a:rPr>
            <a:t>4.4</a:t>
          </a:r>
          <a:r>
            <a:rPr kumimoji="1" lang="ja-JP" altLang="ja-JP" sz="900" b="0" i="0" baseline="0">
              <a:solidFill>
                <a:schemeClr val="tx1"/>
              </a:solidFill>
              <a:effectLst/>
              <a:latin typeface="+mn-lt"/>
              <a:ea typeface="+mn-ea"/>
              <a:cs typeface="+mn-cs"/>
            </a:rPr>
            <a:t>ポイント下回っている。</a:t>
          </a:r>
          <a:endParaRPr kumimoji="1" lang="en-US" altLang="ja-JP" sz="900" b="0" i="0" baseline="0">
            <a:solidFill>
              <a:schemeClr val="tx1"/>
            </a:solidFill>
            <a:effectLst/>
            <a:latin typeface="+mn-lt"/>
            <a:ea typeface="+mn-ea"/>
            <a:cs typeface="+mn-cs"/>
          </a:endParaRPr>
        </a:p>
        <a:p>
          <a:pPr eaLnBrk="1" fontAlgn="auto" latinLnBrk="0" hangingPunct="1"/>
          <a:r>
            <a:rPr kumimoji="1" lang="ja-JP" altLang="en-US" sz="900" b="0" i="0" baseline="0">
              <a:solidFill>
                <a:schemeClr val="tx1"/>
              </a:solidFill>
              <a:effectLst/>
              <a:latin typeface="+mn-lt"/>
              <a:ea typeface="+mn-ea"/>
              <a:cs typeface="+mn-cs"/>
            </a:rPr>
            <a:t>数値が上昇した</a:t>
          </a:r>
          <a:r>
            <a:rPr kumimoji="1" lang="ja-JP" altLang="ja-JP" sz="900" b="0" i="0" baseline="0">
              <a:solidFill>
                <a:schemeClr val="tx1"/>
              </a:solidFill>
              <a:effectLst/>
              <a:latin typeface="+mn-lt"/>
              <a:ea typeface="+mn-ea"/>
              <a:cs typeface="+mn-cs"/>
            </a:rPr>
            <a:t>要因は、</a:t>
          </a:r>
          <a:r>
            <a:rPr kumimoji="1" lang="ja-JP" altLang="en-US" sz="900" b="0" i="0" baseline="0">
              <a:solidFill>
                <a:schemeClr val="tx1"/>
              </a:solidFill>
              <a:effectLst/>
              <a:latin typeface="+mn-lt"/>
              <a:ea typeface="+mn-ea"/>
              <a:cs typeface="+mn-cs"/>
            </a:rPr>
            <a:t>義務的経費である</a:t>
          </a:r>
          <a:r>
            <a:rPr kumimoji="1" lang="ja-JP" altLang="ja-JP" sz="900" b="0" i="0" baseline="0">
              <a:solidFill>
                <a:schemeClr val="tx1"/>
              </a:solidFill>
              <a:effectLst/>
              <a:latin typeface="+mn-lt"/>
              <a:ea typeface="+mn-ea"/>
              <a:cs typeface="+mn-cs"/>
            </a:rPr>
            <a:t>人件費</a:t>
          </a:r>
          <a:r>
            <a:rPr kumimoji="1" lang="ja-JP" altLang="en-US" sz="900" b="0" i="0" baseline="0">
              <a:solidFill>
                <a:schemeClr val="tx1"/>
              </a:solidFill>
              <a:effectLst/>
              <a:latin typeface="+mn-lt"/>
              <a:ea typeface="+mn-ea"/>
              <a:cs typeface="+mn-cs"/>
            </a:rPr>
            <a:t>や公債費等の減少により経常的経費は減少したが、扶助費が増加したことや経常一般財源が減少したことによる。</a:t>
          </a:r>
          <a:endParaRPr kumimoji="1" lang="en-US" altLang="ja-JP" sz="900" b="0" i="0" baseline="0">
            <a:solidFill>
              <a:schemeClr val="tx1"/>
            </a:solidFill>
            <a:effectLst/>
            <a:latin typeface="+mn-lt"/>
            <a:ea typeface="+mn-ea"/>
            <a:cs typeface="+mn-cs"/>
          </a:endParaRPr>
        </a:p>
        <a:p>
          <a:pPr eaLnBrk="1" fontAlgn="auto" latinLnBrk="0" hangingPunct="1"/>
          <a:r>
            <a:rPr kumimoji="1" lang="ja-JP" altLang="en-US" sz="900" b="0" i="0" baseline="0">
              <a:solidFill>
                <a:schemeClr val="tx1"/>
              </a:solidFill>
              <a:effectLst/>
              <a:latin typeface="+mn-lt"/>
              <a:ea typeface="+mn-ea"/>
              <a:cs typeface="+mn-cs"/>
            </a:rPr>
            <a:t>　今後も高齢化による社会保障関連経費の増加や既発債残高の増加に伴い、公債費が増加していくこと、普通交付税の減少により経常一般財源が減少していくことにより財政</a:t>
          </a:r>
          <a:r>
            <a:rPr kumimoji="1" lang="ja-JP" altLang="ja-JP" sz="900" b="0" i="0" baseline="0">
              <a:solidFill>
                <a:schemeClr val="tx1"/>
              </a:solidFill>
              <a:effectLst/>
              <a:latin typeface="+mn-lt"/>
              <a:ea typeface="+mn-ea"/>
              <a:cs typeface="+mn-cs"/>
            </a:rPr>
            <a:t>の硬直化が予測される。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このため、税の収納率向上を推進し、平成</a:t>
          </a:r>
          <a:r>
            <a:rPr kumimoji="1" lang="en-US" altLang="ja-JP" sz="900" b="0" i="0" baseline="0">
              <a:solidFill>
                <a:schemeClr val="tx1"/>
              </a:solidFill>
              <a:effectLst/>
              <a:latin typeface="+mn-lt"/>
              <a:ea typeface="+mn-ea"/>
              <a:cs typeface="+mn-cs"/>
            </a:rPr>
            <a:t>27</a:t>
          </a:r>
          <a:r>
            <a:rPr kumimoji="1" lang="ja-JP" altLang="ja-JP" sz="900" b="0" i="0" baseline="0">
              <a:solidFill>
                <a:schemeClr val="tx1"/>
              </a:solidFill>
              <a:effectLst/>
              <a:latin typeface="+mn-lt"/>
              <a:ea typeface="+mn-ea"/>
              <a:cs typeface="+mn-cs"/>
            </a:rPr>
            <a:t>年度から平成</a:t>
          </a:r>
          <a:r>
            <a:rPr kumimoji="1" lang="en-US" altLang="ja-JP" sz="900" b="0" i="0" baseline="0">
              <a:solidFill>
                <a:schemeClr val="tx1"/>
              </a:solidFill>
              <a:effectLst/>
              <a:latin typeface="+mn-lt"/>
              <a:ea typeface="+mn-ea"/>
              <a:cs typeface="+mn-cs"/>
            </a:rPr>
            <a:t>31</a:t>
          </a:r>
          <a:r>
            <a:rPr kumimoji="1" lang="ja-JP" altLang="ja-JP" sz="900" b="0" i="0" baseline="0">
              <a:solidFill>
                <a:schemeClr val="tx1"/>
              </a:solidFill>
              <a:effectLst/>
              <a:latin typeface="+mn-lt"/>
              <a:ea typeface="+mn-ea"/>
              <a:cs typeface="+mn-cs"/>
            </a:rPr>
            <a:t>年度までの</a:t>
          </a:r>
          <a:r>
            <a:rPr kumimoji="1" lang="en-US" altLang="ja-JP" sz="900" b="0" i="0" baseline="0">
              <a:solidFill>
                <a:schemeClr val="tx1"/>
              </a:solidFill>
              <a:effectLst/>
              <a:latin typeface="+mn-lt"/>
              <a:ea typeface="+mn-ea"/>
              <a:cs typeface="+mn-cs"/>
            </a:rPr>
            <a:t>5</a:t>
          </a:r>
          <a:r>
            <a:rPr kumimoji="1" lang="ja-JP" altLang="ja-JP" sz="900" b="0" i="0" baseline="0">
              <a:solidFill>
                <a:schemeClr val="tx1"/>
              </a:solidFill>
              <a:effectLst/>
              <a:latin typeface="+mn-lt"/>
              <a:ea typeface="+mn-ea"/>
              <a:cs typeface="+mn-cs"/>
            </a:rPr>
            <a:t>年間で</a:t>
          </a:r>
          <a:r>
            <a:rPr kumimoji="1" lang="en-US" altLang="ja-JP" sz="900" b="0" i="0" baseline="0">
              <a:solidFill>
                <a:schemeClr val="tx1"/>
              </a:solidFill>
              <a:effectLst/>
              <a:latin typeface="+mn-lt"/>
              <a:ea typeface="+mn-ea"/>
              <a:cs typeface="+mn-cs"/>
            </a:rPr>
            <a:t>8</a:t>
          </a:r>
          <a:r>
            <a:rPr kumimoji="1" lang="ja-JP" altLang="ja-JP" sz="900" b="0" i="0" baseline="0">
              <a:solidFill>
                <a:schemeClr val="tx1"/>
              </a:solidFill>
              <a:effectLst/>
              <a:latin typeface="+mn-lt"/>
              <a:ea typeface="+mn-ea"/>
              <a:cs typeface="+mn-cs"/>
            </a:rPr>
            <a:t>千</a:t>
          </a:r>
          <a:r>
            <a:rPr kumimoji="1" lang="en-US" altLang="ja-JP" sz="900" b="0" i="0" baseline="0">
              <a:solidFill>
                <a:schemeClr val="tx1"/>
              </a:solidFill>
              <a:effectLst/>
              <a:latin typeface="+mn-lt"/>
              <a:ea typeface="+mn-ea"/>
              <a:cs typeface="+mn-cs"/>
            </a:rPr>
            <a:t>1</a:t>
          </a:r>
          <a:r>
            <a:rPr kumimoji="1" lang="ja-JP" altLang="ja-JP" sz="900" b="0" i="0" baseline="0">
              <a:solidFill>
                <a:schemeClr val="tx1"/>
              </a:solidFill>
              <a:effectLst/>
              <a:latin typeface="+mn-lt"/>
              <a:ea typeface="+mn-ea"/>
              <a:cs typeface="+mn-cs"/>
            </a:rPr>
            <a:t>百万円の効果を目標とする。また、保険料・公共施設料金の収納確保を推進し、同</a:t>
          </a:r>
          <a:r>
            <a:rPr kumimoji="1" lang="en-US" altLang="ja-JP" sz="900" b="0" i="0" baseline="0">
              <a:solidFill>
                <a:schemeClr val="tx1"/>
              </a:solidFill>
              <a:effectLst/>
              <a:latin typeface="+mn-lt"/>
              <a:ea typeface="+mn-ea"/>
              <a:cs typeface="+mn-cs"/>
            </a:rPr>
            <a:t>5</a:t>
          </a:r>
          <a:r>
            <a:rPr kumimoji="1" lang="ja-JP" altLang="ja-JP" sz="900" b="0" i="0" baseline="0">
              <a:solidFill>
                <a:schemeClr val="tx1"/>
              </a:solidFill>
              <a:effectLst/>
              <a:latin typeface="+mn-lt"/>
              <a:ea typeface="+mn-ea"/>
              <a:cs typeface="+mn-cs"/>
            </a:rPr>
            <a:t>年間で</a:t>
          </a:r>
          <a:r>
            <a:rPr kumimoji="1" lang="en-US" altLang="ja-JP" sz="900" b="0" i="0" baseline="0">
              <a:solidFill>
                <a:schemeClr val="tx1"/>
              </a:solidFill>
              <a:effectLst/>
              <a:latin typeface="+mn-lt"/>
              <a:ea typeface="+mn-ea"/>
              <a:cs typeface="+mn-cs"/>
            </a:rPr>
            <a:t>8</a:t>
          </a:r>
          <a:r>
            <a:rPr kumimoji="1" lang="ja-JP" altLang="ja-JP" sz="900" b="0" i="0" baseline="0">
              <a:solidFill>
                <a:schemeClr val="tx1"/>
              </a:solidFill>
              <a:effectLst/>
              <a:latin typeface="+mn-lt"/>
              <a:ea typeface="+mn-ea"/>
              <a:cs typeface="+mn-cs"/>
            </a:rPr>
            <a:t>千</a:t>
          </a:r>
          <a:r>
            <a:rPr kumimoji="1" lang="en-US" altLang="ja-JP" sz="900" b="0" i="0" baseline="0">
              <a:solidFill>
                <a:schemeClr val="tx1"/>
              </a:solidFill>
              <a:effectLst/>
              <a:latin typeface="+mn-lt"/>
              <a:ea typeface="+mn-ea"/>
              <a:cs typeface="+mn-cs"/>
            </a:rPr>
            <a:t>4</a:t>
          </a:r>
          <a:r>
            <a:rPr kumimoji="1" lang="ja-JP" altLang="ja-JP" sz="900" b="0" i="0" baseline="0">
              <a:solidFill>
                <a:schemeClr val="tx1"/>
              </a:solidFill>
              <a:effectLst/>
              <a:latin typeface="+mn-lt"/>
              <a:ea typeface="+mn-ea"/>
              <a:cs typeface="+mn-cs"/>
            </a:rPr>
            <a:t>百万円の効果を目標とする。未利用財産の処分計画においては、同</a:t>
          </a:r>
          <a:r>
            <a:rPr kumimoji="1" lang="en-US" altLang="ja-JP" sz="900" b="0" i="0" baseline="0">
              <a:solidFill>
                <a:schemeClr val="tx1"/>
              </a:solidFill>
              <a:effectLst/>
              <a:latin typeface="+mn-lt"/>
              <a:ea typeface="+mn-ea"/>
              <a:cs typeface="+mn-cs"/>
            </a:rPr>
            <a:t>5</a:t>
          </a:r>
          <a:r>
            <a:rPr kumimoji="1" lang="ja-JP" altLang="ja-JP" sz="900" b="0" i="0" baseline="0">
              <a:solidFill>
                <a:schemeClr val="tx1"/>
              </a:solidFill>
              <a:effectLst/>
              <a:latin typeface="+mn-lt"/>
              <a:ea typeface="+mn-ea"/>
              <a:cs typeface="+mn-cs"/>
            </a:rPr>
            <a:t>年間で</a:t>
          </a:r>
          <a:r>
            <a:rPr kumimoji="1" lang="en-US" altLang="ja-JP" sz="900" b="0" i="0" baseline="0">
              <a:solidFill>
                <a:schemeClr val="tx1"/>
              </a:solidFill>
              <a:effectLst/>
              <a:latin typeface="+mn-lt"/>
              <a:ea typeface="+mn-ea"/>
              <a:cs typeface="+mn-cs"/>
            </a:rPr>
            <a:t>2</a:t>
          </a:r>
          <a:r>
            <a:rPr kumimoji="1" lang="ja-JP" altLang="ja-JP" sz="900" b="0" i="0" baseline="0">
              <a:solidFill>
                <a:schemeClr val="tx1"/>
              </a:solidFill>
              <a:effectLst/>
              <a:latin typeface="+mn-lt"/>
              <a:ea typeface="+mn-ea"/>
              <a:cs typeface="+mn-cs"/>
            </a:rPr>
            <a:t>千万円の効果を目標とする。「未利用財産の処分」「指定管理者制度導入による義務的経費の削減に努める。施設運営経費削減計画では、同</a:t>
          </a:r>
          <a:r>
            <a:rPr kumimoji="1" lang="en-US" altLang="ja-JP" sz="900" b="0" i="0" baseline="0">
              <a:solidFill>
                <a:schemeClr val="tx1"/>
              </a:solidFill>
              <a:effectLst/>
              <a:latin typeface="+mn-lt"/>
              <a:ea typeface="+mn-ea"/>
              <a:cs typeface="+mn-cs"/>
            </a:rPr>
            <a:t>5</a:t>
          </a:r>
          <a:r>
            <a:rPr kumimoji="1" lang="ja-JP" altLang="ja-JP" sz="900" b="0" i="0" baseline="0">
              <a:solidFill>
                <a:schemeClr val="tx1"/>
              </a:solidFill>
              <a:effectLst/>
              <a:latin typeface="+mn-lt"/>
              <a:ea typeface="+mn-ea"/>
              <a:cs typeface="+mn-cs"/>
            </a:rPr>
            <a:t>年間で</a:t>
          </a:r>
          <a:r>
            <a:rPr kumimoji="1" lang="en-US" altLang="ja-JP" sz="900" b="0" i="0" baseline="0">
              <a:solidFill>
                <a:schemeClr val="tx1"/>
              </a:solidFill>
              <a:effectLst/>
              <a:latin typeface="+mn-lt"/>
              <a:ea typeface="+mn-ea"/>
              <a:cs typeface="+mn-cs"/>
            </a:rPr>
            <a:t>1</a:t>
          </a:r>
          <a:r>
            <a:rPr kumimoji="1" lang="ja-JP" altLang="ja-JP" sz="900" b="0" i="0" baseline="0">
              <a:solidFill>
                <a:schemeClr val="tx1"/>
              </a:solidFill>
              <a:effectLst/>
              <a:latin typeface="+mn-lt"/>
              <a:ea typeface="+mn-ea"/>
              <a:cs typeface="+mn-cs"/>
            </a:rPr>
            <a:t>千万円の効果を目標とし改善に努める。</a:t>
          </a:r>
          <a:endParaRPr lang="ja-JP" altLang="ja-JP" sz="9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14151</xdr:rowOff>
    </xdr:from>
    <xdr:to>
      <xdr:col>7</xdr:col>
      <xdr:colOff>152400</xdr:colOff>
      <xdr:row>59</xdr:row>
      <xdr:rowOff>96883</xdr:rowOff>
    </xdr:to>
    <xdr:cxnSp macro="">
      <xdr:nvCxnSpPr>
        <xdr:cNvPr id="133" name="直線コネクタ 132"/>
        <xdr:cNvCxnSpPr/>
      </xdr:nvCxnSpPr>
      <xdr:spPr>
        <a:xfrm>
          <a:off x="4114800" y="1012970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14151</xdr:rowOff>
    </xdr:from>
    <xdr:to>
      <xdr:col>6</xdr:col>
      <xdr:colOff>0</xdr:colOff>
      <xdr:row>59</xdr:row>
      <xdr:rowOff>41728</xdr:rowOff>
    </xdr:to>
    <xdr:cxnSp macro="">
      <xdr:nvCxnSpPr>
        <xdr:cNvPr id="136" name="直線コネクタ 135"/>
        <xdr:cNvCxnSpPr/>
      </xdr:nvCxnSpPr>
      <xdr:spPr>
        <a:xfrm flipV="1">
          <a:off x="3225800" y="1012970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89081</xdr:rowOff>
    </xdr:from>
    <xdr:to>
      <xdr:col>4</xdr:col>
      <xdr:colOff>482600</xdr:colOff>
      <xdr:row>59</xdr:row>
      <xdr:rowOff>41728</xdr:rowOff>
    </xdr:to>
    <xdr:cxnSp macro="">
      <xdr:nvCxnSpPr>
        <xdr:cNvPr id="139" name="直線コネクタ 138"/>
        <xdr:cNvCxnSpPr/>
      </xdr:nvCxnSpPr>
      <xdr:spPr>
        <a:xfrm>
          <a:off x="2336800" y="1003318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89081</xdr:rowOff>
    </xdr:from>
    <xdr:to>
      <xdr:col>3</xdr:col>
      <xdr:colOff>279400</xdr:colOff>
      <xdr:row>59</xdr:row>
      <xdr:rowOff>14151</xdr:rowOff>
    </xdr:to>
    <xdr:cxnSp macro="">
      <xdr:nvCxnSpPr>
        <xdr:cNvPr id="142" name="直線コネクタ 141"/>
        <xdr:cNvCxnSpPr/>
      </xdr:nvCxnSpPr>
      <xdr:spPr>
        <a:xfrm flipV="1">
          <a:off x="1447800" y="1003318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46083</xdr:rowOff>
    </xdr:from>
    <xdr:to>
      <xdr:col>7</xdr:col>
      <xdr:colOff>203200</xdr:colOff>
      <xdr:row>59</xdr:row>
      <xdr:rowOff>147683</xdr:rowOff>
    </xdr:to>
    <xdr:sp macro="" textlink="">
      <xdr:nvSpPr>
        <xdr:cNvPr id="152" name="円/楕円 151"/>
        <xdr:cNvSpPr/>
      </xdr:nvSpPr>
      <xdr:spPr>
        <a:xfrm>
          <a:off x="4902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62610</xdr:rowOff>
    </xdr:from>
    <xdr:ext cx="762000" cy="259045"/>
    <xdr:sp macro="" textlink="">
      <xdr:nvSpPr>
        <xdr:cNvPr id="153" name="財政構造の弾力性該当値テキスト"/>
        <xdr:cNvSpPr txBox="1"/>
      </xdr:nvSpPr>
      <xdr:spPr>
        <a:xfrm>
          <a:off x="5041900" y="100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134801</xdr:rowOff>
    </xdr:from>
    <xdr:to>
      <xdr:col>6</xdr:col>
      <xdr:colOff>50800</xdr:colOff>
      <xdr:row>59</xdr:row>
      <xdr:rowOff>64951</xdr:rowOff>
    </xdr:to>
    <xdr:sp macro="" textlink="">
      <xdr:nvSpPr>
        <xdr:cNvPr id="154" name="円/楕円 153"/>
        <xdr:cNvSpPr/>
      </xdr:nvSpPr>
      <xdr:spPr>
        <a:xfrm>
          <a:off x="4064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75128</xdr:rowOff>
    </xdr:from>
    <xdr:ext cx="736600" cy="259045"/>
    <xdr:sp macro="" textlink="">
      <xdr:nvSpPr>
        <xdr:cNvPr id="155" name="テキスト ボックス 154"/>
        <xdr:cNvSpPr txBox="1"/>
      </xdr:nvSpPr>
      <xdr:spPr>
        <a:xfrm>
          <a:off x="3733800" y="984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162378</xdr:rowOff>
    </xdr:from>
    <xdr:to>
      <xdr:col>4</xdr:col>
      <xdr:colOff>533400</xdr:colOff>
      <xdr:row>59</xdr:row>
      <xdr:rowOff>92528</xdr:rowOff>
    </xdr:to>
    <xdr:sp macro="" textlink="">
      <xdr:nvSpPr>
        <xdr:cNvPr id="156" name="円/楕円 155"/>
        <xdr:cNvSpPr/>
      </xdr:nvSpPr>
      <xdr:spPr>
        <a:xfrm>
          <a:off x="3175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102705</xdr:rowOff>
    </xdr:from>
    <xdr:ext cx="762000" cy="259045"/>
    <xdr:sp macro="" textlink="">
      <xdr:nvSpPr>
        <xdr:cNvPr id="157" name="テキスト ボックス 156"/>
        <xdr:cNvSpPr txBox="1"/>
      </xdr:nvSpPr>
      <xdr:spPr>
        <a:xfrm>
          <a:off x="2844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38281</xdr:rowOff>
    </xdr:from>
    <xdr:to>
      <xdr:col>3</xdr:col>
      <xdr:colOff>330200</xdr:colOff>
      <xdr:row>58</xdr:row>
      <xdr:rowOff>139881</xdr:rowOff>
    </xdr:to>
    <xdr:sp macro="" textlink="">
      <xdr:nvSpPr>
        <xdr:cNvPr id="158" name="円/楕円 157"/>
        <xdr:cNvSpPr/>
      </xdr:nvSpPr>
      <xdr:spPr>
        <a:xfrm>
          <a:off x="2286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150058</xdr:rowOff>
    </xdr:from>
    <xdr:ext cx="762000" cy="259045"/>
    <xdr:sp macro="" textlink="">
      <xdr:nvSpPr>
        <xdr:cNvPr id="159" name="テキスト ボックス 158"/>
        <xdr:cNvSpPr txBox="1"/>
      </xdr:nvSpPr>
      <xdr:spPr>
        <a:xfrm>
          <a:off x="1955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134801</xdr:rowOff>
    </xdr:from>
    <xdr:to>
      <xdr:col>2</xdr:col>
      <xdr:colOff>127000</xdr:colOff>
      <xdr:row>59</xdr:row>
      <xdr:rowOff>64951</xdr:rowOff>
    </xdr:to>
    <xdr:sp macro="" textlink="">
      <xdr:nvSpPr>
        <xdr:cNvPr id="160" name="円/楕円 159"/>
        <xdr:cNvSpPr/>
      </xdr:nvSpPr>
      <xdr:spPr>
        <a:xfrm>
          <a:off x="1397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75128</xdr:rowOff>
    </xdr:from>
    <xdr:ext cx="762000" cy="259045"/>
    <xdr:sp macro="" textlink="">
      <xdr:nvSpPr>
        <xdr:cNvPr id="161" name="テキスト ボックス 160"/>
        <xdr:cNvSpPr txBox="1"/>
      </xdr:nvSpPr>
      <xdr:spPr>
        <a:xfrm>
          <a:off x="1066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[142,884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tx1"/>
              </a:solidFill>
              <a:effectLst/>
              <a:latin typeface="+mn-lt"/>
              <a:ea typeface="+mn-ea"/>
              <a:cs typeface="+mn-cs"/>
            </a:rPr>
            <a:t>　類似団体平均額よりは下回ったものの全国平均及び県内平均よりは大きく上回</a:t>
          </a:r>
          <a:r>
            <a:rPr kumimoji="1" lang="ja-JP" altLang="en-US" sz="900" b="0" i="0" baseline="0">
              <a:solidFill>
                <a:schemeClr val="tx1"/>
              </a:solidFill>
              <a:effectLst/>
              <a:latin typeface="+mn-lt"/>
              <a:ea typeface="+mn-ea"/>
              <a:cs typeface="+mn-cs"/>
            </a:rPr>
            <a:t>る</a:t>
          </a:r>
          <a:r>
            <a:rPr kumimoji="1" lang="ja-JP" altLang="ja-JP" sz="900" b="0" i="0" baseline="0">
              <a:solidFill>
                <a:schemeClr val="tx1"/>
              </a:solidFill>
              <a:effectLst/>
              <a:latin typeface="+mn-lt"/>
              <a:ea typeface="+mn-ea"/>
              <a:cs typeface="+mn-cs"/>
            </a:rPr>
            <a:t>、前年度と比較すると</a:t>
          </a:r>
          <a:r>
            <a:rPr kumimoji="1" lang="en-US" altLang="ja-JP" sz="900" b="0" i="0" baseline="0">
              <a:solidFill>
                <a:schemeClr val="tx1"/>
              </a:solidFill>
              <a:effectLst/>
              <a:latin typeface="+mn-lt"/>
              <a:ea typeface="+mn-ea"/>
              <a:cs typeface="+mn-cs"/>
            </a:rPr>
            <a:t>2,040</a:t>
          </a:r>
          <a:r>
            <a:rPr kumimoji="1" lang="ja-JP" altLang="ja-JP" sz="900" b="0" i="0" baseline="0">
              <a:solidFill>
                <a:schemeClr val="tx1"/>
              </a:solidFill>
              <a:effectLst/>
              <a:latin typeface="+mn-lt"/>
              <a:ea typeface="+mn-ea"/>
              <a:cs typeface="+mn-cs"/>
            </a:rPr>
            <a:t>円の</a:t>
          </a:r>
          <a:r>
            <a:rPr kumimoji="1" lang="ja-JP" altLang="en-US" sz="900" b="0" i="0" baseline="0">
              <a:solidFill>
                <a:schemeClr val="tx1"/>
              </a:solidFill>
              <a:effectLst/>
              <a:latin typeface="+mn-lt"/>
              <a:ea typeface="+mn-ea"/>
              <a:cs typeface="+mn-cs"/>
            </a:rPr>
            <a:t>減</a:t>
          </a:r>
          <a:r>
            <a:rPr kumimoji="1" lang="ja-JP" altLang="ja-JP" sz="900" b="0" i="0" baseline="0">
              <a:solidFill>
                <a:schemeClr val="tx1"/>
              </a:solidFill>
              <a:effectLst/>
              <a:latin typeface="+mn-lt"/>
              <a:ea typeface="+mn-ea"/>
              <a:cs typeface="+mn-cs"/>
            </a:rPr>
            <a:t>額となった。</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人件費は</a:t>
          </a:r>
          <a:r>
            <a:rPr kumimoji="1" lang="en-US" altLang="ja-JP"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定員適正化計画によ</a:t>
          </a:r>
          <a:r>
            <a:rPr kumimoji="1" lang="ja-JP" altLang="en-US" sz="900" b="0" i="0" baseline="0">
              <a:solidFill>
                <a:schemeClr val="tx1"/>
              </a:solidFill>
              <a:effectLst/>
              <a:latin typeface="+mn-lt"/>
              <a:ea typeface="+mn-ea"/>
              <a:cs typeface="+mn-cs"/>
            </a:rPr>
            <a:t>り</a:t>
          </a:r>
          <a:r>
            <a:rPr kumimoji="1" lang="ja-JP" altLang="ja-JP" sz="900" b="0" i="0" baseline="0">
              <a:solidFill>
                <a:schemeClr val="tx1"/>
              </a:solidFill>
              <a:effectLst/>
              <a:latin typeface="+mn-lt"/>
              <a:ea typeface="+mn-ea"/>
              <a:cs typeface="+mn-cs"/>
            </a:rPr>
            <a:t>減額となった。</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物件費は、指定管理者制度等を活用した民間委託等の推進し、職員人件費から委託料</a:t>
          </a:r>
          <a:r>
            <a:rPr kumimoji="1" lang="en-US" altLang="ja-JP"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物件費</a:t>
          </a:r>
          <a:r>
            <a:rPr kumimoji="1" lang="en-US" altLang="ja-JP"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へシフトしているためである。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一部事務組合や公営企業会計への人件費・物件費等に充てる繰出金を含めると、人口一人当たりの金額は更に増額することとなるため、これらも含めた経費削減の対策を講じる必要があると考える。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また、定員適正化計画については第</a:t>
          </a:r>
          <a:r>
            <a:rPr kumimoji="1" lang="en-US" altLang="ja-JP" sz="900" b="0" i="0" baseline="0">
              <a:solidFill>
                <a:schemeClr val="tx1"/>
              </a:solidFill>
              <a:effectLst/>
              <a:latin typeface="+mn-lt"/>
              <a:ea typeface="+mn-ea"/>
              <a:cs typeface="+mn-cs"/>
            </a:rPr>
            <a:t>3</a:t>
          </a:r>
          <a:r>
            <a:rPr kumimoji="1" lang="ja-JP" altLang="ja-JP" sz="900" b="0" i="0" baseline="0">
              <a:solidFill>
                <a:schemeClr val="tx1"/>
              </a:solidFill>
              <a:effectLst/>
              <a:latin typeface="+mn-lt"/>
              <a:ea typeface="+mn-ea"/>
              <a:cs typeface="+mn-cs"/>
            </a:rPr>
            <a:t>次計画を策定して更に総人件費抑制対策を講じることとしているほか、直営で行っている保育所等について指定管理者制度を含めた民間委託への検討なども行うこととしている。</a:t>
          </a:r>
          <a:endParaRPr lang="ja-JP" altLang="ja-JP" sz="9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86697</xdr:rowOff>
    </xdr:from>
    <xdr:to>
      <xdr:col>7</xdr:col>
      <xdr:colOff>152400</xdr:colOff>
      <xdr:row>82</xdr:row>
      <xdr:rowOff>103105</xdr:rowOff>
    </xdr:to>
    <xdr:cxnSp macro="">
      <xdr:nvCxnSpPr>
        <xdr:cNvPr id="196" name="直線コネクタ 195"/>
        <xdr:cNvCxnSpPr/>
      </xdr:nvCxnSpPr>
      <xdr:spPr>
        <a:xfrm flipV="1">
          <a:off x="4114800" y="14145597"/>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98633</xdr:rowOff>
    </xdr:from>
    <xdr:to>
      <xdr:col>6</xdr:col>
      <xdr:colOff>0</xdr:colOff>
      <xdr:row>82</xdr:row>
      <xdr:rowOff>103105</xdr:rowOff>
    </xdr:to>
    <xdr:cxnSp macro="">
      <xdr:nvCxnSpPr>
        <xdr:cNvPr id="199" name="直線コネクタ 198"/>
        <xdr:cNvCxnSpPr/>
      </xdr:nvCxnSpPr>
      <xdr:spPr>
        <a:xfrm>
          <a:off x="3225800" y="14157533"/>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23115</xdr:rowOff>
    </xdr:from>
    <xdr:to>
      <xdr:col>4</xdr:col>
      <xdr:colOff>482600</xdr:colOff>
      <xdr:row>82</xdr:row>
      <xdr:rowOff>98633</xdr:rowOff>
    </xdr:to>
    <xdr:cxnSp macro="">
      <xdr:nvCxnSpPr>
        <xdr:cNvPr id="202" name="直線コネクタ 201"/>
        <xdr:cNvCxnSpPr/>
      </xdr:nvCxnSpPr>
      <xdr:spPr>
        <a:xfrm>
          <a:off x="2336800" y="14082015"/>
          <a:ext cx="889000" cy="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17436</xdr:rowOff>
    </xdr:from>
    <xdr:to>
      <xdr:col>3</xdr:col>
      <xdr:colOff>279400</xdr:colOff>
      <xdr:row>82</xdr:row>
      <xdr:rowOff>23115</xdr:rowOff>
    </xdr:to>
    <xdr:cxnSp macro="">
      <xdr:nvCxnSpPr>
        <xdr:cNvPr id="205" name="直線コネクタ 204"/>
        <xdr:cNvCxnSpPr/>
      </xdr:nvCxnSpPr>
      <xdr:spPr>
        <a:xfrm>
          <a:off x="1447800" y="14076336"/>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35897</xdr:rowOff>
    </xdr:from>
    <xdr:to>
      <xdr:col>7</xdr:col>
      <xdr:colOff>203200</xdr:colOff>
      <xdr:row>82</xdr:row>
      <xdr:rowOff>137497</xdr:rowOff>
    </xdr:to>
    <xdr:sp macro="" textlink="">
      <xdr:nvSpPr>
        <xdr:cNvPr id="215" name="円/楕円 214"/>
        <xdr:cNvSpPr/>
      </xdr:nvSpPr>
      <xdr:spPr>
        <a:xfrm>
          <a:off x="4902200" y="140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52424</xdr:rowOff>
    </xdr:from>
    <xdr:ext cx="762000" cy="259045"/>
    <xdr:sp macro="" textlink="">
      <xdr:nvSpPr>
        <xdr:cNvPr id="216" name="人件費・物件費等の状況該当値テキスト"/>
        <xdr:cNvSpPr txBox="1"/>
      </xdr:nvSpPr>
      <xdr:spPr>
        <a:xfrm>
          <a:off x="5041900" y="1393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142,884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52305</xdr:rowOff>
    </xdr:from>
    <xdr:to>
      <xdr:col>6</xdr:col>
      <xdr:colOff>50800</xdr:colOff>
      <xdr:row>82</xdr:row>
      <xdr:rowOff>153905</xdr:rowOff>
    </xdr:to>
    <xdr:sp macro="" textlink="">
      <xdr:nvSpPr>
        <xdr:cNvPr id="217" name="円/楕円 216"/>
        <xdr:cNvSpPr/>
      </xdr:nvSpPr>
      <xdr:spPr>
        <a:xfrm>
          <a:off x="4064000" y="141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164082</xdr:rowOff>
    </xdr:from>
    <xdr:ext cx="736600" cy="259045"/>
    <xdr:sp macro="" textlink="">
      <xdr:nvSpPr>
        <xdr:cNvPr id="218" name="テキスト ボックス 217"/>
        <xdr:cNvSpPr txBox="1"/>
      </xdr:nvSpPr>
      <xdr:spPr>
        <a:xfrm>
          <a:off x="3733800" y="1388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144,924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47833</xdr:rowOff>
    </xdr:from>
    <xdr:to>
      <xdr:col>4</xdr:col>
      <xdr:colOff>533400</xdr:colOff>
      <xdr:row>82</xdr:row>
      <xdr:rowOff>149433</xdr:rowOff>
    </xdr:to>
    <xdr:sp macro="" textlink="">
      <xdr:nvSpPr>
        <xdr:cNvPr id="219" name="円/楕円 218"/>
        <xdr:cNvSpPr/>
      </xdr:nvSpPr>
      <xdr:spPr>
        <a:xfrm>
          <a:off x="3175000" y="141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159610</xdr:rowOff>
    </xdr:from>
    <xdr:ext cx="762000" cy="259045"/>
    <xdr:sp macro="" textlink="">
      <xdr:nvSpPr>
        <xdr:cNvPr id="220" name="テキスト ボックス 219"/>
        <xdr:cNvSpPr txBox="1"/>
      </xdr:nvSpPr>
      <xdr:spPr>
        <a:xfrm>
          <a:off x="2844800" y="138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143765</xdr:rowOff>
    </xdr:from>
    <xdr:to>
      <xdr:col>3</xdr:col>
      <xdr:colOff>330200</xdr:colOff>
      <xdr:row>82</xdr:row>
      <xdr:rowOff>73915</xdr:rowOff>
    </xdr:to>
    <xdr:sp macro="" textlink="">
      <xdr:nvSpPr>
        <xdr:cNvPr id="221" name="円/楕円 220"/>
        <xdr:cNvSpPr/>
      </xdr:nvSpPr>
      <xdr:spPr>
        <a:xfrm>
          <a:off x="2286000" y="140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84092</xdr:rowOff>
    </xdr:from>
    <xdr:ext cx="762000" cy="259045"/>
    <xdr:sp macro="" textlink="">
      <xdr:nvSpPr>
        <xdr:cNvPr id="222" name="テキスト ボックス 221"/>
        <xdr:cNvSpPr txBox="1"/>
      </xdr:nvSpPr>
      <xdr:spPr>
        <a:xfrm>
          <a:off x="1955800" y="138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138086</xdr:rowOff>
    </xdr:from>
    <xdr:to>
      <xdr:col>2</xdr:col>
      <xdr:colOff>127000</xdr:colOff>
      <xdr:row>82</xdr:row>
      <xdr:rowOff>68236</xdr:rowOff>
    </xdr:to>
    <xdr:sp macro="" textlink="">
      <xdr:nvSpPr>
        <xdr:cNvPr id="223" name="円/楕円 222"/>
        <xdr:cNvSpPr/>
      </xdr:nvSpPr>
      <xdr:spPr>
        <a:xfrm>
          <a:off x="1397000" y="1402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78413</xdr:rowOff>
    </xdr:from>
    <xdr:ext cx="762000" cy="259045"/>
    <xdr:sp macro="" textlink="">
      <xdr:nvSpPr>
        <xdr:cNvPr id="224" name="テキスト ボックス 223"/>
        <xdr:cNvSpPr txBox="1"/>
      </xdr:nvSpPr>
      <xdr:spPr>
        <a:xfrm>
          <a:off x="1066800" y="137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tx1"/>
              </a:solidFill>
              <a:effectLst/>
              <a:latin typeface="+mn-lt"/>
              <a:ea typeface="+mn-ea"/>
              <a:cs typeface="+mn-cs"/>
            </a:rPr>
            <a:t>　ラスパイレス指数</a:t>
          </a:r>
          <a:r>
            <a:rPr kumimoji="1" lang="ja-JP" altLang="ja-JP" sz="900" b="1" i="0" baseline="0">
              <a:solidFill>
                <a:srgbClr val="FF0000"/>
              </a:solidFill>
              <a:effectLst/>
              <a:latin typeface="+mn-lt"/>
              <a:ea typeface="+mn-ea"/>
              <a:cs typeface="+mn-cs"/>
            </a:rPr>
            <a:t>は</a:t>
          </a:r>
          <a:r>
            <a:rPr kumimoji="1" lang="en-US" altLang="ja-JP" sz="900" b="1" i="0" baseline="0">
              <a:solidFill>
                <a:srgbClr val="FF0000"/>
              </a:solidFill>
              <a:effectLst/>
              <a:latin typeface="+mn-lt"/>
              <a:ea typeface="+mn-ea"/>
              <a:cs typeface="+mn-cs"/>
            </a:rPr>
            <a:t>,</a:t>
          </a:r>
          <a:r>
            <a:rPr kumimoji="1" lang="ja-JP" altLang="ja-JP" sz="900" b="1" i="0" baseline="0">
              <a:solidFill>
                <a:srgbClr val="FF0000"/>
              </a:solidFill>
              <a:effectLst/>
              <a:latin typeface="+mn-lt"/>
              <a:ea typeface="+mn-ea"/>
              <a:cs typeface="+mn-cs"/>
            </a:rPr>
            <a:t>全国市平均より低い指数となっている</a:t>
          </a:r>
          <a:r>
            <a:rPr kumimoji="1" lang="ja-JP" altLang="ja-JP" sz="900" b="0" i="0" baseline="0">
              <a:solidFill>
                <a:srgbClr val="FF0000"/>
              </a:solidFill>
              <a:effectLst/>
              <a:latin typeface="+mn-lt"/>
              <a:ea typeface="+mn-ea"/>
              <a:cs typeface="+mn-cs"/>
            </a:rPr>
            <a:t>。</a:t>
          </a:r>
          <a:endParaRPr lang="ja-JP" altLang="ja-JP" sz="900">
            <a:solidFill>
              <a:srgbClr val="FF0000"/>
            </a:solidFill>
            <a:effectLst/>
          </a:endParaRPr>
        </a:p>
        <a:p>
          <a:pPr eaLnBrk="1" fontAlgn="auto" latinLnBrk="0" hangingPunct="1"/>
          <a:r>
            <a:rPr kumimoji="1" lang="ja-JP" altLang="ja-JP" sz="900" b="0" i="0" baseline="0">
              <a:solidFill>
                <a:schemeClr val="tx1"/>
              </a:solidFill>
              <a:effectLst/>
              <a:latin typeface="+mn-lt"/>
              <a:ea typeface="+mn-ea"/>
              <a:cs typeface="+mn-cs"/>
            </a:rPr>
            <a:t>　定員適正化計画の職員計画数を念頭に各年齢階層の定期的な職員採用を実施するとともに各種手当の総点検を実施してより一層職員給与の適正化に努めることとする。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また、地方公務員職員給与費の総合的見直しを確実に実施し公務員制度改革の動向や人事院勧告の動向等的確に見極め、市内の民間企業の平均的給与の状況を踏まえながら市民の理解と支持が得られるような給与制度と勤務条件の確立を目指すこととする。</a:t>
          </a:r>
          <a:endParaRPr lang="ja-JP" altLang="ja-JP" sz="900">
            <a:solidFill>
              <a:schemeClr val="tx1"/>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93557</xdr:rowOff>
    </xdr:to>
    <xdr:cxnSp macro="">
      <xdr:nvCxnSpPr>
        <xdr:cNvPr id="258" name="直線コネクタ 257"/>
        <xdr:cNvCxnSpPr/>
      </xdr:nvCxnSpPr>
      <xdr:spPr>
        <a:xfrm>
          <a:off x="16179800" y="1478195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86</xdr:row>
      <xdr:rowOff>37254</xdr:rowOff>
    </xdr:to>
    <xdr:cxnSp macro="">
      <xdr:nvCxnSpPr>
        <xdr:cNvPr id="261" name="直線コネクタ 260"/>
        <xdr:cNvCxnSpPr/>
      </xdr:nvCxnSpPr>
      <xdr:spPr>
        <a:xfrm>
          <a:off x="15290800" y="146854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85</xdr:row>
      <xdr:rowOff>144357</xdr:rowOff>
    </xdr:to>
    <xdr:cxnSp macro="">
      <xdr:nvCxnSpPr>
        <xdr:cNvPr id="264" name="直線コネクタ 263"/>
        <xdr:cNvCxnSpPr/>
      </xdr:nvCxnSpPr>
      <xdr:spPr>
        <a:xfrm flipV="1">
          <a:off x="14401800" y="146854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37677</xdr:rowOff>
    </xdr:to>
    <xdr:cxnSp macro="">
      <xdr:nvCxnSpPr>
        <xdr:cNvPr id="267" name="直線コネクタ 266"/>
        <xdr:cNvCxnSpPr/>
      </xdr:nvCxnSpPr>
      <xdr:spPr>
        <a:xfrm flipV="1">
          <a:off x="13512800" y="14717607"/>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7" name="円/楕円 276"/>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14834</xdr:rowOff>
    </xdr:from>
    <xdr:ext cx="762000" cy="259045"/>
    <xdr:sp macro="" textlink="">
      <xdr:nvSpPr>
        <xdr:cNvPr id="278"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9" name="円/楕円 278"/>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98231</xdr:rowOff>
    </xdr:from>
    <xdr:ext cx="736600" cy="259045"/>
    <xdr:sp macro="" textlink="">
      <xdr:nvSpPr>
        <xdr:cNvPr id="280" name="テキスト ボックス 279"/>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81" name="円/楕円 280"/>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1711</xdr:rowOff>
    </xdr:from>
    <xdr:ext cx="762000" cy="259045"/>
    <xdr:sp macro="" textlink="">
      <xdr:nvSpPr>
        <xdr:cNvPr id="282" name="テキスト ボックス 281"/>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3" name="円/楕円 282"/>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33884</xdr:rowOff>
    </xdr:from>
    <xdr:ext cx="762000" cy="259045"/>
    <xdr:sp macro="" textlink="">
      <xdr:nvSpPr>
        <xdr:cNvPr id="284" name="テキスト ボックス 283"/>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5" name="円/楕円 284"/>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98654</xdr:rowOff>
    </xdr:from>
    <xdr:ext cx="762000" cy="259045"/>
    <xdr:sp macro="" textlink="">
      <xdr:nvSpPr>
        <xdr:cNvPr id="286" name="テキスト ボックス 285"/>
        <xdr:cNvSpPr txBox="1"/>
      </xdr:nvSpPr>
      <xdr:spPr>
        <a:xfrm>
          <a:off x="13131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tx1"/>
              </a:solidFill>
              <a:effectLst/>
              <a:latin typeface="+mn-lt"/>
              <a:ea typeface="+mn-ea"/>
              <a:cs typeface="+mn-cs"/>
            </a:rPr>
            <a:t>  類似団体平均よりは</a:t>
          </a:r>
          <a:r>
            <a:rPr kumimoji="1" lang="en-US" altLang="ja-JP" sz="900" b="0" i="0" baseline="0">
              <a:solidFill>
                <a:schemeClr val="tx1"/>
              </a:solidFill>
              <a:effectLst/>
              <a:latin typeface="+mn-lt"/>
              <a:ea typeface="+mn-ea"/>
              <a:cs typeface="+mn-cs"/>
            </a:rPr>
            <a:t>1.04</a:t>
          </a:r>
          <a:r>
            <a:rPr kumimoji="1" lang="ja-JP" altLang="ja-JP" sz="900" b="0" i="0" baseline="0">
              <a:solidFill>
                <a:schemeClr val="tx1"/>
              </a:solidFill>
              <a:effectLst/>
              <a:latin typeface="+mn-lt"/>
              <a:ea typeface="+mn-ea"/>
              <a:cs typeface="+mn-cs"/>
            </a:rPr>
            <a:t>人下回っているものの全国平均及び県内平均よりは</a:t>
          </a:r>
          <a:r>
            <a:rPr kumimoji="1" lang="en-US" altLang="ja-JP" sz="900" b="0" i="0" baseline="0">
              <a:solidFill>
                <a:schemeClr val="tx1"/>
              </a:solidFill>
              <a:effectLst/>
              <a:latin typeface="+mn-lt"/>
              <a:ea typeface="+mn-ea"/>
              <a:cs typeface="+mn-cs"/>
            </a:rPr>
            <a:t>1</a:t>
          </a:r>
          <a:r>
            <a:rPr kumimoji="1" lang="ja-JP" altLang="ja-JP" sz="900" b="0" i="0" baseline="0">
              <a:solidFill>
                <a:schemeClr val="tx1"/>
              </a:solidFill>
              <a:effectLst/>
              <a:latin typeface="+mn-lt"/>
              <a:ea typeface="+mn-ea"/>
              <a:cs typeface="+mn-cs"/>
            </a:rPr>
            <a:t>人以上上回っている状況である。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本市の職員管理は合併直後の平成</a:t>
          </a:r>
          <a:r>
            <a:rPr kumimoji="1" lang="en-US" altLang="ja-JP" sz="900" b="0" i="0" baseline="0">
              <a:solidFill>
                <a:schemeClr val="tx1"/>
              </a:solidFill>
              <a:effectLst/>
              <a:latin typeface="+mn-lt"/>
              <a:ea typeface="+mn-ea"/>
              <a:cs typeface="+mn-cs"/>
            </a:rPr>
            <a:t>17</a:t>
          </a:r>
          <a:r>
            <a:rPr kumimoji="1" lang="ja-JP" altLang="ja-JP" sz="900" b="0" i="0" baseline="0">
              <a:solidFill>
                <a:schemeClr val="tx1"/>
              </a:solidFill>
              <a:effectLst/>
              <a:latin typeface="+mn-lt"/>
              <a:ea typeface="+mn-ea"/>
              <a:cs typeface="+mn-cs"/>
            </a:rPr>
            <a:t>年度に第</a:t>
          </a:r>
          <a:r>
            <a:rPr kumimoji="1" lang="en-US" altLang="ja-JP" sz="900" b="0" i="0" baseline="0">
              <a:solidFill>
                <a:schemeClr val="tx1"/>
              </a:solidFill>
              <a:effectLst/>
              <a:latin typeface="+mn-lt"/>
              <a:ea typeface="+mn-ea"/>
              <a:cs typeface="+mn-cs"/>
            </a:rPr>
            <a:t>1</a:t>
          </a:r>
          <a:r>
            <a:rPr kumimoji="1" lang="ja-JP" altLang="ja-JP" sz="900" b="0" i="0" baseline="0">
              <a:solidFill>
                <a:schemeClr val="tx1"/>
              </a:solidFill>
              <a:effectLst/>
              <a:latin typeface="+mn-lt"/>
              <a:ea typeface="+mn-ea"/>
              <a:cs typeface="+mn-cs"/>
            </a:rPr>
            <a:t>次定員適正化計画を策定し、計画期間内（</a:t>
          </a:r>
          <a:r>
            <a:rPr kumimoji="1" lang="en-US" altLang="ja-JP" sz="900" b="0" i="0" baseline="0">
              <a:solidFill>
                <a:schemeClr val="tx1"/>
              </a:solidFill>
              <a:effectLst/>
              <a:latin typeface="+mn-lt"/>
              <a:ea typeface="+mn-ea"/>
              <a:cs typeface="+mn-cs"/>
            </a:rPr>
            <a:t>5</a:t>
          </a:r>
          <a:r>
            <a:rPr kumimoji="1" lang="ja-JP" altLang="ja-JP" sz="900" b="0" i="0" baseline="0">
              <a:solidFill>
                <a:schemeClr val="tx1"/>
              </a:solidFill>
              <a:effectLst/>
              <a:latin typeface="+mn-lt"/>
              <a:ea typeface="+mn-ea"/>
              <a:cs typeface="+mn-cs"/>
            </a:rPr>
            <a:t>年間）で約</a:t>
          </a:r>
          <a:r>
            <a:rPr kumimoji="1" lang="en-US" altLang="ja-JP" sz="900" b="0" i="0" baseline="0">
              <a:solidFill>
                <a:schemeClr val="tx1"/>
              </a:solidFill>
              <a:effectLst/>
              <a:latin typeface="+mn-lt"/>
              <a:ea typeface="+mn-ea"/>
              <a:cs typeface="+mn-cs"/>
            </a:rPr>
            <a:t>17.4%</a:t>
          </a:r>
          <a:r>
            <a:rPr kumimoji="1" lang="ja-JP" altLang="ja-JP" sz="900" b="0" i="0" baseline="0">
              <a:solidFill>
                <a:schemeClr val="tx1"/>
              </a:solidFill>
              <a:effectLst/>
              <a:latin typeface="+mn-lt"/>
              <a:ea typeface="+mn-ea"/>
              <a:cs typeface="+mn-cs"/>
            </a:rPr>
            <a:t>（△</a:t>
          </a:r>
          <a:r>
            <a:rPr kumimoji="1" lang="en-US" altLang="ja-JP" sz="900" b="0" i="0" baseline="0">
              <a:solidFill>
                <a:schemeClr val="tx1"/>
              </a:solidFill>
              <a:effectLst/>
              <a:latin typeface="+mn-lt"/>
              <a:ea typeface="+mn-ea"/>
              <a:cs typeface="+mn-cs"/>
            </a:rPr>
            <a:t>72</a:t>
          </a:r>
          <a:r>
            <a:rPr kumimoji="1" lang="ja-JP" altLang="ja-JP" sz="900" b="0" i="0" baseline="0">
              <a:solidFill>
                <a:schemeClr val="tx1"/>
              </a:solidFill>
              <a:effectLst/>
              <a:latin typeface="+mn-lt"/>
              <a:ea typeface="+mn-ea"/>
              <a:cs typeface="+mn-cs"/>
            </a:rPr>
            <a:t>人）の人員削減を行った。その後、平成</a:t>
          </a:r>
          <a:r>
            <a:rPr kumimoji="1" lang="en-US" altLang="ja-JP" sz="900" b="0" i="0" baseline="0">
              <a:solidFill>
                <a:schemeClr val="tx1"/>
              </a:solidFill>
              <a:effectLst/>
              <a:latin typeface="+mn-lt"/>
              <a:ea typeface="+mn-ea"/>
              <a:cs typeface="+mn-cs"/>
            </a:rPr>
            <a:t>22</a:t>
          </a:r>
          <a:r>
            <a:rPr kumimoji="1" lang="ja-JP" altLang="ja-JP" sz="900" b="0" i="0" baseline="0">
              <a:solidFill>
                <a:schemeClr val="tx1"/>
              </a:solidFill>
              <a:effectLst/>
              <a:latin typeface="+mn-lt"/>
              <a:ea typeface="+mn-ea"/>
              <a:cs typeface="+mn-cs"/>
            </a:rPr>
            <a:t>年度以降は第</a:t>
          </a:r>
          <a:r>
            <a:rPr kumimoji="1" lang="en-US" altLang="ja-JP" sz="900" b="0" i="0" baseline="0">
              <a:solidFill>
                <a:schemeClr val="tx1"/>
              </a:solidFill>
              <a:effectLst/>
              <a:latin typeface="+mn-lt"/>
              <a:ea typeface="+mn-ea"/>
              <a:cs typeface="+mn-cs"/>
            </a:rPr>
            <a:t>2</a:t>
          </a:r>
          <a:r>
            <a:rPr kumimoji="1" lang="ja-JP" altLang="ja-JP" sz="900" b="0" i="0" baseline="0">
              <a:solidFill>
                <a:schemeClr val="tx1"/>
              </a:solidFill>
              <a:effectLst/>
              <a:latin typeface="+mn-lt"/>
              <a:ea typeface="+mn-ea"/>
              <a:cs typeface="+mn-cs"/>
            </a:rPr>
            <a:t>次定員適正化計画を策定し、更に</a:t>
          </a:r>
          <a:r>
            <a:rPr kumimoji="1" lang="en-US" altLang="ja-JP" sz="900" b="0" i="0" baseline="0">
              <a:solidFill>
                <a:schemeClr val="tx1"/>
              </a:solidFill>
              <a:effectLst/>
              <a:latin typeface="+mn-lt"/>
              <a:ea typeface="+mn-ea"/>
              <a:cs typeface="+mn-cs"/>
            </a:rPr>
            <a:t>4.6%(</a:t>
          </a:r>
          <a:r>
            <a:rPr kumimoji="1" lang="ja-JP" altLang="ja-JP" sz="900" b="0" i="0" baseline="0">
              <a:solidFill>
                <a:schemeClr val="tx1"/>
              </a:solidFill>
              <a:effectLst/>
              <a:latin typeface="+mn-lt"/>
              <a:ea typeface="+mn-ea"/>
              <a:cs typeface="+mn-cs"/>
            </a:rPr>
            <a:t>△</a:t>
          </a:r>
          <a:r>
            <a:rPr kumimoji="1" lang="en-US" altLang="ja-JP" sz="900" b="0" i="0" baseline="0">
              <a:solidFill>
                <a:schemeClr val="tx1"/>
              </a:solidFill>
              <a:effectLst/>
              <a:latin typeface="+mn-lt"/>
              <a:ea typeface="+mn-ea"/>
              <a:cs typeface="+mn-cs"/>
            </a:rPr>
            <a:t>18</a:t>
          </a:r>
          <a:r>
            <a:rPr kumimoji="1" lang="ja-JP" altLang="ja-JP" sz="900" b="0" i="0" baseline="0">
              <a:solidFill>
                <a:schemeClr val="tx1"/>
              </a:solidFill>
              <a:effectLst/>
              <a:latin typeface="+mn-lt"/>
              <a:ea typeface="+mn-ea"/>
              <a:cs typeface="+mn-cs"/>
            </a:rPr>
            <a:t>人</a:t>
          </a:r>
          <a:r>
            <a:rPr kumimoji="1" lang="en-US" altLang="ja-JP"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の人員削減を行った。　多様化する財政需要、住民ニーズ及び新たな事務事業等柔軟に対応できる体制づくりと組織の連携、並びに効率性のある組織の統廃合等引き続き取り組んでいくこととする。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また、コスト意識に基づいた質の高い行政サービスを堅持することを前提に、行政が行うべきことを整理した上で「民間にできることは民間へ」移行する取り組みを引き続き行うこととする。特に、保育所の指定管理者制度を含めた民間委託への検討を行っている。</a:t>
          </a:r>
          <a:endParaRPr lang="ja-JP" altLang="ja-JP" sz="90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141212</xdr:rowOff>
    </xdr:from>
    <xdr:to>
      <xdr:col>24</xdr:col>
      <xdr:colOff>558800</xdr:colOff>
      <xdr:row>61</xdr:row>
      <xdr:rowOff>155001</xdr:rowOff>
    </xdr:to>
    <xdr:cxnSp macro="">
      <xdr:nvCxnSpPr>
        <xdr:cNvPr id="323" name="直線コネクタ 322"/>
        <xdr:cNvCxnSpPr/>
      </xdr:nvCxnSpPr>
      <xdr:spPr>
        <a:xfrm>
          <a:off x="16179800" y="1059966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141212</xdr:rowOff>
    </xdr:from>
    <xdr:to>
      <xdr:col>23</xdr:col>
      <xdr:colOff>406400</xdr:colOff>
      <xdr:row>61</xdr:row>
      <xdr:rowOff>143510</xdr:rowOff>
    </xdr:to>
    <xdr:cxnSp macro="">
      <xdr:nvCxnSpPr>
        <xdr:cNvPr id="326" name="直線コネクタ 325"/>
        <xdr:cNvCxnSpPr/>
      </xdr:nvCxnSpPr>
      <xdr:spPr>
        <a:xfrm flipV="1">
          <a:off x="15290800" y="1059966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120529</xdr:rowOff>
    </xdr:from>
    <xdr:to>
      <xdr:col>22</xdr:col>
      <xdr:colOff>203200</xdr:colOff>
      <xdr:row>61</xdr:row>
      <xdr:rowOff>143510</xdr:rowOff>
    </xdr:to>
    <xdr:cxnSp macro="">
      <xdr:nvCxnSpPr>
        <xdr:cNvPr id="329" name="直線コネクタ 328"/>
        <xdr:cNvCxnSpPr/>
      </xdr:nvCxnSpPr>
      <xdr:spPr>
        <a:xfrm>
          <a:off x="14401800" y="1057897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120529</xdr:rowOff>
    </xdr:from>
    <xdr:to>
      <xdr:col>21</xdr:col>
      <xdr:colOff>0</xdr:colOff>
      <xdr:row>61</xdr:row>
      <xdr:rowOff>137764</xdr:rowOff>
    </xdr:to>
    <xdr:cxnSp macro="">
      <xdr:nvCxnSpPr>
        <xdr:cNvPr id="332" name="直線コネクタ 331"/>
        <xdr:cNvCxnSpPr/>
      </xdr:nvCxnSpPr>
      <xdr:spPr>
        <a:xfrm flipV="1">
          <a:off x="13512800" y="105789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104201</xdr:rowOff>
    </xdr:from>
    <xdr:to>
      <xdr:col>24</xdr:col>
      <xdr:colOff>609600</xdr:colOff>
      <xdr:row>62</xdr:row>
      <xdr:rowOff>34351</xdr:rowOff>
    </xdr:to>
    <xdr:sp macro="" textlink="">
      <xdr:nvSpPr>
        <xdr:cNvPr id="342" name="円/楕円 341"/>
        <xdr:cNvSpPr/>
      </xdr:nvSpPr>
      <xdr:spPr>
        <a:xfrm>
          <a:off x="169672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120728</xdr:rowOff>
    </xdr:from>
    <xdr:ext cx="762000" cy="259045"/>
    <xdr:sp macro="" textlink="">
      <xdr:nvSpPr>
        <xdr:cNvPr id="343" name="定員管理の状況該当値テキスト"/>
        <xdr:cNvSpPr txBox="1"/>
      </xdr:nvSpPr>
      <xdr:spPr>
        <a:xfrm>
          <a:off x="171069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90412</xdr:rowOff>
    </xdr:from>
    <xdr:to>
      <xdr:col>23</xdr:col>
      <xdr:colOff>457200</xdr:colOff>
      <xdr:row>62</xdr:row>
      <xdr:rowOff>20562</xdr:rowOff>
    </xdr:to>
    <xdr:sp macro="" textlink="">
      <xdr:nvSpPr>
        <xdr:cNvPr id="344" name="円/楕円 343"/>
        <xdr:cNvSpPr/>
      </xdr:nvSpPr>
      <xdr:spPr>
        <a:xfrm>
          <a:off x="16129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30739</xdr:rowOff>
    </xdr:from>
    <xdr:ext cx="736600" cy="259045"/>
    <xdr:sp macro="" textlink="">
      <xdr:nvSpPr>
        <xdr:cNvPr id="345" name="テキスト ボックス 344"/>
        <xdr:cNvSpPr txBox="1"/>
      </xdr:nvSpPr>
      <xdr:spPr>
        <a:xfrm>
          <a:off x="15798800" y="103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6" name="円/楕円 345"/>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33037</xdr:rowOff>
    </xdr:from>
    <xdr:ext cx="762000" cy="259045"/>
    <xdr:sp macro="" textlink="">
      <xdr:nvSpPr>
        <xdr:cNvPr id="347" name="テキスト ボックス 346"/>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69729</xdr:rowOff>
    </xdr:from>
    <xdr:to>
      <xdr:col>21</xdr:col>
      <xdr:colOff>50800</xdr:colOff>
      <xdr:row>61</xdr:row>
      <xdr:rowOff>171329</xdr:rowOff>
    </xdr:to>
    <xdr:sp macro="" textlink="">
      <xdr:nvSpPr>
        <xdr:cNvPr id="348" name="円/楕円 347"/>
        <xdr:cNvSpPr/>
      </xdr:nvSpPr>
      <xdr:spPr>
        <a:xfrm>
          <a:off x="14351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10056</xdr:rowOff>
    </xdr:from>
    <xdr:ext cx="762000" cy="259045"/>
    <xdr:sp macro="" textlink="">
      <xdr:nvSpPr>
        <xdr:cNvPr id="349" name="テキスト ボックス 348"/>
        <xdr:cNvSpPr txBox="1"/>
      </xdr:nvSpPr>
      <xdr:spPr>
        <a:xfrm>
          <a:off x="14020800" y="1029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86964</xdr:rowOff>
    </xdr:from>
    <xdr:to>
      <xdr:col>19</xdr:col>
      <xdr:colOff>533400</xdr:colOff>
      <xdr:row>62</xdr:row>
      <xdr:rowOff>17114</xdr:rowOff>
    </xdr:to>
    <xdr:sp macro="" textlink="">
      <xdr:nvSpPr>
        <xdr:cNvPr id="350" name="円/楕円 349"/>
        <xdr:cNvSpPr/>
      </xdr:nvSpPr>
      <xdr:spPr>
        <a:xfrm>
          <a:off x="13462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27291</xdr:rowOff>
    </xdr:from>
    <xdr:ext cx="762000" cy="259045"/>
    <xdr:sp macro="" textlink="">
      <xdr:nvSpPr>
        <xdr:cNvPr id="351" name="テキスト ボックス 350"/>
        <xdr:cNvSpPr txBox="1"/>
      </xdr:nvSpPr>
      <xdr:spPr>
        <a:xfrm>
          <a:off x="13131800" y="1031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rgbClr val="FF0000"/>
              </a:solidFill>
              <a:effectLst/>
              <a:latin typeface="+mn-lt"/>
              <a:ea typeface="+mn-ea"/>
              <a:cs typeface="+mn-cs"/>
            </a:rPr>
            <a:t> </a:t>
          </a:r>
          <a:r>
            <a:rPr kumimoji="1" lang="ja-JP" altLang="ja-JP" sz="900" b="0" i="0" baseline="0">
              <a:solidFill>
                <a:schemeClr val="tx1"/>
              </a:solidFill>
              <a:effectLst/>
              <a:latin typeface="+mn-lt"/>
              <a:ea typeface="+mn-ea"/>
              <a:cs typeface="+mn-cs"/>
            </a:rPr>
            <a:t>実質公債費比率は対前年度比</a:t>
          </a:r>
          <a:r>
            <a:rPr kumimoji="1" lang="en-US" altLang="ja-JP" sz="900" b="0" i="0" baseline="0">
              <a:solidFill>
                <a:schemeClr val="tx1"/>
              </a:solidFill>
              <a:effectLst/>
              <a:latin typeface="+mn-lt"/>
              <a:ea typeface="+mn-ea"/>
              <a:cs typeface="+mn-cs"/>
            </a:rPr>
            <a:t>0.2</a:t>
          </a:r>
          <a:r>
            <a:rPr kumimoji="1" lang="ja-JP" altLang="ja-JP" sz="900" b="0" i="0" baseline="0">
              <a:solidFill>
                <a:schemeClr val="tx1"/>
              </a:solidFill>
              <a:effectLst/>
              <a:latin typeface="+mn-lt"/>
              <a:ea typeface="+mn-ea"/>
              <a:cs typeface="+mn-cs"/>
            </a:rPr>
            <a:t>ポイント下回り着実に減少傾向にあるが、未だ類似団体平均、全国平均及び県内平均より大きな指数を示している。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本市は生活環境に必要な未整備地域の公共投資を継続的に行う必要があるため、実質公債費比率は高い状況となっている。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しかしながら合併前の旧市町村において借り入れた地方債の償還ピークが過ぎたため、元利償還金額が減少傾向となっている。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また、市債を発行する場合、新市まちづくり計画に基づく旧合併特例事業債と過疎計画に基づく過疎対策事業債を優先させ事業展開していることから、控除財源となる災害復旧等に係る基準財政需要額の割合は増加傾向になるものと考えられ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今後とも住民ニーズに即した事業の優先度を総合的に判断し、基本的には地方債償還額以上の借入を行わない方針で一般会計、特別会計及び公営企業会計のいずれにおいても公債費抑制に努めることとする。</a:t>
          </a:r>
          <a:endParaRPr lang="ja-JP" altLang="ja-JP" sz="9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70273</xdr:rowOff>
    </xdr:from>
    <xdr:to>
      <xdr:col>24</xdr:col>
      <xdr:colOff>558800</xdr:colOff>
      <xdr:row>37</xdr:row>
      <xdr:rowOff>74295</xdr:rowOff>
    </xdr:to>
    <xdr:cxnSp macro="">
      <xdr:nvCxnSpPr>
        <xdr:cNvPr id="385" name="直線コネクタ 384"/>
        <xdr:cNvCxnSpPr/>
      </xdr:nvCxnSpPr>
      <xdr:spPr>
        <a:xfrm flipV="1">
          <a:off x="16179800" y="641392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74295</xdr:rowOff>
    </xdr:from>
    <xdr:to>
      <xdr:col>23</xdr:col>
      <xdr:colOff>406400</xdr:colOff>
      <xdr:row>37</xdr:row>
      <xdr:rowOff>84349</xdr:rowOff>
    </xdr:to>
    <xdr:cxnSp macro="">
      <xdr:nvCxnSpPr>
        <xdr:cNvPr id="388" name="直線コネクタ 387"/>
        <xdr:cNvCxnSpPr/>
      </xdr:nvCxnSpPr>
      <xdr:spPr>
        <a:xfrm flipV="1">
          <a:off x="15290800" y="641794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84349</xdr:rowOff>
    </xdr:from>
    <xdr:to>
      <xdr:col>22</xdr:col>
      <xdr:colOff>203200</xdr:colOff>
      <xdr:row>37</xdr:row>
      <xdr:rowOff>98425</xdr:rowOff>
    </xdr:to>
    <xdr:cxnSp macro="">
      <xdr:nvCxnSpPr>
        <xdr:cNvPr id="391" name="直線コネクタ 390"/>
        <xdr:cNvCxnSpPr/>
      </xdr:nvCxnSpPr>
      <xdr:spPr>
        <a:xfrm flipV="1">
          <a:off x="14401800" y="642799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98425</xdr:rowOff>
    </xdr:from>
    <xdr:to>
      <xdr:col>21</xdr:col>
      <xdr:colOff>0</xdr:colOff>
      <xdr:row>37</xdr:row>
      <xdr:rowOff>112501</xdr:rowOff>
    </xdr:to>
    <xdr:cxnSp macro="">
      <xdr:nvCxnSpPr>
        <xdr:cNvPr id="394" name="直線コネクタ 393"/>
        <xdr:cNvCxnSpPr/>
      </xdr:nvCxnSpPr>
      <xdr:spPr>
        <a:xfrm flipV="1">
          <a:off x="13512800" y="644207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19473</xdr:rowOff>
    </xdr:from>
    <xdr:to>
      <xdr:col>24</xdr:col>
      <xdr:colOff>609600</xdr:colOff>
      <xdr:row>37</xdr:row>
      <xdr:rowOff>121073</xdr:rowOff>
    </xdr:to>
    <xdr:sp macro="" textlink="">
      <xdr:nvSpPr>
        <xdr:cNvPr id="404" name="円/楕円 403"/>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163000</xdr:rowOff>
    </xdr:from>
    <xdr:ext cx="762000" cy="259045"/>
    <xdr:sp macro="" textlink="">
      <xdr:nvSpPr>
        <xdr:cNvPr id="405" name="公債費負担の状況該当値テキスト"/>
        <xdr:cNvSpPr txBox="1"/>
      </xdr:nvSpPr>
      <xdr:spPr>
        <a:xfrm>
          <a:off x="17106900" y="63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23495</xdr:rowOff>
    </xdr:from>
    <xdr:to>
      <xdr:col>23</xdr:col>
      <xdr:colOff>457200</xdr:colOff>
      <xdr:row>37</xdr:row>
      <xdr:rowOff>125095</xdr:rowOff>
    </xdr:to>
    <xdr:sp macro="" textlink="">
      <xdr:nvSpPr>
        <xdr:cNvPr id="406" name="円/楕円 405"/>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109872</xdr:rowOff>
    </xdr:from>
    <xdr:ext cx="736600" cy="259045"/>
    <xdr:sp macro="" textlink="">
      <xdr:nvSpPr>
        <xdr:cNvPr id="407" name="テキスト ボックス 406"/>
        <xdr:cNvSpPr txBox="1"/>
      </xdr:nvSpPr>
      <xdr:spPr>
        <a:xfrm>
          <a:off x="15798800" y="645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33549</xdr:rowOff>
    </xdr:from>
    <xdr:to>
      <xdr:col>22</xdr:col>
      <xdr:colOff>254000</xdr:colOff>
      <xdr:row>37</xdr:row>
      <xdr:rowOff>135149</xdr:rowOff>
    </xdr:to>
    <xdr:sp macro="" textlink="">
      <xdr:nvSpPr>
        <xdr:cNvPr id="408" name="円/楕円 407"/>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119926</xdr:rowOff>
    </xdr:from>
    <xdr:ext cx="762000" cy="259045"/>
    <xdr:sp macro="" textlink="">
      <xdr:nvSpPr>
        <xdr:cNvPr id="409" name="テキスト ボックス 408"/>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47625</xdr:rowOff>
    </xdr:from>
    <xdr:to>
      <xdr:col>21</xdr:col>
      <xdr:colOff>50800</xdr:colOff>
      <xdr:row>37</xdr:row>
      <xdr:rowOff>149225</xdr:rowOff>
    </xdr:to>
    <xdr:sp macro="" textlink="">
      <xdr:nvSpPr>
        <xdr:cNvPr id="410" name="円/楕円 409"/>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134002</xdr:rowOff>
    </xdr:from>
    <xdr:ext cx="762000" cy="259045"/>
    <xdr:sp macro="" textlink="">
      <xdr:nvSpPr>
        <xdr:cNvPr id="411" name="テキスト ボックス 410"/>
        <xdr:cNvSpPr txBox="1"/>
      </xdr:nvSpPr>
      <xdr:spPr>
        <a:xfrm>
          <a:off x="14020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61701</xdr:rowOff>
    </xdr:from>
    <xdr:to>
      <xdr:col>19</xdr:col>
      <xdr:colOff>533400</xdr:colOff>
      <xdr:row>37</xdr:row>
      <xdr:rowOff>163301</xdr:rowOff>
    </xdr:to>
    <xdr:sp macro="" textlink="">
      <xdr:nvSpPr>
        <xdr:cNvPr id="412" name="円/楕円 411"/>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148078</xdr:rowOff>
    </xdr:from>
    <xdr:ext cx="762000" cy="259045"/>
    <xdr:sp macro="" textlink="">
      <xdr:nvSpPr>
        <xdr:cNvPr id="413" name="テキスト ボックス 412"/>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tx1"/>
              </a:solidFill>
              <a:effectLst/>
              <a:latin typeface="+mn-lt"/>
              <a:ea typeface="+mn-ea"/>
              <a:cs typeface="+mn-cs"/>
            </a:rPr>
            <a:t> 将来負担比率は対前年度比</a:t>
          </a:r>
          <a:r>
            <a:rPr kumimoji="1" lang="en-US" altLang="ja-JP" sz="900" b="0" i="0" baseline="0">
              <a:solidFill>
                <a:schemeClr val="tx1"/>
              </a:solidFill>
              <a:effectLst/>
              <a:latin typeface="+mn-lt"/>
              <a:ea typeface="+mn-ea"/>
              <a:cs typeface="+mn-cs"/>
            </a:rPr>
            <a:t>13.4</a:t>
          </a:r>
          <a:r>
            <a:rPr kumimoji="1" lang="ja-JP" altLang="ja-JP" sz="900" b="0" i="0" baseline="0">
              <a:solidFill>
                <a:schemeClr val="tx1"/>
              </a:solidFill>
              <a:effectLst/>
              <a:latin typeface="+mn-lt"/>
              <a:ea typeface="+mn-ea"/>
              <a:cs typeface="+mn-cs"/>
            </a:rPr>
            <a:t>ポイント上回り、未だ類似団体平均、全国平均及び県内平均値より大きな指数を示している。</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a:t>
          </a:r>
          <a:r>
            <a:rPr kumimoji="1" lang="ja-JP" altLang="en-US" sz="900" b="0" i="0" baseline="0">
              <a:solidFill>
                <a:schemeClr val="tx1"/>
              </a:solidFill>
              <a:effectLst/>
              <a:latin typeface="+mn-lt"/>
              <a:ea typeface="+mn-ea"/>
              <a:cs typeface="+mn-cs"/>
            </a:rPr>
            <a:t>数値の上昇の要因としては、</a:t>
          </a:r>
          <a:r>
            <a:rPr kumimoji="1" lang="ja-JP" altLang="ja-JP" sz="900" b="0" i="0" baseline="0">
              <a:solidFill>
                <a:schemeClr val="tx1"/>
              </a:solidFill>
              <a:effectLst/>
              <a:latin typeface="+mn-lt"/>
              <a:ea typeface="+mn-ea"/>
              <a:cs typeface="+mn-cs"/>
            </a:rPr>
            <a:t>将来負担額のうち、組合等負担等見込額がごみ処理施設建設費により</a:t>
          </a:r>
          <a:r>
            <a:rPr kumimoji="1" lang="en-US" altLang="ja-JP" sz="900" b="0" i="0" baseline="0">
              <a:solidFill>
                <a:schemeClr val="tx1"/>
              </a:solidFill>
              <a:effectLst/>
              <a:latin typeface="+mn-lt"/>
              <a:ea typeface="+mn-ea"/>
              <a:cs typeface="+mn-cs"/>
            </a:rPr>
            <a:t>36.6%</a:t>
          </a:r>
          <a:r>
            <a:rPr kumimoji="1" lang="ja-JP" altLang="ja-JP" sz="900" b="0" i="0" baseline="0">
              <a:solidFill>
                <a:schemeClr val="tx1"/>
              </a:solidFill>
              <a:effectLst/>
              <a:latin typeface="+mn-lt"/>
              <a:ea typeface="+mn-ea"/>
              <a:cs typeface="+mn-cs"/>
            </a:rPr>
            <a:t>増額</a:t>
          </a:r>
          <a:r>
            <a:rPr kumimoji="1" lang="ja-JP" altLang="en-US" sz="900" b="0" i="0" baseline="0">
              <a:solidFill>
                <a:schemeClr val="tx1"/>
              </a:solidFill>
              <a:effectLst/>
              <a:latin typeface="+mn-lt"/>
              <a:ea typeface="+mn-ea"/>
              <a:cs typeface="+mn-cs"/>
            </a:rPr>
            <a:t>したこと、大型事業実施に伴い合併特例債の地方債の現在額が</a:t>
          </a:r>
          <a:r>
            <a:rPr kumimoji="1" lang="en-US" altLang="ja-JP" sz="900" b="0" i="0" baseline="0">
              <a:solidFill>
                <a:schemeClr val="tx1"/>
              </a:solidFill>
              <a:effectLst/>
              <a:latin typeface="+mn-lt"/>
              <a:ea typeface="+mn-ea"/>
              <a:cs typeface="+mn-cs"/>
            </a:rPr>
            <a:t>12.5</a:t>
          </a:r>
          <a:r>
            <a:rPr kumimoji="1" lang="ja-JP" altLang="en-US" sz="900" b="0" i="0" baseline="0">
              <a:solidFill>
                <a:schemeClr val="tx1"/>
              </a:solidFill>
              <a:effectLst/>
              <a:latin typeface="+mn-lt"/>
              <a:ea typeface="+mn-ea"/>
              <a:cs typeface="+mn-cs"/>
            </a:rPr>
            <a:t>％増加したこと、分母である標準財政規模が減少したことによる</a:t>
          </a:r>
          <a:r>
            <a:rPr kumimoji="1" lang="ja-JP" altLang="ja-JP" sz="900" b="0" i="0" baseline="0">
              <a:solidFill>
                <a:schemeClr val="tx1"/>
              </a:solidFill>
              <a:effectLst/>
              <a:latin typeface="+mn-lt"/>
              <a:ea typeface="+mn-ea"/>
              <a:cs typeface="+mn-cs"/>
            </a:rPr>
            <a:t>。</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今後とも</a:t>
          </a:r>
          <a:r>
            <a:rPr kumimoji="1" lang="ja-JP" altLang="en-US" sz="900" b="0" i="0" baseline="0">
              <a:solidFill>
                <a:schemeClr val="tx1"/>
              </a:solidFill>
              <a:effectLst/>
              <a:latin typeface="+mn-lt"/>
              <a:ea typeface="+mn-ea"/>
              <a:cs typeface="+mn-cs"/>
            </a:rPr>
            <a:t>地方債現在高の増加や普通交付税の減少に伴う</a:t>
          </a:r>
          <a:r>
            <a:rPr kumimoji="1" lang="ja-JP" altLang="ja-JP" sz="900" b="0" i="0" baseline="0">
              <a:solidFill>
                <a:schemeClr val="tx1"/>
              </a:solidFill>
              <a:effectLst/>
              <a:latin typeface="+mn-lt"/>
              <a:ea typeface="+mn-ea"/>
              <a:cs typeface="+mn-cs"/>
            </a:rPr>
            <a:t>標準財政規模</a:t>
          </a:r>
          <a:r>
            <a:rPr kumimoji="1" lang="ja-JP" altLang="en-US" sz="900" b="0" i="0" baseline="0">
              <a:solidFill>
                <a:schemeClr val="tx1"/>
              </a:solidFill>
              <a:effectLst/>
              <a:latin typeface="+mn-lt"/>
              <a:ea typeface="+mn-ea"/>
              <a:cs typeface="+mn-cs"/>
            </a:rPr>
            <a:t>の減少により、将来負担比率は年々上昇していくことが予想されるが、少しでも数値の上昇を抑制し、安全領域を堅持しつつ効率的な財政運営に努めていく。</a:t>
          </a:r>
          <a:endParaRPr lang="ja-JP" altLang="ja-JP" sz="9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158775</xdr:rowOff>
    </xdr:from>
    <xdr:to>
      <xdr:col>24</xdr:col>
      <xdr:colOff>558800</xdr:colOff>
      <xdr:row>16</xdr:row>
      <xdr:rowOff>19660</xdr:rowOff>
    </xdr:to>
    <xdr:cxnSp macro="">
      <xdr:nvCxnSpPr>
        <xdr:cNvPr id="445" name="直線コネクタ 444"/>
        <xdr:cNvCxnSpPr/>
      </xdr:nvCxnSpPr>
      <xdr:spPr>
        <a:xfrm>
          <a:off x="16179800" y="2730525"/>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157569</xdr:rowOff>
    </xdr:from>
    <xdr:to>
      <xdr:col>23</xdr:col>
      <xdr:colOff>406400</xdr:colOff>
      <xdr:row>15</xdr:row>
      <xdr:rowOff>158775</xdr:rowOff>
    </xdr:to>
    <xdr:cxnSp macro="">
      <xdr:nvCxnSpPr>
        <xdr:cNvPr id="448" name="直線コネクタ 447"/>
        <xdr:cNvCxnSpPr/>
      </xdr:nvCxnSpPr>
      <xdr:spPr>
        <a:xfrm>
          <a:off x="15290800" y="272931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157569</xdr:rowOff>
    </xdr:from>
    <xdr:to>
      <xdr:col>22</xdr:col>
      <xdr:colOff>203200</xdr:colOff>
      <xdr:row>15</xdr:row>
      <xdr:rowOff>163360</xdr:rowOff>
    </xdr:to>
    <xdr:cxnSp macro="">
      <xdr:nvCxnSpPr>
        <xdr:cNvPr id="451" name="直線コネクタ 450"/>
        <xdr:cNvCxnSpPr/>
      </xdr:nvCxnSpPr>
      <xdr:spPr>
        <a:xfrm flipV="1">
          <a:off x="14401800" y="272931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163360</xdr:rowOff>
    </xdr:from>
    <xdr:to>
      <xdr:col>21</xdr:col>
      <xdr:colOff>0</xdr:colOff>
      <xdr:row>16</xdr:row>
      <xdr:rowOff>37274</xdr:rowOff>
    </xdr:to>
    <xdr:cxnSp macro="">
      <xdr:nvCxnSpPr>
        <xdr:cNvPr id="454" name="直線コネクタ 453"/>
        <xdr:cNvCxnSpPr/>
      </xdr:nvCxnSpPr>
      <xdr:spPr>
        <a:xfrm flipV="1">
          <a:off x="13512800" y="2735110"/>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140310</xdr:rowOff>
    </xdr:from>
    <xdr:to>
      <xdr:col>24</xdr:col>
      <xdr:colOff>609600</xdr:colOff>
      <xdr:row>16</xdr:row>
      <xdr:rowOff>70460</xdr:rowOff>
    </xdr:to>
    <xdr:sp macro="" textlink="">
      <xdr:nvSpPr>
        <xdr:cNvPr id="464" name="円/楕円 463"/>
        <xdr:cNvSpPr/>
      </xdr:nvSpPr>
      <xdr:spPr>
        <a:xfrm>
          <a:off x="16967200" y="27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112387</xdr:rowOff>
    </xdr:from>
    <xdr:ext cx="762000" cy="259045"/>
    <xdr:sp macro="" textlink="">
      <xdr:nvSpPr>
        <xdr:cNvPr id="465" name="将来負担の状況該当値テキスト"/>
        <xdr:cNvSpPr txBox="1"/>
      </xdr:nvSpPr>
      <xdr:spPr>
        <a:xfrm>
          <a:off x="17106900" y="26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107975</xdr:rowOff>
    </xdr:from>
    <xdr:to>
      <xdr:col>23</xdr:col>
      <xdr:colOff>457200</xdr:colOff>
      <xdr:row>16</xdr:row>
      <xdr:rowOff>38125</xdr:rowOff>
    </xdr:to>
    <xdr:sp macro="" textlink="">
      <xdr:nvSpPr>
        <xdr:cNvPr id="466" name="円/楕円 465"/>
        <xdr:cNvSpPr/>
      </xdr:nvSpPr>
      <xdr:spPr>
        <a:xfrm>
          <a:off x="16129000" y="26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22902</xdr:rowOff>
    </xdr:from>
    <xdr:ext cx="736600" cy="259045"/>
    <xdr:sp macro="" textlink="">
      <xdr:nvSpPr>
        <xdr:cNvPr id="467" name="テキスト ボックス 466"/>
        <xdr:cNvSpPr txBox="1"/>
      </xdr:nvSpPr>
      <xdr:spPr>
        <a:xfrm>
          <a:off x="15798800" y="276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106769</xdr:rowOff>
    </xdr:from>
    <xdr:to>
      <xdr:col>22</xdr:col>
      <xdr:colOff>254000</xdr:colOff>
      <xdr:row>16</xdr:row>
      <xdr:rowOff>36919</xdr:rowOff>
    </xdr:to>
    <xdr:sp macro="" textlink="">
      <xdr:nvSpPr>
        <xdr:cNvPr id="468" name="円/楕円 467"/>
        <xdr:cNvSpPr/>
      </xdr:nvSpPr>
      <xdr:spPr>
        <a:xfrm>
          <a:off x="15240000" y="26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21696</xdr:rowOff>
    </xdr:from>
    <xdr:ext cx="762000" cy="259045"/>
    <xdr:sp macro="" textlink="">
      <xdr:nvSpPr>
        <xdr:cNvPr id="469" name="テキスト ボックス 468"/>
        <xdr:cNvSpPr txBox="1"/>
      </xdr:nvSpPr>
      <xdr:spPr>
        <a:xfrm>
          <a:off x="14909800" y="276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112560</xdr:rowOff>
    </xdr:from>
    <xdr:to>
      <xdr:col>21</xdr:col>
      <xdr:colOff>50800</xdr:colOff>
      <xdr:row>16</xdr:row>
      <xdr:rowOff>42710</xdr:rowOff>
    </xdr:to>
    <xdr:sp macro="" textlink="">
      <xdr:nvSpPr>
        <xdr:cNvPr id="470" name="円/楕円 469"/>
        <xdr:cNvSpPr/>
      </xdr:nvSpPr>
      <xdr:spPr>
        <a:xfrm>
          <a:off x="14351000" y="26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27487</xdr:rowOff>
    </xdr:from>
    <xdr:ext cx="762000" cy="259045"/>
    <xdr:sp macro="" textlink="">
      <xdr:nvSpPr>
        <xdr:cNvPr id="471" name="テキスト ボックス 470"/>
        <xdr:cNvSpPr txBox="1"/>
      </xdr:nvSpPr>
      <xdr:spPr>
        <a:xfrm>
          <a:off x="14020800" y="27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157924</xdr:rowOff>
    </xdr:from>
    <xdr:to>
      <xdr:col>19</xdr:col>
      <xdr:colOff>533400</xdr:colOff>
      <xdr:row>16</xdr:row>
      <xdr:rowOff>88074</xdr:rowOff>
    </xdr:to>
    <xdr:sp macro="" textlink="">
      <xdr:nvSpPr>
        <xdr:cNvPr id="472" name="円/楕円 471"/>
        <xdr:cNvSpPr/>
      </xdr:nvSpPr>
      <xdr:spPr>
        <a:xfrm>
          <a:off x="13462000" y="27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72851</xdr:rowOff>
    </xdr:from>
    <xdr:ext cx="762000" cy="259045"/>
    <xdr:sp macro="" textlink="">
      <xdr:nvSpPr>
        <xdr:cNvPr id="473" name="テキスト ボックス 472"/>
        <xdr:cNvSpPr txBox="1"/>
      </xdr:nvSpPr>
      <xdr:spPr>
        <a:xfrm>
          <a:off x="13131800" y="28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35,871
35,697
289.80
22,312,173
21,008,129
1,135,787
10,296,337
23,731,683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tx1"/>
              </a:solidFill>
              <a:effectLst/>
              <a:latin typeface="+mn-lt"/>
              <a:ea typeface="+mn-ea"/>
              <a:cs typeface="+mn-cs"/>
            </a:rPr>
            <a:t>人件費経常収支比率は県内平均よりは</a:t>
          </a:r>
          <a:r>
            <a:rPr kumimoji="1" lang="en-US" altLang="ja-JP" sz="1100" b="0" i="0" baseline="0">
              <a:solidFill>
                <a:schemeClr val="tx1"/>
              </a:solidFill>
              <a:effectLst/>
              <a:latin typeface="+mn-lt"/>
              <a:ea typeface="+mn-ea"/>
              <a:cs typeface="+mn-cs"/>
            </a:rPr>
            <a:t>1.4</a:t>
          </a:r>
          <a:r>
            <a:rPr kumimoji="1" lang="ja-JP" altLang="ja-JP" sz="1100" b="0" i="0" baseline="0">
              <a:solidFill>
                <a:schemeClr val="tx1"/>
              </a:solidFill>
              <a:effectLst/>
              <a:latin typeface="+mn-lt"/>
              <a:ea typeface="+mn-ea"/>
              <a:cs typeface="+mn-cs"/>
            </a:rPr>
            <a:t>ポイント上回ったが、類似団体及び全国平均より下回り、対前年度</a:t>
          </a:r>
          <a:r>
            <a:rPr kumimoji="1" lang="ja-JP" altLang="en-US" sz="1100" b="0" i="0" baseline="0">
              <a:solidFill>
                <a:schemeClr val="tx1"/>
              </a:solidFill>
              <a:effectLst/>
              <a:latin typeface="+mn-lt"/>
              <a:ea typeface="+mn-ea"/>
              <a:cs typeface="+mn-cs"/>
            </a:rPr>
            <a:t>と同ポイントであった。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本市の定員適正化の推進は、第２次山梨市行政改革大綱に基づく事務事業の見直し、指定管理者制度の導入を含めた民間委託等の推進、臨時的任用職員の活用及び市民との協働事業・人材育成など効率的な職員配置を進めながら総職員数の縮減に取り組んできたところであ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今後も財政的見地から総人件費の抑制を基本とする中で、多様化する行政需要に柔軟に対応できる体制づくりを行っていく考えである。</a:t>
          </a:r>
          <a:endParaRPr lang="ja-JP" altLang="ja-JP" sz="14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50800</xdr:rowOff>
    </xdr:to>
    <xdr:cxnSp macro="">
      <xdr:nvCxnSpPr>
        <xdr:cNvPr id="66" name="直線コネクタ 65"/>
        <xdr:cNvCxnSpPr/>
      </xdr:nvCxnSpPr>
      <xdr:spPr>
        <a:xfrm>
          <a:off x="3987800" y="622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96520</xdr:rowOff>
    </xdr:to>
    <xdr:cxnSp macro="">
      <xdr:nvCxnSpPr>
        <xdr:cNvPr id="69" name="直線コネクタ 68"/>
        <xdr:cNvCxnSpPr/>
      </xdr:nvCxnSpPr>
      <xdr:spPr>
        <a:xfrm flipV="1">
          <a:off x="3098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96520</xdr:rowOff>
    </xdr:to>
    <xdr:cxnSp macro="">
      <xdr:nvCxnSpPr>
        <xdr:cNvPr id="72" name="直線コネクタ 71"/>
        <xdr:cNvCxnSpPr/>
      </xdr:nvCxnSpPr>
      <xdr:spPr>
        <a:xfrm>
          <a:off x="2209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88900</xdr:rowOff>
    </xdr:to>
    <xdr:cxnSp macro="">
      <xdr:nvCxnSpPr>
        <xdr:cNvPr id="75" name="直線コネクタ 74"/>
        <xdr:cNvCxnSpPr/>
      </xdr:nvCxnSpPr>
      <xdr:spPr>
        <a:xfrm flipV="1">
          <a:off x="1320800" y="616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物件費経常収支比率は全国平均及び県内平均より下回ったが、類似団体平均より上回り対前年度も</a:t>
          </a:r>
          <a:r>
            <a:rPr kumimoji="1" lang="en-US" altLang="ja-JP" sz="1100" b="0" i="0" baseline="0">
              <a:solidFill>
                <a:schemeClr val="tx1"/>
              </a:solidFill>
              <a:effectLst/>
              <a:latin typeface="+mn-lt"/>
              <a:ea typeface="+mn-ea"/>
              <a:cs typeface="+mn-cs"/>
            </a:rPr>
            <a:t>0.4</a:t>
          </a:r>
          <a:r>
            <a:rPr kumimoji="1" lang="ja-JP" altLang="ja-JP" sz="1100" b="0" i="0" baseline="0">
              <a:solidFill>
                <a:schemeClr val="tx1"/>
              </a:solidFill>
              <a:effectLst/>
              <a:latin typeface="+mn-lt"/>
              <a:ea typeface="+mn-ea"/>
              <a:cs typeface="+mn-cs"/>
            </a:rPr>
            <a:t>ポイント上回る結果となった。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経常経費についても微増する結果となっているが、民間委託化をしたことによるものである。</a:t>
          </a:r>
          <a:endParaRPr lang="ja-JP" altLang="ja-JP" sz="1400">
            <a:solidFill>
              <a:schemeClr val="tx1"/>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80736</xdr:rowOff>
    </xdr:to>
    <xdr:cxnSp macro="">
      <xdr:nvCxnSpPr>
        <xdr:cNvPr id="129" name="直線コネクタ 128"/>
        <xdr:cNvCxnSpPr/>
      </xdr:nvCxnSpPr>
      <xdr:spPr>
        <a:xfrm>
          <a:off x="15671800" y="2951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37193</xdr:rowOff>
    </xdr:to>
    <xdr:cxnSp macro="">
      <xdr:nvCxnSpPr>
        <xdr:cNvPr id="132" name="直線コネクタ 131"/>
        <xdr:cNvCxnSpPr/>
      </xdr:nvCxnSpPr>
      <xdr:spPr>
        <a:xfrm>
          <a:off x="14782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17</xdr:row>
      <xdr:rowOff>15421</xdr:rowOff>
    </xdr:to>
    <xdr:cxnSp macro="">
      <xdr:nvCxnSpPr>
        <xdr:cNvPr id="135" name="直線コネクタ 134"/>
        <xdr:cNvCxnSpPr/>
      </xdr:nvCxnSpPr>
      <xdr:spPr>
        <a:xfrm>
          <a:off x="13893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110671</xdr:rowOff>
    </xdr:from>
    <xdr:to>
      <xdr:col>20</xdr:col>
      <xdr:colOff>158750</xdr:colOff>
      <xdr:row>16</xdr:row>
      <xdr:rowOff>121557</xdr:rowOff>
    </xdr:to>
    <xdr:cxnSp macro="">
      <xdr:nvCxnSpPr>
        <xdr:cNvPr id="138" name="直線コネクタ 137"/>
        <xdr:cNvCxnSpPr/>
      </xdr:nvCxnSpPr>
      <xdr:spPr>
        <a:xfrm>
          <a:off x="13004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8" name="円/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2" name="円/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4" name="円/楕円 153"/>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5" name="テキスト ボックス 154"/>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6" name="円/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50" b="0" i="0" baseline="0">
              <a:solidFill>
                <a:srgbClr val="FF0000"/>
              </a:solidFill>
              <a:effectLst/>
              <a:latin typeface="+mn-lt"/>
              <a:ea typeface="+mn-ea"/>
              <a:cs typeface="+mn-cs"/>
            </a:rPr>
            <a:t>　</a:t>
          </a:r>
          <a:r>
            <a:rPr kumimoji="1" lang="ja-JP" altLang="ja-JP" sz="950" b="0" i="0" baseline="0">
              <a:solidFill>
                <a:schemeClr val="tx1"/>
              </a:solidFill>
              <a:effectLst/>
              <a:latin typeface="+mn-lt"/>
              <a:ea typeface="+mn-ea"/>
              <a:cs typeface="+mn-cs"/>
            </a:rPr>
            <a:t>扶助費経常収支比率は類似団体及び全国平均より下回</a:t>
          </a:r>
          <a:r>
            <a:rPr kumimoji="1" lang="ja-JP" altLang="en-US" sz="950" b="0" i="0" baseline="0">
              <a:solidFill>
                <a:schemeClr val="tx1"/>
              </a:solidFill>
              <a:effectLst/>
              <a:latin typeface="+mn-lt"/>
              <a:ea typeface="+mn-ea"/>
              <a:cs typeface="+mn-cs"/>
            </a:rPr>
            <a:t>り</a:t>
          </a:r>
          <a:r>
            <a:rPr kumimoji="1" lang="ja-JP" altLang="ja-JP" sz="950" b="0" i="0" baseline="0">
              <a:solidFill>
                <a:schemeClr val="tx1"/>
              </a:solidFill>
              <a:effectLst/>
              <a:latin typeface="+mn-lt"/>
              <a:ea typeface="+mn-ea"/>
              <a:cs typeface="+mn-cs"/>
            </a:rPr>
            <a:t>、対前年度</a:t>
          </a:r>
          <a:r>
            <a:rPr kumimoji="1" lang="ja-JP" altLang="en-US" sz="950" b="0" i="0" baseline="0">
              <a:solidFill>
                <a:schemeClr val="tx1"/>
              </a:solidFill>
              <a:effectLst/>
              <a:latin typeface="+mn-lt"/>
              <a:ea typeface="+mn-ea"/>
              <a:cs typeface="+mn-cs"/>
            </a:rPr>
            <a:t>と同</a:t>
          </a:r>
          <a:r>
            <a:rPr kumimoji="1" lang="ja-JP" altLang="ja-JP" sz="950" b="0" i="0" baseline="0">
              <a:solidFill>
                <a:schemeClr val="tx1"/>
              </a:solidFill>
              <a:effectLst/>
              <a:latin typeface="+mn-lt"/>
              <a:ea typeface="+mn-ea"/>
              <a:cs typeface="+mn-cs"/>
            </a:rPr>
            <a:t>ポイント</a:t>
          </a:r>
          <a:r>
            <a:rPr kumimoji="1" lang="ja-JP" altLang="en-US" sz="950" b="0" i="0" baseline="0">
              <a:solidFill>
                <a:schemeClr val="tx1"/>
              </a:solidFill>
              <a:effectLst/>
              <a:latin typeface="+mn-lt"/>
              <a:ea typeface="+mn-ea"/>
              <a:cs typeface="+mn-cs"/>
            </a:rPr>
            <a:t>となった</a:t>
          </a:r>
          <a:r>
            <a:rPr kumimoji="1" lang="ja-JP" altLang="ja-JP" sz="950" b="0" i="0" baseline="0">
              <a:solidFill>
                <a:schemeClr val="tx1"/>
              </a:solidFill>
              <a:effectLst/>
              <a:latin typeface="+mn-lt"/>
              <a:ea typeface="+mn-ea"/>
              <a:cs typeface="+mn-cs"/>
            </a:rPr>
            <a:t>。</a:t>
          </a:r>
          <a:endParaRPr lang="ja-JP" altLang="ja-JP" sz="950">
            <a:solidFill>
              <a:schemeClr val="tx1"/>
            </a:solidFill>
            <a:effectLst/>
          </a:endParaRPr>
        </a:p>
        <a:p>
          <a:pPr eaLnBrk="1" fontAlgn="auto" latinLnBrk="0" hangingPunct="1"/>
          <a:r>
            <a:rPr kumimoji="1" lang="ja-JP" altLang="ja-JP" sz="950" b="0" i="0" baseline="0">
              <a:solidFill>
                <a:schemeClr val="tx1"/>
              </a:solidFill>
              <a:effectLst/>
              <a:latin typeface="+mn-lt"/>
              <a:ea typeface="+mn-ea"/>
              <a:cs typeface="+mn-cs"/>
            </a:rPr>
            <a:t>　これは、福祉制度の充実や医療扶助制度の拡充などによるものである。</a:t>
          </a:r>
          <a:endParaRPr lang="ja-JP" altLang="ja-JP" sz="950">
            <a:solidFill>
              <a:schemeClr val="tx1"/>
            </a:solidFill>
            <a:effectLst/>
          </a:endParaRPr>
        </a:p>
        <a:p>
          <a:pPr eaLnBrk="1" fontAlgn="auto" latinLnBrk="0" hangingPunct="1"/>
          <a:r>
            <a:rPr kumimoji="1" lang="ja-JP" altLang="ja-JP" sz="950" b="0" i="0" baseline="0">
              <a:solidFill>
                <a:schemeClr val="tx1"/>
              </a:solidFill>
              <a:effectLst/>
              <a:latin typeface="+mn-lt"/>
              <a:ea typeface="+mn-ea"/>
              <a:cs typeface="+mn-cs"/>
            </a:rPr>
            <a:t>　本市は類似団体等に比べ医療機関に恵まれた条件下にあるため、医療扶助費が比較的高くなっており、特に子ども医療費助成制度については、市の重要施策として対象年齢を引き上げて実施することから児童数の縮減と反比例し今後も増加することが想定される。</a:t>
          </a:r>
          <a:endParaRPr lang="ja-JP" altLang="ja-JP" sz="950">
            <a:solidFill>
              <a:schemeClr val="tx1"/>
            </a:solidFill>
            <a:effectLst/>
          </a:endParaRPr>
        </a:p>
        <a:p>
          <a:pPr eaLnBrk="1" fontAlgn="auto" latinLnBrk="0" hangingPunct="1"/>
          <a:r>
            <a:rPr kumimoji="1" lang="ja-JP" altLang="ja-JP" sz="950" b="0" i="0" baseline="0">
              <a:solidFill>
                <a:schemeClr val="tx1"/>
              </a:solidFill>
              <a:effectLst/>
              <a:latin typeface="+mn-lt"/>
              <a:ea typeface="+mn-ea"/>
              <a:cs typeface="+mn-cs"/>
            </a:rPr>
            <a:t>　今後は、重症化することのない健康診査体制や健康づくり事業等積極的に実施するとともに生活困窮者に対する相談窓口を開設し、更なる給付の適正化を推進していくこととする</a:t>
          </a:r>
          <a:r>
            <a:rPr kumimoji="1" lang="ja-JP" altLang="ja-JP" sz="1000" b="0" i="0" baseline="0">
              <a:solidFill>
                <a:schemeClr val="tx1"/>
              </a:solidFill>
              <a:effectLst/>
              <a:latin typeface="+mn-lt"/>
              <a:ea typeface="+mn-ea"/>
              <a:cs typeface="+mn-cs"/>
            </a:rPr>
            <a:t>。</a:t>
          </a:r>
          <a:endParaRPr lang="ja-JP" altLang="ja-JP" sz="10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55</xdr:row>
      <xdr:rowOff>151493</xdr:rowOff>
    </xdr:to>
    <xdr:cxnSp macro="">
      <xdr:nvCxnSpPr>
        <xdr:cNvPr id="192" name="直線コネクタ 191"/>
        <xdr:cNvCxnSpPr/>
      </xdr:nvCxnSpPr>
      <xdr:spPr>
        <a:xfrm>
          <a:off x="3987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151493</xdr:rowOff>
    </xdr:to>
    <xdr:cxnSp macro="">
      <xdr:nvCxnSpPr>
        <xdr:cNvPr id="195" name="直線コネクタ 194"/>
        <xdr:cNvCxnSpPr/>
      </xdr:nvCxnSpPr>
      <xdr:spPr>
        <a:xfrm>
          <a:off x="3098800" y="950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75293</xdr:rowOff>
    </xdr:to>
    <xdr:cxnSp macro="">
      <xdr:nvCxnSpPr>
        <xdr:cNvPr id="198" name="直線コネクタ 197"/>
        <xdr:cNvCxnSpPr/>
      </xdr:nvCxnSpPr>
      <xdr:spPr>
        <a:xfrm>
          <a:off x="2209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75293</xdr:rowOff>
    </xdr:to>
    <xdr:cxnSp macro="">
      <xdr:nvCxnSpPr>
        <xdr:cNvPr id="201" name="直線コネクタ 200"/>
        <xdr:cNvCxnSpPr/>
      </xdr:nvCxnSpPr>
      <xdr:spPr>
        <a:xfrm flipV="1">
          <a:off x="1320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11" name="円/楕円 210"/>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2"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3" name="円/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4" name="テキスト ボックス 213"/>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24493</xdr:rowOff>
    </xdr:from>
    <xdr:to>
      <xdr:col>4</xdr:col>
      <xdr:colOff>396875</xdr:colOff>
      <xdr:row>55</xdr:row>
      <xdr:rowOff>126093</xdr:rowOff>
    </xdr:to>
    <xdr:sp macro="" textlink="">
      <xdr:nvSpPr>
        <xdr:cNvPr id="215" name="円/楕円 214"/>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16" name="テキスト ボックス 215"/>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7" name="円/楕円 216"/>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18" name="テキスト ボックス 217"/>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9" name="円/楕円 218"/>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20" name="テキスト ボックス 219"/>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その他経常収支比率は類似団体、全国平均より下回ったが、対前年度</a:t>
          </a:r>
          <a:r>
            <a:rPr kumimoji="1" lang="en-US" altLang="ja-JP" sz="1100" b="0" i="0" baseline="0">
              <a:solidFill>
                <a:schemeClr val="tx1"/>
              </a:solidFill>
              <a:effectLst/>
              <a:latin typeface="+mn-lt"/>
              <a:ea typeface="+mn-ea"/>
              <a:cs typeface="+mn-cs"/>
            </a:rPr>
            <a:t>1.5</a:t>
          </a:r>
          <a:r>
            <a:rPr kumimoji="1" lang="ja-JP" altLang="ja-JP" sz="1100" b="0" i="0" baseline="0">
              <a:solidFill>
                <a:schemeClr val="tx1"/>
              </a:solidFill>
              <a:effectLst/>
              <a:latin typeface="+mn-lt"/>
              <a:ea typeface="+mn-ea"/>
              <a:cs typeface="+mn-cs"/>
            </a:rPr>
            <a:t>はポイント上回る結果となった。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これは、国民健康保険の医療給付費及び介護保険の介護給付費等、特別会計への繰出金が増加していることに起因する。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今後は、公営事業会計についても更なる経費節減に努めるとともに独立採算の原則に立ち返った料金の見直しを行うこととする。また、国民健康保険事業等についても公営事業同様に医療費適正化を図る中で保険税の見直し等行うこととする。</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130810</xdr:rowOff>
    </xdr:from>
    <xdr:to>
      <xdr:col>24</xdr:col>
      <xdr:colOff>31750</xdr:colOff>
      <xdr:row>54</xdr:row>
      <xdr:rowOff>73660</xdr:rowOff>
    </xdr:to>
    <xdr:cxnSp macro="">
      <xdr:nvCxnSpPr>
        <xdr:cNvPr id="253" name="直線コネクタ 252"/>
        <xdr:cNvCxnSpPr/>
      </xdr:nvCxnSpPr>
      <xdr:spPr>
        <a:xfrm>
          <a:off x="15671800" y="9217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130810</xdr:rowOff>
    </xdr:to>
    <xdr:cxnSp macro="">
      <xdr:nvCxnSpPr>
        <xdr:cNvPr id="256" name="直線コネクタ 255"/>
        <xdr:cNvCxnSpPr/>
      </xdr:nvCxnSpPr>
      <xdr:spPr>
        <a:xfrm>
          <a:off x="14782800" y="9194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54610</xdr:rowOff>
    </xdr:from>
    <xdr:to>
      <xdr:col>21</xdr:col>
      <xdr:colOff>361950</xdr:colOff>
      <xdr:row>53</xdr:row>
      <xdr:rowOff>107950</xdr:rowOff>
    </xdr:to>
    <xdr:cxnSp macro="">
      <xdr:nvCxnSpPr>
        <xdr:cNvPr id="259" name="直線コネクタ 258"/>
        <xdr:cNvCxnSpPr/>
      </xdr:nvCxnSpPr>
      <xdr:spPr>
        <a:xfrm>
          <a:off x="13893800" y="914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39370</xdr:rowOff>
    </xdr:from>
    <xdr:to>
      <xdr:col>20</xdr:col>
      <xdr:colOff>158750</xdr:colOff>
      <xdr:row>53</xdr:row>
      <xdr:rowOff>54610</xdr:rowOff>
    </xdr:to>
    <xdr:cxnSp macro="">
      <xdr:nvCxnSpPr>
        <xdr:cNvPr id="262" name="直線コネクタ 261"/>
        <xdr:cNvCxnSpPr/>
      </xdr:nvCxnSpPr>
      <xdr:spPr>
        <a:xfrm>
          <a:off x="13004800" y="912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22860</xdr:rowOff>
    </xdr:from>
    <xdr:to>
      <xdr:col>24</xdr:col>
      <xdr:colOff>82550</xdr:colOff>
      <xdr:row>54</xdr:row>
      <xdr:rowOff>124460</xdr:rowOff>
    </xdr:to>
    <xdr:sp macro="" textlink="">
      <xdr:nvSpPr>
        <xdr:cNvPr id="272" name="円/楕円 271"/>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39387</xdr:rowOff>
    </xdr:from>
    <xdr:ext cx="762000" cy="259045"/>
    <xdr:sp macro="" textlink="">
      <xdr:nvSpPr>
        <xdr:cNvPr id="273" name="その他該当値テキスト"/>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80010</xdr:rowOff>
    </xdr:from>
    <xdr:to>
      <xdr:col>22</xdr:col>
      <xdr:colOff>615950</xdr:colOff>
      <xdr:row>54</xdr:row>
      <xdr:rowOff>10160</xdr:rowOff>
    </xdr:to>
    <xdr:sp macro="" textlink="">
      <xdr:nvSpPr>
        <xdr:cNvPr id="274" name="円/楕円 273"/>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20337</xdr:rowOff>
    </xdr:from>
    <xdr:ext cx="736600" cy="259045"/>
    <xdr:sp macro="" textlink="">
      <xdr:nvSpPr>
        <xdr:cNvPr id="275" name="テキスト ボックス 274"/>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6" name="円/楕円 275"/>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7" name="テキスト ボックス 276"/>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3810</xdr:rowOff>
    </xdr:from>
    <xdr:to>
      <xdr:col>20</xdr:col>
      <xdr:colOff>209550</xdr:colOff>
      <xdr:row>53</xdr:row>
      <xdr:rowOff>105410</xdr:rowOff>
    </xdr:to>
    <xdr:sp macro="" textlink="">
      <xdr:nvSpPr>
        <xdr:cNvPr id="278" name="円/楕円 277"/>
        <xdr:cNvSpPr/>
      </xdr:nvSpPr>
      <xdr:spPr>
        <a:xfrm>
          <a:off x="13843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115587</xdr:rowOff>
    </xdr:from>
    <xdr:ext cx="762000" cy="259045"/>
    <xdr:sp macro="" textlink="">
      <xdr:nvSpPr>
        <xdr:cNvPr id="279" name="テキスト ボックス 278"/>
        <xdr:cNvSpPr txBox="1"/>
      </xdr:nvSpPr>
      <xdr:spPr>
        <a:xfrm>
          <a:off x="13512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160020</xdr:rowOff>
    </xdr:from>
    <xdr:to>
      <xdr:col>19</xdr:col>
      <xdr:colOff>6350</xdr:colOff>
      <xdr:row>53</xdr:row>
      <xdr:rowOff>90170</xdr:rowOff>
    </xdr:to>
    <xdr:sp macro="" textlink="">
      <xdr:nvSpPr>
        <xdr:cNvPr id="280" name="円/楕円 279"/>
        <xdr:cNvSpPr/>
      </xdr:nvSpPr>
      <xdr:spPr>
        <a:xfrm>
          <a:off x="12954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100347</xdr:rowOff>
    </xdr:from>
    <xdr:ext cx="762000" cy="259045"/>
    <xdr:sp macro="" textlink="">
      <xdr:nvSpPr>
        <xdr:cNvPr id="281" name="テキスト ボックス 280"/>
        <xdr:cNvSpPr txBox="1"/>
      </xdr:nvSpPr>
      <xdr:spPr>
        <a:xfrm>
          <a:off x="12623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補助費等経常収支比率は類似団体、全国平均及び県内平均のいずれより下回ったが、対前年度</a:t>
          </a:r>
          <a:r>
            <a:rPr kumimoji="1" lang="ja-JP" altLang="en-US" sz="1100" b="0" i="0" baseline="0">
              <a:solidFill>
                <a:schemeClr val="tx1"/>
              </a:solidFill>
              <a:effectLst/>
              <a:latin typeface="+mn-lt"/>
              <a:ea typeface="+mn-ea"/>
              <a:cs typeface="+mn-cs"/>
            </a:rPr>
            <a:t>は、</a:t>
          </a:r>
          <a:r>
            <a:rPr kumimoji="1" lang="en-US" altLang="ja-JP" sz="1100" b="0" i="0" baseline="0">
              <a:solidFill>
                <a:schemeClr val="tx1"/>
              </a:solidFill>
              <a:effectLst/>
              <a:latin typeface="+mn-lt"/>
              <a:ea typeface="+mn-ea"/>
              <a:cs typeface="+mn-cs"/>
            </a:rPr>
            <a:t>0.2</a:t>
          </a:r>
          <a:r>
            <a:rPr kumimoji="1" lang="ja-JP" altLang="ja-JP" sz="1100" b="0" i="0" baseline="0">
              <a:solidFill>
                <a:schemeClr val="tx1"/>
              </a:solidFill>
              <a:effectLst/>
              <a:latin typeface="+mn-lt"/>
              <a:ea typeface="+mn-ea"/>
              <a:cs typeface="+mn-cs"/>
            </a:rPr>
            <a:t>ポイント</a:t>
          </a:r>
          <a:r>
            <a:rPr kumimoji="1" lang="ja-JP" altLang="en-US" sz="1100" b="0" i="0" baseline="0">
              <a:solidFill>
                <a:schemeClr val="tx1"/>
              </a:solidFill>
              <a:effectLst/>
              <a:latin typeface="+mn-lt"/>
              <a:ea typeface="+mn-ea"/>
              <a:cs typeface="+mn-cs"/>
            </a:rPr>
            <a:t>上</a:t>
          </a:r>
          <a:r>
            <a:rPr kumimoji="1" lang="ja-JP" altLang="ja-JP" sz="1100" b="0" i="0" baseline="0">
              <a:solidFill>
                <a:schemeClr val="tx1"/>
              </a:solidFill>
              <a:effectLst/>
              <a:latin typeface="+mn-lt"/>
              <a:ea typeface="+mn-ea"/>
              <a:cs typeface="+mn-cs"/>
            </a:rPr>
            <a:t>回る結果となった。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補助費等の全体では、前年度と比較すると決算額において</a:t>
          </a:r>
          <a:r>
            <a:rPr kumimoji="1" lang="en-US" altLang="ja-JP" sz="1100" b="0" i="0" baseline="0">
              <a:solidFill>
                <a:schemeClr val="tx1"/>
              </a:solidFill>
              <a:effectLst/>
              <a:latin typeface="+mn-lt"/>
              <a:ea typeface="+mn-ea"/>
              <a:cs typeface="+mn-cs"/>
            </a:rPr>
            <a:t>1,037</a:t>
          </a:r>
          <a:r>
            <a:rPr kumimoji="1" lang="ja-JP" altLang="ja-JP" sz="1100" b="0" i="0" baseline="0">
              <a:solidFill>
                <a:schemeClr val="tx1"/>
              </a:solidFill>
              <a:effectLst/>
              <a:latin typeface="+mn-lt"/>
              <a:ea typeface="+mn-ea"/>
              <a:cs typeface="+mn-cs"/>
            </a:rPr>
            <a:t>百万円余</a:t>
          </a:r>
          <a:r>
            <a:rPr kumimoji="1" lang="ja-JP" altLang="en-US" sz="1100" b="0" i="0" baseline="0">
              <a:solidFill>
                <a:schemeClr val="tx1"/>
              </a:solidFill>
              <a:effectLst/>
              <a:latin typeface="+mn-lt"/>
              <a:ea typeface="+mn-ea"/>
              <a:cs typeface="+mn-cs"/>
            </a:rPr>
            <a:t>減</a:t>
          </a:r>
          <a:r>
            <a:rPr kumimoji="1" lang="ja-JP" altLang="ja-JP" sz="1100" b="0" i="0" baseline="0">
              <a:solidFill>
                <a:schemeClr val="tx1"/>
              </a:solidFill>
              <a:effectLst/>
              <a:latin typeface="+mn-lt"/>
              <a:ea typeface="+mn-ea"/>
              <a:cs typeface="+mn-cs"/>
            </a:rPr>
            <a:t>額となっている。</a:t>
          </a:r>
          <a:r>
            <a:rPr kumimoji="1" lang="ja-JP" altLang="en-US" sz="1100" b="0" i="0" baseline="0">
              <a:solidFill>
                <a:schemeClr val="tx1"/>
              </a:solidFill>
              <a:effectLst/>
              <a:latin typeface="+mn-lt"/>
              <a:ea typeface="+mn-ea"/>
              <a:cs typeface="+mn-cs"/>
            </a:rPr>
            <a:t>減</a:t>
          </a:r>
          <a:r>
            <a:rPr kumimoji="1" lang="ja-JP" altLang="ja-JP" sz="1100" b="0" i="0" baseline="0">
              <a:solidFill>
                <a:schemeClr val="tx1"/>
              </a:solidFill>
              <a:effectLst/>
              <a:latin typeface="+mn-lt"/>
              <a:ea typeface="+mn-ea"/>
              <a:cs typeface="+mn-cs"/>
            </a:rPr>
            <a:t>額となった主な要因は、雪害による被農業者支援補助金が</a:t>
          </a:r>
          <a:r>
            <a:rPr kumimoji="1" lang="ja-JP" altLang="en-US" sz="1100" b="0" i="0" baseline="0">
              <a:solidFill>
                <a:schemeClr val="tx1"/>
              </a:solidFill>
              <a:effectLst/>
              <a:latin typeface="+mn-lt"/>
              <a:ea typeface="+mn-ea"/>
              <a:cs typeface="+mn-cs"/>
            </a:rPr>
            <a:t>減少</a:t>
          </a:r>
          <a:r>
            <a:rPr kumimoji="1" lang="ja-JP" altLang="ja-JP" sz="1100" b="0" i="0" baseline="0">
              <a:solidFill>
                <a:schemeClr val="tx1"/>
              </a:solidFill>
              <a:effectLst/>
              <a:latin typeface="+mn-lt"/>
              <a:ea typeface="+mn-ea"/>
              <a:cs typeface="+mn-cs"/>
            </a:rPr>
            <a:t>したことによるものである。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なお、経常経費補助費等に係る市単独助成金事業等については、補助金の整理統合を推し進め減少傾向にあるが、引き続き補助金の実施効果等を見極める中で整理・統合していく考えである。</a:t>
          </a:r>
          <a:endParaRPr lang="ja-JP" altLang="ja-JP" sz="1400">
            <a:solidFill>
              <a:schemeClr val="tx1"/>
            </a:solidFill>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35</xdr:row>
      <xdr:rowOff>165862</xdr:rowOff>
    </xdr:to>
    <xdr:cxnSp macro="">
      <xdr:nvCxnSpPr>
        <xdr:cNvPr id="311" name="直線コネクタ 310"/>
        <xdr:cNvCxnSpPr/>
      </xdr:nvCxnSpPr>
      <xdr:spPr>
        <a:xfrm>
          <a:off x="15671800" y="6157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35</xdr:row>
      <xdr:rowOff>161290</xdr:rowOff>
    </xdr:to>
    <xdr:cxnSp macro="">
      <xdr:nvCxnSpPr>
        <xdr:cNvPr id="314" name="直線コネクタ 313"/>
        <xdr:cNvCxnSpPr/>
      </xdr:nvCxnSpPr>
      <xdr:spPr>
        <a:xfrm flipV="1">
          <a:off x="14782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161290</xdr:rowOff>
    </xdr:to>
    <xdr:cxnSp macro="">
      <xdr:nvCxnSpPr>
        <xdr:cNvPr id="317" name="直線コネクタ 316"/>
        <xdr:cNvCxnSpPr/>
      </xdr:nvCxnSpPr>
      <xdr:spPr>
        <a:xfrm>
          <a:off x="13893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35</xdr:row>
      <xdr:rowOff>170434</xdr:rowOff>
    </xdr:to>
    <xdr:cxnSp macro="">
      <xdr:nvCxnSpPr>
        <xdr:cNvPr id="320" name="直線コネクタ 319"/>
        <xdr:cNvCxnSpPr/>
      </xdr:nvCxnSpPr>
      <xdr:spPr>
        <a:xfrm flipV="1">
          <a:off x="13004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30" name="円/楕円 329"/>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31"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32" name="円/楕円 331"/>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33" name="テキスト ボックス 332"/>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4" name="円/楕円 333"/>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5" name="テキスト ボックス 334"/>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6" name="円/楕円 335"/>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7" name="テキスト ボックス 336"/>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8" name="円/楕円 337"/>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9" name="テキスト ボックス 338"/>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公債費経常収支比率は類似団体、全国平均及び県内平均のいずれより上回</a:t>
          </a:r>
          <a:r>
            <a:rPr kumimoji="1" lang="ja-JP" altLang="en-US" sz="1100" b="0" i="0" baseline="0">
              <a:solidFill>
                <a:schemeClr val="tx1"/>
              </a:solidFill>
              <a:effectLst/>
              <a:latin typeface="+mn-lt"/>
              <a:ea typeface="+mn-ea"/>
              <a:cs typeface="+mn-cs"/>
            </a:rPr>
            <a:t>り</a:t>
          </a:r>
          <a:r>
            <a:rPr kumimoji="1" lang="ja-JP" altLang="ja-JP" sz="1100" b="0" i="0" baseline="0">
              <a:solidFill>
                <a:schemeClr val="tx1"/>
              </a:solidFill>
              <a:effectLst/>
              <a:latin typeface="+mn-lt"/>
              <a:ea typeface="+mn-ea"/>
              <a:cs typeface="+mn-cs"/>
            </a:rPr>
            <a:t>、対前年度</a:t>
          </a:r>
          <a:r>
            <a:rPr kumimoji="1" lang="en-US" altLang="ja-JP" sz="1100" b="0" i="0" baseline="0">
              <a:solidFill>
                <a:schemeClr val="tx1"/>
              </a:solidFill>
              <a:effectLst/>
              <a:latin typeface="+mn-lt"/>
              <a:ea typeface="+mn-ea"/>
              <a:cs typeface="+mn-cs"/>
            </a:rPr>
            <a:t>0.3</a:t>
          </a:r>
          <a:r>
            <a:rPr kumimoji="1" lang="ja-JP" altLang="en-US" sz="1100" b="0" i="0" baseline="0">
              <a:solidFill>
                <a:schemeClr val="tx1"/>
              </a:solidFill>
              <a:effectLst/>
              <a:latin typeface="+mn-lt"/>
              <a:ea typeface="+mn-ea"/>
              <a:cs typeface="+mn-cs"/>
            </a:rPr>
            <a:t>ポイント上回る結果となった。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これは旧合併特例債・過疎対策事業債の償還金が減少したことによるものである。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市債発行については、今後とも住民ニーズにあった緊急度・優先度を的確に把握し、新市まちづくり計画に即した事業の選別と実施年度の平準化を図る中で健全な財政運営に資する考えである。</a:t>
          </a:r>
          <a:endParaRPr lang="ja-JP" altLang="ja-JP" sz="1400">
            <a:solidFill>
              <a:schemeClr val="tx1"/>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45085</xdr:rowOff>
    </xdr:from>
    <xdr:to>
      <xdr:col>7</xdr:col>
      <xdr:colOff>15875</xdr:colOff>
      <xdr:row>75</xdr:row>
      <xdr:rowOff>50800</xdr:rowOff>
    </xdr:to>
    <xdr:cxnSp macro="">
      <xdr:nvCxnSpPr>
        <xdr:cNvPr id="371" name="直線コネクタ 370"/>
        <xdr:cNvCxnSpPr/>
      </xdr:nvCxnSpPr>
      <xdr:spPr>
        <a:xfrm>
          <a:off x="3987800" y="129038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45085</xdr:rowOff>
    </xdr:from>
    <xdr:to>
      <xdr:col>5</xdr:col>
      <xdr:colOff>549275</xdr:colOff>
      <xdr:row>75</xdr:row>
      <xdr:rowOff>69850</xdr:rowOff>
    </xdr:to>
    <xdr:cxnSp macro="">
      <xdr:nvCxnSpPr>
        <xdr:cNvPr id="374" name="直線コネクタ 373"/>
        <xdr:cNvCxnSpPr/>
      </xdr:nvCxnSpPr>
      <xdr:spPr>
        <a:xfrm flipV="1">
          <a:off x="3098800" y="129038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60325</xdr:rowOff>
    </xdr:from>
    <xdr:to>
      <xdr:col>4</xdr:col>
      <xdr:colOff>346075</xdr:colOff>
      <xdr:row>75</xdr:row>
      <xdr:rowOff>69850</xdr:rowOff>
    </xdr:to>
    <xdr:cxnSp macro="">
      <xdr:nvCxnSpPr>
        <xdr:cNvPr id="377" name="直線コネクタ 376"/>
        <xdr:cNvCxnSpPr/>
      </xdr:nvCxnSpPr>
      <xdr:spPr>
        <a:xfrm>
          <a:off x="2209800" y="12919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60325</xdr:rowOff>
    </xdr:from>
    <xdr:to>
      <xdr:col>3</xdr:col>
      <xdr:colOff>142875</xdr:colOff>
      <xdr:row>75</xdr:row>
      <xdr:rowOff>83185</xdr:rowOff>
    </xdr:to>
    <xdr:cxnSp macro="">
      <xdr:nvCxnSpPr>
        <xdr:cNvPr id="380" name="直線コネクタ 379"/>
        <xdr:cNvCxnSpPr/>
      </xdr:nvCxnSpPr>
      <xdr:spPr>
        <a:xfrm flipV="1">
          <a:off x="1320800" y="129190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0</xdr:rowOff>
    </xdr:from>
    <xdr:to>
      <xdr:col>7</xdr:col>
      <xdr:colOff>66675</xdr:colOff>
      <xdr:row>75</xdr:row>
      <xdr:rowOff>101600</xdr:rowOff>
    </xdr:to>
    <xdr:sp macro="" textlink="">
      <xdr:nvSpPr>
        <xdr:cNvPr id="390" name="円/楕円 389"/>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143527</xdr:rowOff>
    </xdr:from>
    <xdr:ext cx="762000" cy="259045"/>
    <xdr:sp macro="" textlink="">
      <xdr:nvSpPr>
        <xdr:cNvPr id="391" name="公債費該当値テキスト"/>
        <xdr:cNvSpPr txBox="1"/>
      </xdr:nvSpPr>
      <xdr:spPr>
        <a:xfrm>
          <a:off x="4914900" y="128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165735</xdr:rowOff>
    </xdr:from>
    <xdr:to>
      <xdr:col>5</xdr:col>
      <xdr:colOff>600075</xdr:colOff>
      <xdr:row>75</xdr:row>
      <xdr:rowOff>95885</xdr:rowOff>
    </xdr:to>
    <xdr:sp macro="" textlink="">
      <xdr:nvSpPr>
        <xdr:cNvPr id="392" name="円/楕円 391"/>
        <xdr:cNvSpPr/>
      </xdr:nvSpPr>
      <xdr:spPr>
        <a:xfrm>
          <a:off x="3937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80663</xdr:rowOff>
    </xdr:from>
    <xdr:ext cx="736600" cy="259045"/>
    <xdr:sp macro="" textlink="">
      <xdr:nvSpPr>
        <xdr:cNvPr id="393" name="テキスト ボックス 392"/>
        <xdr:cNvSpPr txBox="1"/>
      </xdr:nvSpPr>
      <xdr:spPr>
        <a:xfrm>
          <a:off x="3606800" y="1293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4" name="円/楕円 393"/>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95" name="テキスト ボックス 394"/>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xdr:rowOff>
    </xdr:from>
    <xdr:to>
      <xdr:col>3</xdr:col>
      <xdr:colOff>193675</xdr:colOff>
      <xdr:row>75</xdr:row>
      <xdr:rowOff>111125</xdr:rowOff>
    </xdr:to>
    <xdr:sp macro="" textlink="">
      <xdr:nvSpPr>
        <xdr:cNvPr id="396" name="円/楕円 395"/>
        <xdr:cNvSpPr/>
      </xdr:nvSpPr>
      <xdr:spPr>
        <a:xfrm>
          <a:off x="2159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95902</xdr:rowOff>
    </xdr:from>
    <xdr:ext cx="762000" cy="259045"/>
    <xdr:sp macro="" textlink="">
      <xdr:nvSpPr>
        <xdr:cNvPr id="397" name="テキスト ボックス 396"/>
        <xdr:cNvSpPr txBox="1"/>
      </xdr:nvSpPr>
      <xdr:spPr>
        <a:xfrm>
          <a:off x="1828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32385</xdr:rowOff>
    </xdr:from>
    <xdr:to>
      <xdr:col>1</xdr:col>
      <xdr:colOff>676275</xdr:colOff>
      <xdr:row>75</xdr:row>
      <xdr:rowOff>133985</xdr:rowOff>
    </xdr:to>
    <xdr:sp macro="" textlink="">
      <xdr:nvSpPr>
        <xdr:cNvPr id="398" name="円/楕円 397"/>
        <xdr:cNvSpPr/>
      </xdr:nvSpPr>
      <xdr:spPr>
        <a:xfrm>
          <a:off x="1270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118763</xdr:rowOff>
    </xdr:from>
    <xdr:ext cx="762000" cy="259045"/>
    <xdr:sp macro="" textlink="">
      <xdr:nvSpPr>
        <xdr:cNvPr id="399" name="テキスト ボックス 398"/>
        <xdr:cNvSpPr txBox="1"/>
      </xdr:nvSpPr>
      <xdr:spPr>
        <a:xfrm>
          <a:off x="939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公債費を除く全体の経常収支比率は類似団体、全国平均及び県内平均のいずれよりも下回ったものの、対前年度</a:t>
          </a:r>
          <a:r>
            <a:rPr kumimoji="1" lang="en-US" altLang="ja-JP" sz="1100" b="0" i="0" baseline="0">
              <a:solidFill>
                <a:schemeClr val="tx1"/>
              </a:solidFill>
              <a:effectLst/>
              <a:latin typeface="+mn-lt"/>
              <a:ea typeface="+mn-ea"/>
              <a:cs typeface="+mn-cs"/>
            </a:rPr>
            <a:t>2.1</a:t>
          </a:r>
          <a:r>
            <a:rPr kumimoji="1" lang="ja-JP" altLang="ja-JP" sz="1100" b="0" i="0" baseline="0">
              <a:solidFill>
                <a:schemeClr val="tx1"/>
              </a:solidFill>
              <a:effectLst/>
              <a:latin typeface="+mn-lt"/>
              <a:ea typeface="+mn-ea"/>
              <a:cs typeface="+mn-cs"/>
            </a:rPr>
            <a:t>ポイント上回る結果となった。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これは、公債費以外の項目の中で決算額の高い金額となっている人件費及び扶助費の経常収支比率が低い指数で推移してきたことに起因するもので、特に人件費については、合併以後、平成</a:t>
          </a:r>
          <a:r>
            <a:rPr kumimoji="1" lang="en-US" altLang="ja-JP" sz="1100" b="0" i="0" baseline="0">
              <a:solidFill>
                <a:schemeClr val="tx1"/>
              </a:solidFill>
              <a:effectLst/>
              <a:latin typeface="+mn-lt"/>
              <a:ea typeface="+mn-ea"/>
              <a:cs typeface="+mn-cs"/>
            </a:rPr>
            <a:t>17</a:t>
          </a:r>
          <a:r>
            <a:rPr kumimoji="1" lang="ja-JP" altLang="ja-JP" sz="1100" b="0" i="0" baseline="0">
              <a:solidFill>
                <a:schemeClr val="tx1"/>
              </a:solidFill>
              <a:effectLst/>
              <a:latin typeface="+mn-lt"/>
              <a:ea typeface="+mn-ea"/>
              <a:cs typeface="+mn-cs"/>
            </a:rPr>
            <a:t>年度に策定された「定員適正化計画」による人員削減等の効果が大きいと考えられる。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また、これらのことを総合的に判断すると、本市の経常収支比率を押し上げているのは公債費にあると考えられ、引き続き将来推計を見据えた健全な財政運営を行うこととする。　</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130811</xdr:rowOff>
    </xdr:to>
    <xdr:cxnSp macro="">
      <xdr:nvCxnSpPr>
        <xdr:cNvPr id="432" name="直線コネクタ 431"/>
        <xdr:cNvCxnSpPr/>
      </xdr:nvCxnSpPr>
      <xdr:spPr>
        <a:xfrm>
          <a:off x="15671800" y="130810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50800</xdr:rowOff>
    </xdr:to>
    <xdr:cxnSp macro="">
      <xdr:nvCxnSpPr>
        <xdr:cNvPr id="435" name="直線コネクタ 434"/>
        <xdr:cNvCxnSpPr/>
      </xdr:nvCxnSpPr>
      <xdr:spPr>
        <a:xfrm>
          <a:off x="14782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85090</xdr:rowOff>
    </xdr:from>
    <xdr:to>
      <xdr:col>21</xdr:col>
      <xdr:colOff>361950</xdr:colOff>
      <xdr:row>76</xdr:row>
      <xdr:rowOff>31750</xdr:rowOff>
    </xdr:to>
    <xdr:cxnSp macro="">
      <xdr:nvCxnSpPr>
        <xdr:cNvPr id="438" name="直線コネクタ 437"/>
        <xdr:cNvCxnSpPr/>
      </xdr:nvCxnSpPr>
      <xdr:spPr>
        <a:xfrm>
          <a:off x="13893800" y="1294384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75</xdr:row>
      <xdr:rowOff>146050</xdr:rowOff>
    </xdr:to>
    <xdr:cxnSp macro="">
      <xdr:nvCxnSpPr>
        <xdr:cNvPr id="441" name="直線コネクタ 440"/>
        <xdr:cNvCxnSpPr/>
      </xdr:nvCxnSpPr>
      <xdr:spPr>
        <a:xfrm flipV="1">
          <a:off x="13004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51" name="円/楕円 450"/>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96538</xdr:rowOff>
    </xdr:from>
    <xdr:ext cx="762000" cy="259045"/>
    <xdr:sp macro="" textlink="">
      <xdr:nvSpPr>
        <xdr:cNvPr id="452" name="公債費以外該当値テキスト"/>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53" name="円/楕円 452"/>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54" name="テキスト ボックス 453"/>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152400</xdr:rowOff>
    </xdr:from>
    <xdr:to>
      <xdr:col>21</xdr:col>
      <xdr:colOff>412750</xdr:colOff>
      <xdr:row>76</xdr:row>
      <xdr:rowOff>82550</xdr:rowOff>
    </xdr:to>
    <xdr:sp macro="" textlink="">
      <xdr:nvSpPr>
        <xdr:cNvPr id="455" name="円/楕円 454"/>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92727</xdr:rowOff>
    </xdr:from>
    <xdr:ext cx="762000" cy="259045"/>
    <xdr:sp macro="" textlink="">
      <xdr:nvSpPr>
        <xdr:cNvPr id="456" name="テキスト ボックス 455"/>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34290</xdr:rowOff>
    </xdr:from>
    <xdr:to>
      <xdr:col>20</xdr:col>
      <xdr:colOff>209550</xdr:colOff>
      <xdr:row>75</xdr:row>
      <xdr:rowOff>135890</xdr:rowOff>
    </xdr:to>
    <xdr:sp macro="" textlink="">
      <xdr:nvSpPr>
        <xdr:cNvPr id="457" name="円/楕円 456"/>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146067</xdr:rowOff>
    </xdr:from>
    <xdr:ext cx="762000" cy="259045"/>
    <xdr:sp macro="" textlink="">
      <xdr:nvSpPr>
        <xdr:cNvPr id="458" name="テキスト ボックス 457"/>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59" name="円/楕円 458"/>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35577</xdr:rowOff>
    </xdr:from>
    <xdr:ext cx="762000" cy="259045"/>
    <xdr:sp macro="" textlink="">
      <xdr:nvSpPr>
        <xdr:cNvPr id="460" name="テキスト ボックス 459"/>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山梨県山梨市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137719</xdr:rowOff>
    </xdr:from>
    <xdr:to>
      <xdr:col>4</xdr:col>
      <xdr:colOff>1117600</xdr:colOff>
      <xdr:row>17</xdr:row>
      <xdr:rowOff>140348</xdr:rowOff>
    </xdr:to>
    <xdr:cxnSp macro="">
      <xdr:nvCxnSpPr>
        <xdr:cNvPr id="50" name="直線コネクタ 49"/>
        <xdr:cNvCxnSpPr/>
      </xdr:nvCxnSpPr>
      <xdr:spPr bwMode="auto">
        <a:xfrm flipV="1">
          <a:off x="5003800" y="3099994"/>
          <a:ext cx="6477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140348</xdr:rowOff>
    </xdr:from>
    <xdr:to>
      <xdr:col>4</xdr:col>
      <xdr:colOff>469900</xdr:colOff>
      <xdr:row>17</xdr:row>
      <xdr:rowOff>163741</xdr:rowOff>
    </xdr:to>
    <xdr:cxnSp macro="">
      <xdr:nvCxnSpPr>
        <xdr:cNvPr id="53" name="直線コネクタ 52"/>
        <xdr:cNvCxnSpPr/>
      </xdr:nvCxnSpPr>
      <xdr:spPr bwMode="auto">
        <a:xfrm flipV="1">
          <a:off x="4305300" y="3102623"/>
          <a:ext cx="698500" cy="2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163741</xdr:rowOff>
    </xdr:from>
    <xdr:to>
      <xdr:col>3</xdr:col>
      <xdr:colOff>904875</xdr:colOff>
      <xdr:row>18</xdr:row>
      <xdr:rowOff>48958</xdr:rowOff>
    </xdr:to>
    <xdr:cxnSp macro="">
      <xdr:nvCxnSpPr>
        <xdr:cNvPr id="56" name="直線コネクタ 55"/>
        <xdr:cNvCxnSpPr/>
      </xdr:nvCxnSpPr>
      <xdr:spPr bwMode="auto">
        <a:xfrm flipV="1">
          <a:off x="3606800" y="3126016"/>
          <a:ext cx="698500" cy="5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2946</xdr:rowOff>
    </xdr:from>
    <xdr:to>
      <xdr:col>3</xdr:col>
      <xdr:colOff>206375</xdr:colOff>
      <xdr:row>18</xdr:row>
      <xdr:rowOff>48958</xdr:rowOff>
    </xdr:to>
    <xdr:cxnSp macro="">
      <xdr:nvCxnSpPr>
        <xdr:cNvPr id="59" name="直線コネクタ 58"/>
        <xdr:cNvCxnSpPr/>
      </xdr:nvCxnSpPr>
      <xdr:spPr bwMode="auto">
        <a:xfrm>
          <a:off x="2908300" y="3136671"/>
          <a:ext cx="698500" cy="46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86919</xdr:rowOff>
    </xdr:from>
    <xdr:to>
      <xdr:col>5</xdr:col>
      <xdr:colOff>34925</xdr:colOff>
      <xdr:row>18</xdr:row>
      <xdr:rowOff>17069</xdr:rowOff>
    </xdr:to>
    <xdr:sp macro="" textlink="">
      <xdr:nvSpPr>
        <xdr:cNvPr id="69" name="円/楕円 68"/>
        <xdr:cNvSpPr/>
      </xdr:nvSpPr>
      <xdr:spPr bwMode="auto">
        <a:xfrm>
          <a:off x="5600700" y="304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58996</xdr:rowOff>
    </xdr:from>
    <xdr:ext cx="762000" cy="259045"/>
    <xdr:sp macro="" textlink="">
      <xdr:nvSpPr>
        <xdr:cNvPr id="70" name="人口1人当たり決算額の推移該当値テキスト130"/>
        <xdr:cNvSpPr txBox="1"/>
      </xdr:nvSpPr>
      <xdr:spPr>
        <a:xfrm>
          <a:off x="5740400" y="302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89548</xdr:rowOff>
    </xdr:from>
    <xdr:to>
      <xdr:col>4</xdr:col>
      <xdr:colOff>520700</xdr:colOff>
      <xdr:row>18</xdr:row>
      <xdr:rowOff>19698</xdr:rowOff>
    </xdr:to>
    <xdr:sp macro="" textlink="">
      <xdr:nvSpPr>
        <xdr:cNvPr id="71" name="円/楕円 70"/>
        <xdr:cNvSpPr/>
      </xdr:nvSpPr>
      <xdr:spPr bwMode="auto">
        <a:xfrm>
          <a:off x="4953000" y="305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4475</xdr:rowOff>
    </xdr:from>
    <xdr:ext cx="736600" cy="259045"/>
    <xdr:sp macro="" textlink="">
      <xdr:nvSpPr>
        <xdr:cNvPr id="72" name="テキスト ボックス 71"/>
        <xdr:cNvSpPr txBox="1"/>
      </xdr:nvSpPr>
      <xdr:spPr>
        <a:xfrm>
          <a:off x="4622800" y="313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112941</xdr:rowOff>
    </xdr:from>
    <xdr:to>
      <xdr:col>3</xdr:col>
      <xdr:colOff>955675</xdr:colOff>
      <xdr:row>18</xdr:row>
      <xdr:rowOff>43091</xdr:rowOff>
    </xdr:to>
    <xdr:sp macro="" textlink="">
      <xdr:nvSpPr>
        <xdr:cNvPr id="73" name="円/楕円 72"/>
        <xdr:cNvSpPr/>
      </xdr:nvSpPr>
      <xdr:spPr bwMode="auto">
        <a:xfrm>
          <a:off x="4254500" y="307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27868</xdr:rowOff>
    </xdr:from>
    <xdr:ext cx="762000" cy="259045"/>
    <xdr:sp macro="" textlink="">
      <xdr:nvSpPr>
        <xdr:cNvPr id="74" name="テキスト ボックス 73"/>
        <xdr:cNvSpPr txBox="1"/>
      </xdr:nvSpPr>
      <xdr:spPr>
        <a:xfrm>
          <a:off x="3924300" y="316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169608</xdr:rowOff>
    </xdr:from>
    <xdr:to>
      <xdr:col>3</xdr:col>
      <xdr:colOff>257175</xdr:colOff>
      <xdr:row>18</xdr:row>
      <xdr:rowOff>99758</xdr:rowOff>
    </xdr:to>
    <xdr:sp macro="" textlink="">
      <xdr:nvSpPr>
        <xdr:cNvPr id="75" name="円/楕円 74"/>
        <xdr:cNvSpPr/>
      </xdr:nvSpPr>
      <xdr:spPr bwMode="auto">
        <a:xfrm>
          <a:off x="3556000" y="313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84536</xdr:rowOff>
    </xdr:from>
    <xdr:ext cx="762000" cy="259045"/>
    <xdr:sp macro="" textlink="">
      <xdr:nvSpPr>
        <xdr:cNvPr id="76" name="テキスト ボックス 75"/>
        <xdr:cNvSpPr txBox="1"/>
      </xdr:nvSpPr>
      <xdr:spPr>
        <a:xfrm>
          <a:off x="3225800" y="32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123596</xdr:rowOff>
    </xdr:from>
    <xdr:to>
      <xdr:col>2</xdr:col>
      <xdr:colOff>692150</xdr:colOff>
      <xdr:row>18</xdr:row>
      <xdr:rowOff>53746</xdr:rowOff>
    </xdr:to>
    <xdr:sp macro="" textlink="">
      <xdr:nvSpPr>
        <xdr:cNvPr id="77" name="円/楕円 76"/>
        <xdr:cNvSpPr/>
      </xdr:nvSpPr>
      <xdr:spPr bwMode="auto">
        <a:xfrm>
          <a:off x="2857500" y="308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38523</xdr:rowOff>
    </xdr:from>
    <xdr:ext cx="762000" cy="259045"/>
    <xdr:sp macro="" textlink="">
      <xdr:nvSpPr>
        <xdr:cNvPr id="78" name="テキスト ボックス 77"/>
        <xdr:cNvSpPr txBox="1"/>
      </xdr:nvSpPr>
      <xdr:spPr>
        <a:xfrm>
          <a:off x="2527300" y="317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324202</xdr:rowOff>
    </xdr:from>
    <xdr:to>
      <xdr:col>4</xdr:col>
      <xdr:colOff>1117600</xdr:colOff>
      <xdr:row>37</xdr:row>
      <xdr:rowOff>329227</xdr:rowOff>
    </xdr:to>
    <xdr:cxnSp macro="">
      <xdr:nvCxnSpPr>
        <xdr:cNvPr id="112" name="直線コネクタ 111"/>
        <xdr:cNvCxnSpPr/>
      </xdr:nvCxnSpPr>
      <xdr:spPr bwMode="auto">
        <a:xfrm>
          <a:off x="5003800" y="7448902"/>
          <a:ext cx="647700" cy="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324202</xdr:rowOff>
    </xdr:from>
    <xdr:to>
      <xdr:col>4</xdr:col>
      <xdr:colOff>469900</xdr:colOff>
      <xdr:row>37</xdr:row>
      <xdr:rowOff>328812</xdr:rowOff>
    </xdr:to>
    <xdr:cxnSp macro="">
      <xdr:nvCxnSpPr>
        <xdr:cNvPr id="115" name="直線コネクタ 114"/>
        <xdr:cNvCxnSpPr/>
      </xdr:nvCxnSpPr>
      <xdr:spPr bwMode="auto">
        <a:xfrm flipV="1">
          <a:off x="4305300" y="7448902"/>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322255</xdr:rowOff>
    </xdr:from>
    <xdr:to>
      <xdr:col>3</xdr:col>
      <xdr:colOff>904875</xdr:colOff>
      <xdr:row>37</xdr:row>
      <xdr:rowOff>328812</xdr:rowOff>
    </xdr:to>
    <xdr:cxnSp macro="">
      <xdr:nvCxnSpPr>
        <xdr:cNvPr id="118" name="直線コネクタ 117"/>
        <xdr:cNvCxnSpPr/>
      </xdr:nvCxnSpPr>
      <xdr:spPr bwMode="auto">
        <a:xfrm>
          <a:off x="3606800" y="7446955"/>
          <a:ext cx="698500" cy="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310973</xdr:rowOff>
    </xdr:from>
    <xdr:to>
      <xdr:col>3</xdr:col>
      <xdr:colOff>206375</xdr:colOff>
      <xdr:row>37</xdr:row>
      <xdr:rowOff>322255</xdr:rowOff>
    </xdr:to>
    <xdr:cxnSp macro="">
      <xdr:nvCxnSpPr>
        <xdr:cNvPr id="121" name="直線コネクタ 120"/>
        <xdr:cNvCxnSpPr/>
      </xdr:nvCxnSpPr>
      <xdr:spPr bwMode="auto">
        <a:xfrm>
          <a:off x="2908300" y="7435673"/>
          <a:ext cx="698500" cy="11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278427</xdr:rowOff>
    </xdr:from>
    <xdr:to>
      <xdr:col>5</xdr:col>
      <xdr:colOff>34925</xdr:colOff>
      <xdr:row>38</xdr:row>
      <xdr:rowOff>37127</xdr:rowOff>
    </xdr:to>
    <xdr:sp macro="" textlink="">
      <xdr:nvSpPr>
        <xdr:cNvPr id="131" name="円/楕円 130"/>
        <xdr:cNvSpPr/>
      </xdr:nvSpPr>
      <xdr:spPr bwMode="auto">
        <a:xfrm>
          <a:off x="5600700" y="740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60004</xdr:rowOff>
    </xdr:from>
    <xdr:ext cx="762000" cy="259045"/>
    <xdr:sp macro="" textlink="">
      <xdr:nvSpPr>
        <xdr:cNvPr id="132" name="人口1人当たり決算額の推移該当値テキスト445"/>
        <xdr:cNvSpPr txBox="1"/>
      </xdr:nvSpPr>
      <xdr:spPr>
        <a:xfrm>
          <a:off x="5740400" y="718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273402</xdr:rowOff>
    </xdr:from>
    <xdr:to>
      <xdr:col>4</xdr:col>
      <xdr:colOff>520700</xdr:colOff>
      <xdr:row>38</xdr:row>
      <xdr:rowOff>32102</xdr:rowOff>
    </xdr:to>
    <xdr:sp macro="" textlink="">
      <xdr:nvSpPr>
        <xdr:cNvPr id="133" name="円/楕円 132"/>
        <xdr:cNvSpPr/>
      </xdr:nvSpPr>
      <xdr:spPr bwMode="auto">
        <a:xfrm>
          <a:off x="4953000" y="739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42279</xdr:rowOff>
    </xdr:from>
    <xdr:ext cx="736600" cy="259045"/>
    <xdr:sp macro="" textlink="">
      <xdr:nvSpPr>
        <xdr:cNvPr id="134" name="テキスト ボックス 133"/>
        <xdr:cNvSpPr txBox="1"/>
      </xdr:nvSpPr>
      <xdr:spPr>
        <a:xfrm>
          <a:off x="4622800" y="716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28,241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278012</xdr:rowOff>
    </xdr:from>
    <xdr:to>
      <xdr:col>3</xdr:col>
      <xdr:colOff>955675</xdr:colOff>
      <xdr:row>38</xdr:row>
      <xdr:rowOff>36712</xdr:rowOff>
    </xdr:to>
    <xdr:sp macro="" textlink="">
      <xdr:nvSpPr>
        <xdr:cNvPr id="135" name="円/楕円 134"/>
        <xdr:cNvSpPr/>
      </xdr:nvSpPr>
      <xdr:spPr bwMode="auto">
        <a:xfrm>
          <a:off x="4254500" y="740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46889</xdr:rowOff>
    </xdr:from>
    <xdr:ext cx="762000" cy="259045"/>
    <xdr:sp macro="" textlink="">
      <xdr:nvSpPr>
        <xdr:cNvPr id="136" name="テキスト ボックス 135"/>
        <xdr:cNvSpPr txBox="1"/>
      </xdr:nvSpPr>
      <xdr:spPr>
        <a:xfrm>
          <a:off x="3924300" y="717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271455</xdr:rowOff>
    </xdr:from>
    <xdr:to>
      <xdr:col>3</xdr:col>
      <xdr:colOff>257175</xdr:colOff>
      <xdr:row>38</xdr:row>
      <xdr:rowOff>30155</xdr:rowOff>
    </xdr:to>
    <xdr:sp macro="" textlink="">
      <xdr:nvSpPr>
        <xdr:cNvPr id="137" name="円/楕円 136"/>
        <xdr:cNvSpPr/>
      </xdr:nvSpPr>
      <xdr:spPr bwMode="auto">
        <a:xfrm>
          <a:off x="3556000" y="739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14932</xdr:rowOff>
    </xdr:from>
    <xdr:ext cx="762000" cy="259045"/>
    <xdr:sp macro="" textlink="">
      <xdr:nvSpPr>
        <xdr:cNvPr id="138" name="テキスト ボックス 137"/>
        <xdr:cNvSpPr txBox="1"/>
      </xdr:nvSpPr>
      <xdr:spPr>
        <a:xfrm>
          <a:off x="3225800" y="748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260173</xdr:rowOff>
    </xdr:from>
    <xdr:to>
      <xdr:col>2</xdr:col>
      <xdr:colOff>692150</xdr:colOff>
      <xdr:row>38</xdr:row>
      <xdr:rowOff>18873</xdr:rowOff>
    </xdr:to>
    <xdr:sp macro="" textlink="">
      <xdr:nvSpPr>
        <xdr:cNvPr id="139" name="円/楕円 138"/>
        <xdr:cNvSpPr/>
      </xdr:nvSpPr>
      <xdr:spPr bwMode="auto">
        <a:xfrm>
          <a:off x="2857500" y="738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29050</xdr:rowOff>
    </xdr:from>
    <xdr:ext cx="762000" cy="259045"/>
    <xdr:sp macro="" textlink="">
      <xdr:nvSpPr>
        <xdr:cNvPr id="140" name="テキスト ボックス 139"/>
        <xdr:cNvSpPr txBox="1"/>
      </xdr:nvSpPr>
      <xdr:spPr>
        <a:xfrm>
          <a:off x="2527300" y="715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35,871
35,697
289.80
22,312,173
21,008,129
1,135,787
10,296,337
23,731,683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168567</xdr:rowOff>
    </xdr:from>
    <xdr:to>
      <xdr:col>6</xdr:col>
      <xdr:colOff>511175</xdr:colOff>
      <xdr:row>36</xdr:row>
      <xdr:rowOff>30213</xdr:rowOff>
    </xdr:to>
    <xdr:cxnSp macro="">
      <xdr:nvCxnSpPr>
        <xdr:cNvPr id="61" name="直線コネクタ 60"/>
        <xdr:cNvCxnSpPr/>
      </xdr:nvCxnSpPr>
      <xdr:spPr>
        <a:xfrm>
          <a:off x="3797300" y="6169317"/>
          <a:ext cx="838200" cy="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165062</xdr:rowOff>
    </xdr:from>
    <xdr:to>
      <xdr:col>5</xdr:col>
      <xdr:colOff>358775</xdr:colOff>
      <xdr:row>35</xdr:row>
      <xdr:rowOff>168567</xdr:rowOff>
    </xdr:to>
    <xdr:cxnSp macro="">
      <xdr:nvCxnSpPr>
        <xdr:cNvPr id="64" name="直線コネクタ 63"/>
        <xdr:cNvCxnSpPr/>
      </xdr:nvCxnSpPr>
      <xdr:spPr>
        <a:xfrm>
          <a:off x="2908300" y="616581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165062</xdr:rowOff>
    </xdr:from>
    <xdr:to>
      <xdr:col>4</xdr:col>
      <xdr:colOff>155575</xdr:colOff>
      <xdr:row>36</xdr:row>
      <xdr:rowOff>36601</xdr:rowOff>
    </xdr:to>
    <xdr:cxnSp macro="">
      <xdr:nvCxnSpPr>
        <xdr:cNvPr id="67" name="直線コネクタ 66"/>
        <xdr:cNvCxnSpPr/>
      </xdr:nvCxnSpPr>
      <xdr:spPr>
        <a:xfrm flipV="1">
          <a:off x="2019300" y="6165812"/>
          <a:ext cx="889000" cy="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1689</xdr:rowOff>
    </xdr:from>
    <xdr:to>
      <xdr:col>2</xdr:col>
      <xdr:colOff>638175</xdr:colOff>
      <xdr:row>36</xdr:row>
      <xdr:rowOff>36601</xdr:rowOff>
    </xdr:to>
    <xdr:cxnSp macro="">
      <xdr:nvCxnSpPr>
        <xdr:cNvPr id="70" name="直線コネクタ 69"/>
        <xdr:cNvCxnSpPr/>
      </xdr:nvCxnSpPr>
      <xdr:spPr>
        <a:xfrm>
          <a:off x="1130300" y="6173889"/>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150863</xdr:rowOff>
    </xdr:from>
    <xdr:to>
      <xdr:col>6</xdr:col>
      <xdr:colOff>561975</xdr:colOff>
      <xdr:row>36</xdr:row>
      <xdr:rowOff>81013</xdr:rowOff>
    </xdr:to>
    <xdr:sp macro="" textlink="">
      <xdr:nvSpPr>
        <xdr:cNvPr id="80" name="円/楕円 79"/>
        <xdr:cNvSpPr/>
      </xdr:nvSpPr>
      <xdr:spPr>
        <a:xfrm>
          <a:off x="4584700" y="61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129290</xdr:rowOff>
    </xdr:from>
    <xdr:ext cx="534377" cy="259045"/>
    <xdr:sp macro="" textlink="">
      <xdr:nvSpPr>
        <xdr:cNvPr id="81" name="人件費該当値テキスト"/>
        <xdr:cNvSpPr txBox="1"/>
      </xdr:nvSpPr>
      <xdr:spPr>
        <a:xfrm>
          <a:off x="4686300" y="613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117767</xdr:rowOff>
    </xdr:from>
    <xdr:to>
      <xdr:col>5</xdr:col>
      <xdr:colOff>409575</xdr:colOff>
      <xdr:row>36</xdr:row>
      <xdr:rowOff>47917</xdr:rowOff>
    </xdr:to>
    <xdr:sp macro="" textlink="">
      <xdr:nvSpPr>
        <xdr:cNvPr id="82" name="円/楕円 81"/>
        <xdr:cNvSpPr/>
      </xdr:nvSpPr>
      <xdr:spPr>
        <a:xfrm>
          <a:off x="3746500" y="61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39044</xdr:rowOff>
    </xdr:from>
    <xdr:ext cx="534377" cy="259045"/>
    <xdr:sp macro="" textlink="">
      <xdr:nvSpPr>
        <xdr:cNvPr id="83" name="テキスト ボックス 82"/>
        <xdr:cNvSpPr txBox="1"/>
      </xdr:nvSpPr>
      <xdr:spPr>
        <a:xfrm>
          <a:off x="3530111" y="62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114262</xdr:rowOff>
    </xdr:from>
    <xdr:to>
      <xdr:col>4</xdr:col>
      <xdr:colOff>206375</xdr:colOff>
      <xdr:row>36</xdr:row>
      <xdr:rowOff>44412</xdr:rowOff>
    </xdr:to>
    <xdr:sp macro="" textlink="">
      <xdr:nvSpPr>
        <xdr:cNvPr id="84" name="円/楕円 83"/>
        <xdr:cNvSpPr/>
      </xdr:nvSpPr>
      <xdr:spPr>
        <a:xfrm>
          <a:off x="2857500" y="61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35539</xdr:rowOff>
    </xdr:from>
    <xdr:ext cx="534377" cy="259045"/>
    <xdr:sp macro="" textlink="">
      <xdr:nvSpPr>
        <xdr:cNvPr id="85" name="テキスト ボックス 84"/>
        <xdr:cNvSpPr txBox="1"/>
      </xdr:nvSpPr>
      <xdr:spPr>
        <a:xfrm>
          <a:off x="2641111" y="62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157251</xdr:rowOff>
    </xdr:from>
    <xdr:to>
      <xdr:col>3</xdr:col>
      <xdr:colOff>3175</xdr:colOff>
      <xdr:row>36</xdr:row>
      <xdr:rowOff>87401</xdr:rowOff>
    </xdr:to>
    <xdr:sp macro="" textlink="">
      <xdr:nvSpPr>
        <xdr:cNvPr id="86" name="円/楕円 85"/>
        <xdr:cNvSpPr/>
      </xdr:nvSpPr>
      <xdr:spPr>
        <a:xfrm>
          <a:off x="1968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78528</xdr:rowOff>
    </xdr:from>
    <xdr:ext cx="534377" cy="259045"/>
    <xdr:sp macro="" textlink="">
      <xdr:nvSpPr>
        <xdr:cNvPr id="87" name="テキスト ボックス 86"/>
        <xdr:cNvSpPr txBox="1"/>
      </xdr:nvSpPr>
      <xdr:spPr>
        <a:xfrm>
          <a:off x="1752111" y="6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122339</xdr:rowOff>
    </xdr:from>
    <xdr:to>
      <xdr:col>1</xdr:col>
      <xdr:colOff>485775</xdr:colOff>
      <xdr:row>36</xdr:row>
      <xdr:rowOff>52489</xdr:rowOff>
    </xdr:to>
    <xdr:sp macro="" textlink="">
      <xdr:nvSpPr>
        <xdr:cNvPr id="88" name="円/楕円 87"/>
        <xdr:cNvSpPr/>
      </xdr:nvSpPr>
      <xdr:spPr>
        <a:xfrm>
          <a:off x="1079500" y="61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43616</xdr:rowOff>
    </xdr:from>
    <xdr:ext cx="534377" cy="259045"/>
    <xdr:sp macro="" textlink="">
      <xdr:nvSpPr>
        <xdr:cNvPr id="89" name="テキスト ボックス 88"/>
        <xdr:cNvSpPr txBox="1"/>
      </xdr:nvSpPr>
      <xdr:spPr>
        <a:xfrm>
          <a:off x="863111" y="62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167742</xdr:rowOff>
    </xdr:from>
    <xdr:to>
      <xdr:col>6</xdr:col>
      <xdr:colOff>511175</xdr:colOff>
      <xdr:row>56</xdr:row>
      <xdr:rowOff>3073</xdr:rowOff>
    </xdr:to>
    <xdr:cxnSp macro="">
      <xdr:nvCxnSpPr>
        <xdr:cNvPr id="119" name="直線コネクタ 118"/>
        <xdr:cNvCxnSpPr/>
      </xdr:nvCxnSpPr>
      <xdr:spPr>
        <a:xfrm>
          <a:off x="3797300" y="9597492"/>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167742</xdr:rowOff>
    </xdr:from>
    <xdr:to>
      <xdr:col>5</xdr:col>
      <xdr:colOff>358775</xdr:colOff>
      <xdr:row>55</xdr:row>
      <xdr:rowOff>168059</xdr:rowOff>
    </xdr:to>
    <xdr:cxnSp macro="">
      <xdr:nvCxnSpPr>
        <xdr:cNvPr id="122" name="直線コネクタ 121"/>
        <xdr:cNvCxnSpPr/>
      </xdr:nvCxnSpPr>
      <xdr:spPr>
        <a:xfrm flipV="1">
          <a:off x="2908300" y="9597492"/>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168059</xdr:rowOff>
    </xdr:from>
    <xdr:to>
      <xdr:col>4</xdr:col>
      <xdr:colOff>155575</xdr:colOff>
      <xdr:row>56</xdr:row>
      <xdr:rowOff>84963</xdr:rowOff>
    </xdr:to>
    <xdr:cxnSp macro="">
      <xdr:nvCxnSpPr>
        <xdr:cNvPr id="125" name="直線コネクタ 124"/>
        <xdr:cNvCxnSpPr/>
      </xdr:nvCxnSpPr>
      <xdr:spPr>
        <a:xfrm flipV="1">
          <a:off x="2019300" y="9597809"/>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84963</xdr:rowOff>
    </xdr:from>
    <xdr:to>
      <xdr:col>2</xdr:col>
      <xdr:colOff>638175</xdr:colOff>
      <xdr:row>56</xdr:row>
      <xdr:rowOff>120523</xdr:rowOff>
    </xdr:to>
    <xdr:cxnSp macro="">
      <xdr:nvCxnSpPr>
        <xdr:cNvPr id="128" name="直線コネクタ 127"/>
        <xdr:cNvCxnSpPr/>
      </xdr:nvCxnSpPr>
      <xdr:spPr>
        <a:xfrm flipV="1">
          <a:off x="1130300" y="9686163"/>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123723</xdr:rowOff>
    </xdr:from>
    <xdr:to>
      <xdr:col>6</xdr:col>
      <xdr:colOff>561975</xdr:colOff>
      <xdr:row>56</xdr:row>
      <xdr:rowOff>53873</xdr:rowOff>
    </xdr:to>
    <xdr:sp macro="" textlink="">
      <xdr:nvSpPr>
        <xdr:cNvPr id="138" name="円/楕円 137"/>
        <xdr:cNvSpPr/>
      </xdr:nvSpPr>
      <xdr:spPr>
        <a:xfrm>
          <a:off x="4584700" y="95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102150</xdr:rowOff>
    </xdr:from>
    <xdr:ext cx="534377" cy="259045"/>
    <xdr:sp macro="" textlink="">
      <xdr:nvSpPr>
        <xdr:cNvPr id="139" name="物件費該当値テキスト"/>
        <xdr:cNvSpPr txBox="1"/>
      </xdr:nvSpPr>
      <xdr:spPr>
        <a:xfrm>
          <a:off x="4686300" y="95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73,758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116942</xdr:rowOff>
    </xdr:from>
    <xdr:to>
      <xdr:col>5</xdr:col>
      <xdr:colOff>409575</xdr:colOff>
      <xdr:row>56</xdr:row>
      <xdr:rowOff>47092</xdr:rowOff>
    </xdr:to>
    <xdr:sp macro="" textlink="">
      <xdr:nvSpPr>
        <xdr:cNvPr id="140" name="円/楕円 139"/>
        <xdr:cNvSpPr/>
      </xdr:nvSpPr>
      <xdr:spPr>
        <a:xfrm>
          <a:off x="3746500" y="95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63619</xdr:rowOff>
    </xdr:from>
    <xdr:ext cx="534377" cy="259045"/>
    <xdr:sp macro="" textlink="">
      <xdr:nvSpPr>
        <xdr:cNvPr id="141" name="テキスト ボックス 140"/>
        <xdr:cNvSpPr txBox="1"/>
      </xdr:nvSpPr>
      <xdr:spPr>
        <a:xfrm>
          <a:off x="3530111" y="93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117259</xdr:rowOff>
    </xdr:from>
    <xdr:to>
      <xdr:col>4</xdr:col>
      <xdr:colOff>206375</xdr:colOff>
      <xdr:row>56</xdr:row>
      <xdr:rowOff>47409</xdr:rowOff>
    </xdr:to>
    <xdr:sp macro="" textlink="">
      <xdr:nvSpPr>
        <xdr:cNvPr id="142" name="円/楕円 141"/>
        <xdr:cNvSpPr/>
      </xdr:nvSpPr>
      <xdr:spPr>
        <a:xfrm>
          <a:off x="2857500" y="95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63936</xdr:rowOff>
    </xdr:from>
    <xdr:ext cx="534377" cy="259045"/>
    <xdr:sp macro="" textlink="">
      <xdr:nvSpPr>
        <xdr:cNvPr id="143" name="テキスト ボックス 142"/>
        <xdr:cNvSpPr txBox="1"/>
      </xdr:nvSpPr>
      <xdr:spPr>
        <a:xfrm>
          <a:off x="2641111" y="93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34163</xdr:rowOff>
    </xdr:from>
    <xdr:to>
      <xdr:col>3</xdr:col>
      <xdr:colOff>3175</xdr:colOff>
      <xdr:row>56</xdr:row>
      <xdr:rowOff>135763</xdr:rowOff>
    </xdr:to>
    <xdr:sp macro="" textlink="">
      <xdr:nvSpPr>
        <xdr:cNvPr id="144" name="円/楕円 143"/>
        <xdr:cNvSpPr/>
      </xdr:nvSpPr>
      <xdr:spPr>
        <a:xfrm>
          <a:off x="1968500" y="96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152290</xdr:rowOff>
    </xdr:from>
    <xdr:ext cx="534377" cy="259045"/>
    <xdr:sp macro="" textlink="">
      <xdr:nvSpPr>
        <xdr:cNvPr id="145" name="テキスト ボックス 144"/>
        <xdr:cNvSpPr txBox="1"/>
      </xdr:nvSpPr>
      <xdr:spPr>
        <a:xfrm>
          <a:off x="1752111" y="94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69723</xdr:rowOff>
    </xdr:from>
    <xdr:to>
      <xdr:col>1</xdr:col>
      <xdr:colOff>485775</xdr:colOff>
      <xdr:row>56</xdr:row>
      <xdr:rowOff>171323</xdr:rowOff>
    </xdr:to>
    <xdr:sp macro="" textlink="">
      <xdr:nvSpPr>
        <xdr:cNvPr id="146" name="円/楕円 145"/>
        <xdr:cNvSpPr/>
      </xdr:nvSpPr>
      <xdr:spPr>
        <a:xfrm>
          <a:off x="1079500" y="96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162450</xdr:rowOff>
    </xdr:from>
    <xdr:ext cx="534377" cy="259045"/>
    <xdr:sp macro="" textlink="">
      <xdr:nvSpPr>
        <xdr:cNvPr id="147" name="テキスト ボックス 146"/>
        <xdr:cNvSpPr txBox="1"/>
      </xdr:nvSpPr>
      <xdr:spPr>
        <a:xfrm>
          <a:off x="863111" y="97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31736</xdr:rowOff>
    </xdr:from>
    <xdr:to>
      <xdr:col>6</xdr:col>
      <xdr:colOff>511175</xdr:colOff>
      <xdr:row>79</xdr:row>
      <xdr:rowOff>34806</xdr:rowOff>
    </xdr:to>
    <xdr:cxnSp macro="">
      <xdr:nvCxnSpPr>
        <xdr:cNvPr id="178" name="直線コネクタ 177"/>
        <xdr:cNvCxnSpPr/>
      </xdr:nvCxnSpPr>
      <xdr:spPr>
        <a:xfrm>
          <a:off x="3797300" y="13576286"/>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31736</xdr:rowOff>
    </xdr:from>
    <xdr:to>
      <xdr:col>5</xdr:col>
      <xdr:colOff>358775</xdr:colOff>
      <xdr:row>79</xdr:row>
      <xdr:rowOff>35491</xdr:rowOff>
    </xdr:to>
    <xdr:cxnSp macro="">
      <xdr:nvCxnSpPr>
        <xdr:cNvPr id="181" name="直線コネクタ 180"/>
        <xdr:cNvCxnSpPr/>
      </xdr:nvCxnSpPr>
      <xdr:spPr>
        <a:xfrm flipV="1">
          <a:off x="2908300" y="13576286"/>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35328</xdr:rowOff>
    </xdr:from>
    <xdr:to>
      <xdr:col>4</xdr:col>
      <xdr:colOff>155575</xdr:colOff>
      <xdr:row>79</xdr:row>
      <xdr:rowOff>35491</xdr:rowOff>
    </xdr:to>
    <xdr:cxnSp macro="">
      <xdr:nvCxnSpPr>
        <xdr:cNvPr id="184" name="直線コネクタ 183"/>
        <xdr:cNvCxnSpPr/>
      </xdr:nvCxnSpPr>
      <xdr:spPr>
        <a:xfrm>
          <a:off x="2019300" y="1357987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35328</xdr:rowOff>
    </xdr:from>
    <xdr:to>
      <xdr:col>2</xdr:col>
      <xdr:colOff>638175</xdr:colOff>
      <xdr:row>79</xdr:row>
      <xdr:rowOff>35785</xdr:rowOff>
    </xdr:to>
    <xdr:cxnSp macro="">
      <xdr:nvCxnSpPr>
        <xdr:cNvPr id="187" name="直線コネクタ 186"/>
        <xdr:cNvCxnSpPr/>
      </xdr:nvCxnSpPr>
      <xdr:spPr>
        <a:xfrm flipV="1">
          <a:off x="1130300" y="1357987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155456</xdr:rowOff>
    </xdr:from>
    <xdr:to>
      <xdr:col>6</xdr:col>
      <xdr:colOff>561975</xdr:colOff>
      <xdr:row>79</xdr:row>
      <xdr:rowOff>85606</xdr:rowOff>
    </xdr:to>
    <xdr:sp macro="" textlink="">
      <xdr:nvSpPr>
        <xdr:cNvPr id="197" name="円/楕円 196"/>
        <xdr:cNvSpPr/>
      </xdr:nvSpPr>
      <xdr:spPr>
        <a:xfrm>
          <a:off x="4584700" y="135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70383</xdr:rowOff>
    </xdr:from>
    <xdr:ext cx="469744" cy="259045"/>
    <xdr:sp macro="" textlink="">
      <xdr:nvSpPr>
        <xdr:cNvPr id="198" name="維持補修費該当値テキスト"/>
        <xdr:cNvSpPr txBox="1"/>
      </xdr:nvSpPr>
      <xdr:spPr>
        <a:xfrm>
          <a:off x="4686300" y="1344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152386</xdr:rowOff>
    </xdr:from>
    <xdr:to>
      <xdr:col>5</xdr:col>
      <xdr:colOff>409575</xdr:colOff>
      <xdr:row>79</xdr:row>
      <xdr:rowOff>82536</xdr:rowOff>
    </xdr:to>
    <xdr:sp macro="" textlink="">
      <xdr:nvSpPr>
        <xdr:cNvPr id="199" name="円/楕円 198"/>
        <xdr:cNvSpPr/>
      </xdr:nvSpPr>
      <xdr:spPr>
        <a:xfrm>
          <a:off x="3746500" y="13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73663</xdr:rowOff>
    </xdr:from>
    <xdr:ext cx="469744" cy="259045"/>
    <xdr:sp macro="" textlink="">
      <xdr:nvSpPr>
        <xdr:cNvPr id="200" name="テキスト ボックス 199"/>
        <xdr:cNvSpPr txBox="1"/>
      </xdr:nvSpPr>
      <xdr:spPr>
        <a:xfrm>
          <a:off x="3562427" y="1361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156141</xdr:rowOff>
    </xdr:from>
    <xdr:to>
      <xdr:col>4</xdr:col>
      <xdr:colOff>206375</xdr:colOff>
      <xdr:row>79</xdr:row>
      <xdr:rowOff>86291</xdr:rowOff>
    </xdr:to>
    <xdr:sp macro="" textlink="">
      <xdr:nvSpPr>
        <xdr:cNvPr id="201" name="円/楕円 200"/>
        <xdr:cNvSpPr/>
      </xdr:nvSpPr>
      <xdr:spPr>
        <a:xfrm>
          <a:off x="2857500" y="13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77418</xdr:rowOff>
    </xdr:from>
    <xdr:ext cx="469744" cy="259045"/>
    <xdr:sp macro="" textlink="">
      <xdr:nvSpPr>
        <xdr:cNvPr id="202" name="テキスト ボックス 201"/>
        <xdr:cNvSpPr txBox="1"/>
      </xdr:nvSpPr>
      <xdr:spPr>
        <a:xfrm>
          <a:off x="2673427" y="1362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155978</xdr:rowOff>
    </xdr:from>
    <xdr:to>
      <xdr:col>3</xdr:col>
      <xdr:colOff>3175</xdr:colOff>
      <xdr:row>79</xdr:row>
      <xdr:rowOff>86128</xdr:rowOff>
    </xdr:to>
    <xdr:sp macro="" textlink="">
      <xdr:nvSpPr>
        <xdr:cNvPr id="203" name="円/楕円 202"/>
        <xdr:cNvSpPr/>
      </xdr:nvSpPr>
      <xdr:spPr>
        <a:xfrm>
          <a:off x="1968500" y="135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77255</xdr:rowOff>
    </xdr:from>
    <xdr:ext cx="469744" cy="259045"/>
    <xdr:sp macro="" textlink="">
      <xdr:nvSpPr>
        <xdr:cNvPr id="204" name="テキスト ボックス 203"/>
        <xdr:cNvSpPr txBox="1"/>
      </xdr:nvSpPr>
      <xdr:spPr>
        <a:xfrm>
          <a:off x="1784427" y="1362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156435</xdr:rowOff>
    </xdr:from>
    <xdr:to>
      <xdr:col>1</xdr:col>
      <xdr:colOff>485775</xdr:colOff>
      <xdr:row>79</xdr:row>
      <xdr:rowOff>86585</xdr:rowOff>
    </xdr:to>
    <xdr:sp macro="" textlink="">
      <xdr:nvSpPr>
        <xdr:cNvPr id="205" name="円/楕円 204"/>
        <xdr:cNvSpPr/>
      </xdr:nvSpPr>
      <xdr:spPr>
        <a:xfrm>
          <a:off x="1079500" y="135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77712</xdr:rowOff>
    </xdr:from>
    <xdr:ext cx="469744" cy="259045"/>
    <xdr:sp macro="" textlink="">
      <xdr:nvSpPr>
        <xdr:cNvPr id="206" name="テキスト ボックス 205"/>
        <xdr:cNvSpPr txBox="1"/>
      </xdr:nvSpPr>
      <xdr:spPr>
        <a:xfrm>
          <a:off x="895427" y="1362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149289</xdr:rowOff>
    </xdr:from>
    <xdr:to>
      <xdr:col>6</xdr:col>
      <xdr:colOff>511175</xdr:colOff>
      <xdr:row>98</xdr:row>
      <xdr:rowOff>50585</xdr:rowOff>
    </xdr:to>
    <xdr:cxnSp macro="">
      <xdr:nvCxnSpPr>
        <xdr:cNvPr id="236" name="直線コネクタ 235"/>
        <xdr:cNvCxnSpPr/>
      </xdr:nvCxnSpPr>
      <xdr:spPr>
        <a:xfrm flipV="1">
          <a:off x="3797300" y="16779939"/>
          <a:ext cx="838200" cy="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50585</xdr:rowOff>
    </xdr:from>
    <xdr:to>
      <xdr:col>5</xdr:col>
      <xdr:colOff>358775</xdr:colOff>
      <xdr:row>98</xdr:row>
      <xdr:rowOff>79490</xdr:rowOff>
    </xdr:to>
    <xdr:cxnSp macro="">
      <xdr:nvCxnSpPr>
        <xdr:cNvPr id="239" name="直線コネクタ 238"/>
        <xdr:cNvCxnSpPr/>
      </xdr:nvCxnSpPr>
      <xdr:spPr>
        <a:xfrm flipV="1">
          <a:off x="2908300" y="16852685"/>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79490</xdr:rowOff>
    </xdr:from>
    <xdr:to>
      <xdr:col>4</xdr:col>
      <xdr:colOff>155575</xdr:colOff>
      <xdr:row>98</xdr:row>
      <xdr:rowOff>136767</xdr:rowOff>
    </xdr:to>
    <xdr:cxnSp macro="">
      <xdr:nvCxnSpPr>
        <xdr:cNvPr id="242" name="直線コネクタ 241"/>
        <xdr:cNvCxnSpPr/>
      </xdr:nvCxnSpPr>
      <xdr:spPr>
        <a:xfrm flipV="1">
          <a:off x="2019300" y="16881590"/>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136486</xdr:rowOff>
    </xdr:from>
    <xdr:to>
      <xdr:col>2</xdr:col>
      <xdr:colOff>638175</xdr:colOff>
      <xdr:row>98</xdr:row>
      <xdr:rowOff>136767</xdr:rowOff>
    </xdr:to>
    <xdr:cxnSp macro="">
      <xdr:nvCxnSpPr>
        <xdr:cNvPr id="245" name="直線コネクタ 244"/>
        <xdr:cNvCxnSpPr/>
      </xdr:nvCxnSpPr>
      <xdr:spPr>
        <a:xfrm>
          <a:off x="1130300" y="16938586"/>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98489</xdr:rowOff>
    </xdr:from>
    <xdr:to>
      <xdr:col>6</xdr:col>
      <xdr:colOff>561975</xdr:colOff>
      <xdr:row>98</xdr:row>
      <xdr:rowOff>28639</xdr:rowOff>
    </xdr:to>
    <xdr:sp macro="" textlink="">
      <xdr:nvSpPr>
        <xdr:cNvPr id="255" name="円/楕円 254"/>
        <xdr:cNvSpPr/>
      </xdr:nvSpPr>
      <xdr:spPr>
        <a:xfrm>
          <a:off x="4584700" y="16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76916</xdr:rowOff>
    </xdr:from>
    <xdr:ext cx="534377" cy="259045"/>
    <xdr:sp macro="" textlink="">
      <xdr:nvSpPr>
        <xdr:cNvPr id="256" name="扶助費該当値テキスト"/>
        <xdr:cNvSpPr txBox="1"/>
      </xdr:nvSpPr>
      <xdr:spPr>
        <a:xfrm>
          <a:off x="4686300" y="167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171235</xdr:rowOff>
    </xdr:from>
    <xdr:to>
      <xdr:col>5</xdr:col>
      <xdr:colOff>409575</xdr:colOff>
      <xdr:row>98</xdr:row>
      <xdr:rowOff>101385</xdr:rowOff>
    </xdr:to>
    <xdr:sp macro="" textlink="">
      <xdr:nvSpPr>
        <xdr:cNvPr id="257" name="円/楕円 256"/>
        <xdr:cNvSpPr/>
      </xdr:nvSpPr>
      <xdr:spPr>
        <a:xfrm>
          <a:off x="3746500" y="16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92512</xdr:rowOff>
    </xdr:from>
    <xdr:ext cx="534377" cy="259045"/>
    <xdr:sp macro="" textlink="">
      <xdr:nvSpPr>
        <xdr:cNvPr id="258" name="テキスト ボックス 257"/>
        <xdr:cNvSpPr txBox="1"/>
      </xdr:nvSpPr>
      <xdr:spPr>
        <a:xfrm>
          <a:off x="3530111" y="168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28690</xdr:rowOff>
    </xdr:from>
    <xdr:to>
      <xdr:col>4</xdr:col>
      <xdr:colOff>206375</xdr:colOff>
      <xdr:row>98</xdr:row>
      <xdr:rowOff>130290</xdr:rowOff>
    </xdr:to>
    <xdr:sp macro="" textlink="">
      <xdr:nvSpPr>
        <xdr:cNvPr id="259" name="円/楕円 258"/>
        <xdr:cNvSpPr/>
      </xdr:nvSpPr>
      <xdr:spPr>
        <a:xfrm>
          <a:off x="2857500" y="168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121417</xdr:rowOff>
    </xdr:from>
    <xdr:ext cx="534377" cy="259045"/>
    <xdr:sp macro="" textlink="">
      <xdr:nvSpPr>
        <xdr:cNvPr id="260" name="テキスト ボックス 259"/>
        <xdr:cNvSpPr txBox="1"/>
      </xdr:nvSpPr>
      <xdr:spPr>
        <a:xfrm>
          <a:off x="2641111" y="169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85967</xdr:rowOff>
    </xdr:from>
    <xdr:to>
      <xdr:col>3</xdr:col>
      <xdr:colOff>3175</xdr:colOff>
      <xdr:row>99</xdr:row>
      <xdr:rowOff>16117</xdr:rowOff>
    </xdr:to>
    <xdr:sp macro="" textlink="">
      <xdr:nvSpPr>
        <xdr:cNvPr id="261" name="円/楕円 260"/>
        <xdr:cNvSpPr/>
      </xdr:nvSpPr>
      <xdr:spPr>
        <a:xfrm>
          <a:off x="19685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7244</xdr:rowOff>
    </xdr:from>
    <xdr:ext cx="534377" cy="259045"/>
    <xdr:sp macro="" textlink="">
      <xdr:nvSpPr>
        <xdr:cNvPr id="262" name="テキスト ボックス 261"/>
        <xdr:cNvSpPr txBox="1"/>
      </xdr:nvSpPr>
      <xdr:spPr>
        <a:xfrm>
          <a:off x="1752111" y="169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85686</xdr:rowOff>
    </xdr:from>
    <xdr:to>
      <xdr:col>1</xdr:col>
      <xdr:colOff>485775</xdr:colOff>
      <xdr:row>99</xdr:row>
      <xdr:rowOff>15836</xdr:rowOff>
    </xdr:to>
    <xdr:sp macro="" textlink="">
      <xdr:nvSpPr>
        <xdr:cNvPr id="263" name="円/楕円 262"/>
        <xdr:cNvSpPr/>
      </xdr:nvSpPr>
      <xdr:spPr>
        <a:xfrm>
          <a:off x="1079500" y="168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6963</xdr:rowOff>
    </xdr:from>
    <xdr:ext cx="534377" cy="259045"/>
    <xdr:sp macro="" textlink="">
      <xdr:nvSpPr>
        <xdr:cNvPr id="264" name="テキスト ボックス 263"/>
        <xdr:cNvSpPr txBox="1"/>
      </xdr:nvSpPr>
      <xdr:spPr>
        <a:xfrm>
          <a:off x="863111" y="169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134690</xdr:rowOff>
    </xdr:from>
    <xdr:to>
      <xdr:col>15</xdr:col>
      <xdr:colOff>180975</xdr:colOff>
      <xdr:row>37</xdr:row>
      <xdr:rowOff>59899</xdr:rowOff>
    </xdr:to>
    <xdr:cxnSp macro="">
      <xdr:nvCxnSpPr>
        <xdr:cNvPr id="297" name="直線コネクタ 296"/>
        <xdr:cNvCxnSpPr/>
      </xdr:nvCxnSpPr>
      <xdr:spPr>
        <a:xfrm>
          <a:off x="9639300" y="6135440"/>
          <a:ext cx="838200" cy="26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134690</xdr:rowOff>
    </xdr:from>
    <xdr:to>
      <xdr:col>14</xdr:col>
      <xdr:colOff>28575</xdr:colOff>
      <xdr:row>37</xdr:row>
      <xdr:rowOff>32953</xdr:rowOff>
    </xdr:to>
    <xdr:cxnSp macro="">
      <xdr:nvCxnSpPr>
        <xdr:cNvPr id="300" name="直線コネクタ 299"/>
        <xdr:cNvCxnSpPr/>
      </xdr:nvCxnSpPr>
      <xdr:spPr>
        <a:xfrm flipV="1">
          <a:off x="8750300" y="6135440"/>
          <a:ext cx="889000" cy="2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32953</xdr:rowOff>
    </xdr:from>
    <xdr:to>
      <xdr:col>12</xdr:col>
      <xdr:colOff>511175</xdr:colOff>
      <xdr:row>37</xdr:row>
      <xdr:rowOff>67234</xdr:rowOff>
    </xdr:to>
    <xdr:cxnSp macro="">
      <xdr:nvCxnSpPr>
        <xdr:cNvPr id="303" name="直線コネクタ 302"/>
        <xdr:cNvCxnSpPr/>
      </xdr:nvCxnSpPr>
      <xdr:spPr>
        <a:xfrm flipV="1">
          <a:off x="7861300" y="6376603"/>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67234</xdr:rowOff>
    </xdr:from>
    <xdr:to>
      <xdr:col>11</xdr:col>
      <xdr:colOff>307975</xdr:colOff>
      <xdr:row>37</xdr:row>
      <xdr:rowOff>81531</xdr:rowOff>
    </xdr:to>
    <xdr:cxnSp macro="">
      <xdr:nvCxnSpPr>
        <xdr:cNvPr id="306" name="直線コネクタ 305"/>
        <xdr:cNvCxnSpPr/>
      </xdr:nvCxnSpPr>
      <xdr:spPr>
        <a:xfrm flipV="1">
          <a:off x="6972300" y="6410884"/>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9099</xdr:rowOff>
    </xdr:from>
    <xdr:to>
      <xdr:col>15</xdr:col>
      <xdr:colOff>231775</xdr:colOff>
      <xdr:row>37</xdr:row>
      <xdr:rowOff>110699</xdr:rowOff>
    </xdr:to>
    <xdr:sp macro="" textlink="">
      <xdr:nvSpPr>
        <xdr:cNvPr id="316" name="円/楕円 315"/>
        <xdr:cNvSpPr/>
      </xdr:nvSpPr>
      <xdr:spPr>
        <a:xfrm>
          <a:off x="10426700" y="63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158976</xdr:rowOff>
    </xdr:from>
    <xdr:ext cx="534377" cy="259045"/>
    <xdr:sp macro="" textlink="">
      <xdr:nvSpPr>
        <xdr:cNvPr id="317" name="補助費等該当値テキスト"/>
        <xdr:cNvSpPr txBox="1"/>
      </xdr:nvSpPr>
      <xdr:spPr>
        <a:xfrm>
          <a:off x="10528300" y="633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83890</xdr:rowOff>
    </xdr:from>
    <xdr:to>
      <xdr:col>14</xdr:col>
      <xdr:colOff>79375</xdr:colOff>
      <xdr:row>36</xdr:row>
      <xdr:rowOff>14040</xdr:rowOff>
    </xdr:to>
    <xdr:sp macro="" textlink="">
      <xdr:nvSpPr>
        <xdr:cNvPr id="318" name="円/楕円 317"/>
        <xdr:cNvSpPr/>
      </xdr:nvSpPr>
      <xdr:spPr>
        <a:xfrm>
          <a:off x="9588500" y="608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30567</xdr:rowOff>
    </xdr:from>
    <xdr:ext cx="534377" cy="259045"/>
    <xdr:sp macro="" textlink="">
      <xdr:nvSpPr>
        <xdr:cNvPr id="319" name="テキスト ボックス 318"/>
        <xdr:cNvSpPr txBox="1"/>
      </xdr:nvSpPr>
      <xdr:spPr>
        <a:xfrm>
          <a:off x="9372111" y="585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153603</xdr:rowOff>
    </xdr:from>
    <xdr:to>
      <xdr:col>12</xdr:col>
      <xdr:colOff>561975</xdr:colOff>
      <xdr:row>37</xdr:row>
      <xdr:rowOff>83753</xdr:rowOff>
    </xdr:to>
    <xdr:sp macro="" textlink="">
      <xdr:nvSpPr>
        <xdr:cNvPr id="320" name="円/楕円 319"/>
        <xdr:cNvSpPr/>
      </xdr:nvSpPr>
      <xdr:spPr>
        <a:xfrm>
          <a:off x="8699500" y="63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74880</xdr:rowOff>
    </xdr:from>
    <xdr:ext cx="534377" cy="259045"/>
    <xdr:sp macro="" textlink="">
      <xdr:nvSpPr>
        <xdr:cNvPr id="321" name="テキスト ボックス 320"/>
        <xdr:cNvSpPr txBox="1"/>
      </xdr:nvSpPr>
      <xdr:spPr>
        <a:xfrm>
          <a:off x="8483111" y="641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16434</xdr:rowOff>
    </xdr:from>
    <xdr:to>
      <xdr:col>11</xdr:col>
      <xdr:colOff>358775</xdr:colOff>
      <xdr:row>37</xdr:row>
      <xdr:rowOff>118034</xdr:rowOff>
    </xdr:to>
    <xdr:sp macro="" textlink="">
      <xdr:nvSpPr>
        <xdr:cNvPr id="322" name="円/楕円 321"/>
        <xdr:cNvSpPr/>
      </xdr:nvSpPr>
      <xdr:spPr>
        <a:xfrm>
          <a:off x="78105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109161</xdr:rowOff>
    </xdr:from>
    <xdr:ext cx="534377" cy="259045"/>
    <xdr:sp macro="" textlink="">
      <xdr:nvSpPr>
        <xdr:cNvPr id="323" name="テキスト ボックス 322"/>
        <xdr:cNvSpPr txBox="1"/>
      </xdr:nvSpPr>
      <xdr:spPr>
        <a:xfrm>
          <a:off x="7594111" y="64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30731</xdr:rowOff>
    </xdr:from>
    <xdr:to>
      <xdr:col>10</xdr:col>
      <xdr:colOff>155575</xdr:colOff>
      <xdr:row>37</xdr:row>
      <xdr:rowOff>132331</xdr:rowOff>
    </xdr:to>
    <xdr:sp macro="" textlink="">
      <xdr:nvSpPr>
        <xdr:cNvPr id="324" name="円/楕円 323"/>
        <xdr:cNvSpPr/>
      </xdr:nvSpPr>
      <xdr:spPr>
        <a:xfrm>
          <a:off x="6921500" y="63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123458</xdr:rowOff>
    </xdr:from>
    <xdr:ext cx="534377" cy="259045"/>
    <xdr:sp macro="" textlink="">
      <xdr:nvSpPr>
        <xdr:cNvPr id="325" name="テキスト ボックス 324"/>
        <xdr:cNvSpPr txBox="1"/>
      </xdr:nvSpPr>
      <xdr:spPr>
        <a:xfrm>
          <a:off x="6705111" y="646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71427</xdr:rowOff>
    </xdr:from>
    <xdr:to>
      <xdr:col>15</xdr:col>
      <xdr:colOff>180975</xdr:colOff>
      <xdr:row>56</xdr:row>
      <xdr:rowOff>39066</xdr:rowOff>
    </xdr:to>
    <xdr:cxnSp macro="">
      <xdr:nvCxnSpPr>
        <xdr:cNvPr id="352" name="直線コネクタ 351"/>
        <xdr:cNvCxnSpPr/>
      </xdr:nvCxnSpPr>
      <xdr:spPr>
        <a:xfrm flipV="1">
          <a:off x="9639300" y="9329727"/>
          <a:ext cx="838200" cy="3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39066</xdr:rowOff>
    </xdr:from>
    <xdr:to>
      <xdr:col>14</xdr:col>
      <xdr:colOff>28575</xdr:colOff>
      <xdr:row>57</xdr:row>
      <xdr:rowOff>74947</xdr:rowOff>
    </xdr:to>
    <xdr:cxnSp macro="">
      <xdr:nvCxnSpPr>
        <xdr:cNvPr id="355" name="直線コネクタ 354"/>
        <xdr:cNvCxnSpPr/>
      </xdr:nvCxnSpPr>
      <xdr:spPr>
        <a:xfrm flipV="1">
          <a:off x="8750300" y="9640266"/>
          <a:ext cx="889000" cy="20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115916</xdr:rowOff>
    </xdr:from>
    <xdr:to>
      <xdr:col>12</xdr:col>
      <xdr:colOff>511175</xdr:colOff>
      <xdr:row>57</xdr:row>
      <xdr:rowOff>74947</xdr:rowOff>
    </xdr:to>
    <xdr:cxnSp macro="">
      <xdr:nvCxnSpPr>
        <xdr:cNvPr id="358" name="直線コネクタ 357"/>
        <xdr:cNvCxnSpPr/>
      </xdr:nvCxnSpPr>
      <xdr:spPr>
        <a:xfrm>
          <a:off x="7861300" y="9717116"/>
          <a:ext cx="889000" cy="1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115916</xdr:rowOff>
    </xdr:from>
    <xdr:to>
      <xdr:col>11</xdr:col>
      <xdr:colOff>307975</xdr:colOff>
      <xdr:row>57</xdr:row>
      <xdr:rowOff>77265</xdr:rowOff>
    </xdr:to>
    <xdr:cxnSp macro="">
      <xdr:nvCxnSpPr>
        <xdr:cNvPr id="361" name="直線コネクタ 360"/>
        <xdr:cNvCxnSpPr/>
      </xdr:nvCxnSpPr>
      <xdr:spPr>
        <a:xfrm flipV="1">
          <a:off x="6972300" y="9717116"/>
          <a:ext cx="889000" cy="13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20627</xdr:rowOff>
    </xdr:from>
    <xdr:to>
      <xdr:col>15</xdr:col>
      <xdr:colOff>231775</xdr:colOff>
      <xdr:row>54</xdr:row>
      <xdr:rowOff>122227</xdr:rowOff>
    </xdr:to>
    <xdr:sp macro="" textlink="">
      <xdr:nvSpPr>
        <xdr:cNvPr id="371" name="円/楕円 370"/>
        <xdr:cNvSpPr/>
      </xdr:nvSpPr>
      <xdr:spPr>
        <a:xfrm>
          <a:off x="10426700" y="92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43504</xdr:rowOff>
    </xdr:from>
    <xdr:ext cx="599010" cy="259045"/>
    <xdr:sp macro="" textlink="">
      <xdr:nvSpPr>
        <xdr:cNvPr id="372" name="普通建設事業費該当値テキスト"/>
        <xdr:cNvSpPr txBox="1"/>
      </xdr:nvSpPr>
      <xdr:spPr>
        <a:xfrm>
          <a:off x="10528300" y="913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159716</xdr:rowOff>
    </xdr:from>
    <xdr:to>
      <xdr:col>14</xdr:col>
      <xdr:colOff>79375</xdr:colOff>
      <xdr:row>56</xdr:row>
      <xdr:rowOff>89866</xdr:rowOff>
    </xdr:to>
    <xdr:sp macro="" textlink="">
      <xdr:nvSpPr>
        <xdr:cNvPr id="373" name="円/楕円 372"/>
        <xdr:cNvSpPr/>
      </xdr:nvSpPr>
      <xdr:spPr>
        <a:xfrm>
          <a:off x="9588500" y="95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106393</xdr:rowOff>
    </xdr:from>
    <xdr:ext cx="534377" cy="259045"/>
    <xdr:sp macro="" textlink="">
      <xdr:nvSpPr>
        <xdr:cNvPr id="374" name="テキスト ボックス 373"/>
        <xdr:cNvSpPr txBox="1"/>
      </xdr:nvSpPr>
      <xdr:spPr>
        <a:xfrm>
          <a:off x="9372111" y="93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24147</xdr:rowOff>
    </xdr:from>
    <xdr:to>
      <xdr:col>12</xdr:col>
      <xdr:colOff>561975</xdr:colOff>
      <xdr:row>57</xdr:row>
      <xdr:rowOff>125747</xdr:rowOff>
    </xdr:to>
    <xdr:sp macro="" textlink="">
      <xdr:nvSpPr>
        <xdr:cNvPr id="375" name="円/楕円 374"/>
        <xdr:cNvSpPr/>
      </xdr:nvSpPr>
      <xdr:spPr>
        <a:xfrm>
          <a:off x="8699500" y="9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116874</xdr:rowOff>
    </xdr:from>
    <xdr:ext cx="534377" cy="259045"/>
    <xdr:sp macro="" textlink="">
      <xdr:nvSpPr>
        <xdr:cNvPr id="376" name="テキスト ボックス 375"/>
        <xdr:cNvSpPr txBox="1"/>
      </xdr:nvSpPr>
      <xdr:spPr>
        <a:xfrm>
          <a:off x="8483111" y="98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65116</xdr:rowOff>
    </xdr:from>
    <xdr:to>
      <xdr:col>11</xdr:col>
      <xdr:colOff>358775</xdr:colOff>
      <xdr:row>56</xdr:row>
      <xdr:rowOff>166716</xdr:rowOff>
    </xdr:to>
    <xdr:sp macro="" textlink="">
      <xdr:nvSpPr>
        <xdr:cNvPr id="377" name="円/楕円 376"/>
        <xdr:cNvSpPr/>
      </xdr:nvSpPr>
      <xdr:spPr>
        <a:xfrm>
          <a:off x="7810500" y="966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157843</xdr:rowOff>
    </xdr:from>
    <xdr:ext cx="534377" cy="259045"/>
    <xdr:sp macro="" textlink="">
      <xdr:nvSpPr>
        <xdr:cNvPr id="378" name="テキスト ボックス 377"/>
        <xdr:cNvSpPr txBox="1"/>
      </xdr:nvSpPr>
      <xdr:spPr>
        <a:xfrm>
          <a:off x="7594111" y="975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26465</xdr:rowOff>
    </xdr:from>
    <xdr:to>
      <xdr:col>10</xdr:col>
      <xdr:colOff>155575</xdr:colOff>
      <xdr:row>57</xdr:row>
      <xdr:rowOff>128065</xdr:rowOff>
    </xdr:to>
    <xdr:sp macro="" textlink="">
      <xdr:nvSpPr>
        <xdr:cNvPr id="379" name="円/楕円 378"/>
        <xdr:cNvSpPr/>
      </xdr:nvSpPr>
      <xdr:spPr>
        <a:xfrm>
          <a:off x="6921500" y="97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119192</xdr:rowOff>
    </xdr:from>
    <xdr:ext cx="534377" cy="259045"/>
    <xdr:sp macro="" textlink="">
      <xdr:nvSpPr>
        <xdr:cNvPr id="380" name="テキスト ボックス 379"/>
        <xdr:cNvSpPr txBox="1"/>
      </xdr:nvSpPr>
      <xdr:spPr>
        <a:xfrm>
          <a:off x="6705111" y="98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10320</xdr:rowOff>
    </xdr:from>
    <xdr:to>
      <xdr:col>15</xdr:col>
      <xdr:colOff>180975</xdr:colOff>
      <xdr:row>77</xdr:row>
      <xdr:rowOff>65055</xdr:rowOff>
    </xdr:to>
    <xdr:cxnSp macro="">
      <xdr:nvCxnSpPr>
        <xdr:cNvPr id="409" name="直線コネクタ 408"/>
        <xdr:cNvCxnSpPr/>
      </xdr:nvCxnSpPr>
      <xdr:spPr>
        <a:xfrm flipV="1">
          <a:off x="9639300" y="13211970"/>
          <a:ext cx="8382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65055</xdr:rowOff>
    </xdr:from>
    <xdr:to>
      <xdr:col>14</xdr:col>
      <xdr:colOff>28575</xdr:colOff>
      <xdr:row>78</xdr:row>
      <xdr:rowOff>29279</xdr:rowOff>
    </xdr:to>
    <xdr:cxnSp macro="">
      <xdr:nvCxnSpPr>
        <xdr:cNvPr id="412" name="直線コネクタ 411"/>
        <xdr:cNvCxnSpPr/>
      </xdr:nvCxnSpPr>
      <xdr:spPr>
        <a:xfrm flipV="1">
          <a:off x="8750300" y="13266705"/>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130970</xdr:rowOff>
    </xdr:from>
    <xdr:to>
      <xdr:col>15</xdr:col>
      <xdr:colOff>231775</xdr:colOff>
      <xdr:row>77</xdr:row>
      <xdr:rowOff>61120</xdr:rowOff>
    </xdr:to>
    <xdr:sp macro="" textlink="">
      <xdr:nvSpPr>
        <xdr:cNvPr id="422" name="円/楕円 421"/>
        <xdr:cNvSpPr/>
      </xdr:nvSpPr>
      <xdr:spPr>
        <a:xfrm>
          <a:off x="10426700" y="131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153847</xdr:rowOff>
    </xdr:from>
    <xdr:ext cx="534377" cy="259045"/>
    <xdr:sp macro="" textlink="">
      <xdr:nvSpPr>
        <xdr:cNvPr id="423" name="普通建設事業費 （ うち新規整備　）該当値テキスト"/>
        <xdr:cNvSpPr txBox="1"/>
      </xdr:nvSpPr>
      <xdr:spPr>
        <a:xfrm>
          <a:off x="10528300" y="130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14255</xdr:rowOff>
    </xdr:from>
    <xdr:to>
      <xdr:col>14</xdr:col>
      <xdr:colOff>79375</xdr:colOff>
      <xdr:row>77</xdr:row>
      <xdr:rowOff>115855</xdr:rowOff>
    </xdr:to>
    <xdr:sp macro="" textlink="">
      <xdr:nvSpPr>
        <xdr:cNvPr id="424" name="円/楕円 423"/>
        <xdr:cNvSpPr/>
      </xdr:nvSpPr>
      <xdr:spPr>
        <a:xfrm>
          <a:off x="9588500" y="132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132382</xdr:rowOff>
    </xdr:from>
    <xdr:ext cx="534377" cy="259045"/>
    <xdr:sp macro="" textlink="">
      <xdr:nvSpPr>
        <xdr:cNvPr id="425" name="テキスト ボックス 424"/>
        <xdr:cNvSpPr txBox="1"/>
      </xdr:nvSpPr>
      <xdr:spPr>
        <a:xfrm>
          <a:off x="9372111" y="129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149929</xdr:rowOff>
    </xdr:from>
    <xdr:to>
      <xdr:col>12</xdr:col>
      <xdr:colOff>561975</xdr:colOff>
      <xdr:row>78</xdr:row>
      <xdr:rowOff>80079</xdr:rowOff>
    </xdr:to>
    <xdr:sp macro="" textlink="">
      <xdr:nvSpPr>
        <xdr:cNvPr id="426" name="円/楕円 425"/>
        <xdr:cNvSpPr/>
      </xdr:nvSpPr>
      <xdr:spPr>
        <a:xfrm>
          <a:off x="8699500" y="133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71206</xdr:rowOff>
    </xdr:from>
    <xdr:ext cx="534377" cy="259045"/>
    <xdr:sp macro="" textlink="">
      <xdr:nvSpPr>
        <xdr:cNvPr id="427" name="テキスト ボックス 426"/>
        <xdr:cNvSpPr txBox="1"/>
      </xdr:nvSpPr>
      <xdr:spPr>
        <a:xfrm>
          <a:off x="8483111" y="13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66788</xdr:rowOff>
    </xdr:from>
    <xdr:to>
      <xdr:col>15</xdr:col>
      <xdr:colOff>180975</xdr:colOff>
      <xdr:row>97</xdr:row>
      <xdr:rowOff>46265</xdr:rowOff>
    </xdr:to>
    <xdr:cxnSp macro="">
      <xdr:nvCxnSpPr>
        <xdr:cNvPr id="452" name="直線コネクタ 451"/>
        <xdr:cNvCxnSpPr/>
      </xdr:nvCxnSpPr>
      <xdr:spPr>
        <a:xfrm flipV="1">
          <a:off x="9639300" y="16354538"/>
          <a:ext cx="838200" cy="3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46265</xdr:rowOff>
    </xdr:from>
    <xdr:to>
      <xdr:col>14</xdr:col>
      <xdr:colOff>28575</xdr:colOff>
      <xdr:row>97</xdr:row>
      <xdr:rowOff>130110</xdr:rowOff>
    </xdr:to>
    <xdr:cxnSp macro="">
      <xdr:nvCxnSpPr>
        <xdr:cNvPr id="455" name="直線コネクタ 454"/>
        <xdr:cNvCxnSpPr/>
      </xdr:nvCxnSpPr>
      <xdr:spPr>
        <a:xfrm flipV="1">
          <a:off x="8750300" y="16676915"/>
          <a:ext cx="889000" cy="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15988</xdr:rowOff>
    </xdr:from>
    <xdr:to>
      <xdr:col>15</xdr:col>
      <xdr:colOff>231775</xdr:colOff>
      <xdr:row>95</xdr:row>
      <xdr:rowOff>117588</xdr:rowOff>
    </xdr:to>
    <xdr:sp macro="" textlink="">
      <xdr:nvSpPr>
        <xdr:cNvPr id="465" name="円/楕円 464"/>
        <xdr:cNvSpPr/>
      </xdr:nvSpPr>
      <xdr:spPr>
        <a:xfrm>
          <a:off x="10426700" y="1630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38865</xdr:rowOff>
    </xdr:from>
    <xdr:ext cx="534377" cy="259045"/>
    <xdr:sp macro="" textlink="">
      <xdr:nvSpPr>
        <xdr:cNvPr id="466" name="普通建設事業費 （ うち更新整備　）該当値テキスト"/>
        <xdr:cNvSpPr txBox="1"/>
      </xdr:nvSpPr>
      <xdr:spPr>
        <a:xfrm>
          <a:off x="10528300" y="161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82,758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166915</xdr:rowOff>
    </xdr:from>
    <xdr:to>
      <xdr:col>14</xdr:col>
      <xdr:colOff>79375</xdr:colOff>
      <xdr:row>97</xdr:row>
      <xdr:rowOff>97065</xdr:rowOff>
    </xdr:to>
    <xdr:sp macro="" textlink="">
      <xdr:nvSpPr>
        <xdr:cNvPr id="467" name="円/楕円 466"/>
        <xdr:cNvSpPr/>
      </xdr:nvSpPr>
      <xdr:spPr>
        <a:xfrm>
          <a:off x="9588500" y="166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88192</xdr:rowOff>
    </xdr:from>
    <xdr:ext cx="534377" cy="259045"/>
    <xdr:sp macro="" textlink="">
      <xdr:nvSpPr>
        <xdr:cNvPr id="468" name="テキスト ボックス 467"/>
        <xdr:cNvSpPr txBox="1"/>
      </xdr:nvSpPr>
      <xdr:spPr>
        <a:xfrm>
          <a:off x="9372111" y="167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79310</xdr:rowOff>
    </xdr:from>
    <xdr:to>
      <xdr:col>12</xdr:col>
      <xdr:colOff>561975</xdr:colOff>
      <xdr:row>98</xdr:row>
      <xdr:rowOff>9460</xdr:rowOff>
    </xdr:to>
    <xdr:sp macro="" textlink="">
      <xdr:nvSpPr>
        <xdr:cNvPr id="469" name="円/楕円 468"/>
        <xdr:cNvSpPr/>
      </xdr:nvSpPr>
      <xdr:spPr>
        <a:xfrm>
          <a:off x="8699500" y="167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587</xdr:rowOff>
    </xdr:from>
    <xdr:ext cx="534377" cy="259045"/>
    <xdr:sp macro="" textlink="">
      <xdr:nvSpPr>
        <xdr:cNvPr id="470" name="テキスト ボックス 469"/>
        <xdr:cNvSpPr txBox="1"/>
      </xdr:nvSpPr>
      <xdr:spPr>
        <a:xfrm>
          <a:off x="8483111" y="168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139449</xdr:rowOff>
    </xdr:from>
    <xdr:to>
      <xdr:col>23</xdr:col>
      <xdr:colOff>517525</xdr:colOff>
      <xdr:row>38</xdr:row>
      <xdr:rowOff>139517</xdr:rowOff>
    </xdr:to>
    <xdr:cxnSp macro="">
      <xdr:nvCxnSpPr>
        <xdr:cNvPr id="497" name="直線コネクタ 496"/>
        <xdr:cNvCxnSpPr/>
      </xdr:nvCxnSpPr>
      <xdr:spPr>
        <a:xfrm>
          <a:off x="15481300" y="6654549"/>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139151</xdr:rowOff>
    </xdr:from>
    <xdr:to>
      <xdr:col>22</xdr:col>
      <xdr:colOff>365125</xdr:colOff>
      <xdr:row>38</xdr:row>
      <xdr:rowOff>139449</xdr:rowOff>
    </xdr:to>
    <xdr:cxnSp macro="">
      <xdr:nvCxnSpPr>
        <xdr:cNvPr id="500" name="直線コネクタ 499"/>
        <xdr:cNvCxnSpPr/>
      </xdr:nvCxnSpPr>
      <xdr:spPr>
        <a:xfrm>
          <a:off x="14592300" y="6654251"/>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139151</xdr:rowOff>
    </xdr:from>
    <xdr:to>
      <xdr:col>21</xdr:col>
      <xdr:colOff>161925</xdr:colOff>
      <xdr:row>38</xdr:row>
      <xdr:rowOff>139471</xdr:rowOff>
    </xdr:to>
    <xdr:cxnSp macro="">
      <xdr:nvCxnSpPr>
        <xdr:cNvPr id="503" name="直線コネクタ 502"/>
        <xdr:cNvCxnSpPr/>
      </xdr:nvCxnSpPr>
      <xdr:spPr>
        <a:xfrm flipV="1">
          <a:off x="13703300" y="665425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135677</xdr:rowOff>
    </xdr:from>
    <xdr:to>
      <xdr:col>19</xdr:col>
      <xdr:colOff>644525</xdr:colOff>
      <xdr:row>38</xdr:row>
      <xdr:rowOff>139471</xdr:rowOff>
    </xdr:to>
    <xdr:cxnSp macro="">
      <xdr:nvCxnSpPr>
        <xdr:cNvPr id="506" name="直線コネクタ 505"/>
        <xdr:cNvCxnSpPr/>
      </xdr:nvCxnSpPr>
      <xdr:spPr>
        <a:xfrm>
          <a:off x="12814300" y="6650777"/>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88717</xdr:rowOff>
    </xdr:from>
    <xdr:to>
      <xdr:col>23</xdr:col>
      <xdr:colOff>568325</xdr:colOff>
      <xdr:row>39</xdr:row>
      <xdr:rowOff>18867</xdr:rowOff>
    </xdr:to>
    <xdr:sp macro="" textlink="">
      <xdr:nvSpPr>
        <xdr:cNvPr id="516" name="円/楕円 515"/>
        <xdr:cNvSpPr/>
      </xdr:nvSpPr>
      <xdr:spPr>
        <a:xfrm>
          <a:off x="162687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3644</xdr:rowOff>
    </xdr:from>
    <xdr:ext cx="249299" cy="259045"/>
    <xdr:sp macro="" textlink="">
      <xdr:nvSpPr>
        <xdr:cNvPr id="517" name="災害復旧事業費該当値テキスト"/>
        <xdr:cNvSpPr txBox="1"/>
      </xdr:nvSpPr>
      <xdr:spPr>
        <a:xfrm>
          <a:off x="16370300" y="651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88649</xdr:rowOff>
    </xdr:from>
    <xdr:to>
      <xdr:col>22</xdr:col>
      <xdr:colOff>415925</xdr:colOff>
      <xdr:row>39</xdr:row>
      <xdr:rowOff>18799</xdr:rowOff>
    </xdr:to>
    <xdr:sp macro="" textlink="">
      <xdr:nvSpPr>
        <xdr:cNvPr id="518" name="円/楕円 517"/>
        <xdr:cNvSpPr/>
      </xdr:nvSpPr>
      <xdr:spPr>
        <a:xfrm>
          <a:off x="15430500" y="6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9926</xdr:rowOff>
    </xdr:from>
    <xdr:ext cx="313932" cy="259045"/>
    <xdr:sp macro="" textlink="">
      <xdr:nvSpPr>
        <xdr:cNvPr id="519" name="テキスト ボックス 518"/>
        <xdr:cNvSpPr txBox="1"/>
      </xdr:nvSpPr>
      <xdr:spPr>
        <a:xfrm>
          <a:off x="15324333" y="6696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88351</xdr:rowOff>
    </xdr:from>
    <xdr:to>
      <xdr:col>21</xdr:col>
      <xdr:colOff>212725</xdr:colOff>
      <xdr:row>39</xdr:row>
      <xdr:rowOff>18501</xdr:rowOff>
    </xdr:to>
    <xdr:sp macro="" textlink="">
      <xdr:nvSpPr>
        <xdr:cNvPr id="520" name="円/楕円 519"/>
        <xdr:cNvSpPr/>
      </xdr:nvSpPr>
      <xdr:spPr>
        <a:xfrm>
          <a:off x="14541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9628</xdr:rowOff>
    </xdr:from>
    <xdr:ext cx="313932" cy="259045"/>
    <xdr:sp macro="" textlink="">
      <xdr:nvSpPr>
        <xdr:cNvPr id="521" name="テキスト ボックス 520"/>
        <xdr:cNvSpPr txBox="1"/>
      </xdr:nvSpPr>
      <xdr:spPr>
        <a:xfrm>
          <a:off x="14435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88671</xdr:rowOff>
    </xdr:from>
    <xdr:to>
      <xdr:col>20</xdr:col>
      <xdr:colOff>9525</xdr:colOff>
      <xdr:row>39</xdr:row>
      <xdr:rowOff>18821</xdr:rowOff>
    </xdr:to>
    <xdr:sp macro="" textlink="">
      <xdr:nvSpPr>
        <xdr:cNvPr id="522" name="円/楕円 521"/>
        <xdr:cNvSpPr/>
      </xdr:nvSpPr>
      <xdr:spPr>
        <a:xfrm>
          <a:off x="13652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9948</xdr:rowOff>
    </xdr:from>
    <xdr:ext cx="313932" cy="259045"/>
    <xdr:sp macro="" textlink="">
      <xdr:nvSpPr>
        <xdr:cNvPr id="523" name="テキスト ボックス 522"/>
        <xdr:cNvSpPr txBox="1"/>
      </xdr:nvSpPr>
      <xdr:spPr>
        <a:xfrm>
          <a:off x="13546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84877</xdr:rowOff>
    </xdr:from>
    <xdr:to>
      <xdr:col>18</xdr:col>
      <xdr:colOff>492125</xdr:colOff>
      <xdr:row>39</xdr:row>
      <xdr:rowOff>15027</xdr:rowOff>
    </xdr:to>
    <xdr:sp macro="" textlink="">
      <xdr:nvSpPr>
        <xdr:cNvPr id="524" name="円/楕円 523"/>
        <xdr:cNvSpPr/>
      </xdr:nvSpPr>
      <xdr:spPr>
        <a:xfrm>
          <a:off x="127635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6154</xdr:rowOff>
    </xdr:from>
    <xdr:ext cx="378565" cy="259045"/>
    <xdr:sp macro="" textlink="">
      <xdr:nvSpPr>
        <xdr:cNvPr id="525" name="テキスト ボックス 524"/>
        <xdr:cNvSpPr txBox="1"/>
      </xdr:nvSpPr>
      <xdr:spPr>
        <a:xfrm>
          <a:off x="12625017" y="669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151381</xdr:rowOff>
    </xdr:from>
    <xdr:to>
      <xdr:col>23</xdr:col>
      <xdr:colOff>517525</xdr:colOff>
      <xdr:row>77</xdr:row>
      <xdr:rowOff>154936</xdr:rowOff>
    </xdr:to>
    <xdr:cxnSp macro="">
      <xdr:nvCxnSpPr>
        <xdr:cNvPr id="611" name="直線コネクタ 610"/>
        <xdr:cNvCxnSpPr/>
      </xdr:nvCxnSpPr>
      <xdr:spPr>
        <a:xfrm>
          <a:off x="15481300" y="13353031"/>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139998</xdr:rowOff>
    </xdr:from>
    <xdr:to>
      <xdr:col>22</xdr:col>
      <xdr:colOff>365125</xdr:colOff>
      <xdr:row>77</xdr:row>
      <xdr:rowOff>151381</xdr:rowOff>
    </xdr:to>
    <xdr:cxnSp macro="">
      <xdr:nvCxnSpPr>
        <xdr:cNvPr id="614" name="直線コネクタ 613"/>
        <xdr:cNvCxnSpPr/>
      </xdr:nvCxnSpPr>
      <xdr:spPr>
        <a:xfrm>
          <a:off x="14592300" y="13341648"/>
          <a:ext cx="8890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139998</xdr:rowOff>
    </xdr:from>
    <xdr:to>
      <xdr:col>21</xdr:col>
      <xdr:colOff>161925</xdr:colOff>
      <xdr:row>77</xdr:row>
      <xdr:rowOff>142908</xdr:rowOff>
    </xdr:to>
    <xdr:cxnSp macro="">
      <xdr:nvCxnSpPr>
        <xdr:cNvPr id="617" name="直線コネクタ 616"/>
        <xdr:cNvCxnSpPr/>
      </xdr:nvCxnSpPr>
      <xdr:spPr>
        <a:xfrm flipV="1">
          <a:off x="13703300" y="1334164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133471</xdr:rowOff>
    </xdr:from>
    <xdr:to>
      <xdr:col>19</xdr:col>
      <xdr:colOff>644525</xdr:colOff>
      <xdr:row>77</xdr:row>
      <xdr:rowOff>142908</xdr:rowOff>
    </xdr:to>
    <xdr:cxnSp macro="">
      <xdr:nvCxnSpPr>
        <xdr:cNvPr id="620" name="直線コネクタ 619"/>
        <xdr:cNvCxnSpPr/>
      </xdr:nvCxnSpPr>
      <xdr:spPr>
        <a:xfrm>
          <a:off x="12814300" y="1333512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104136</xdr:rowOff>
    </xdr:from>
    <xdr:to>
      <xdr:col>23</xdr:col>
      <xdr:colOff>568325</xdr:colOff>
      <xdr:row>78</xdr:row>
      <xdr:rowOff>34286</xdr:rowOff>
    </xdr:to>
    <xdr:sp macro="" textlink="">
      <xdr:nvSpPr>
        <xdr:cNvPr id="630" name="円/楕円 629"/>
        <xdr:cNvSpPr/>
      </xdr:nvSpPr>
      <xdr:spPr>
        <a:xfrm>
          <a:off x="16268700" y="133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82563</xdr:rowOff>
    </xdr:from>
    <xdr:ext cx="534377" cy="259045"/>
    <xdr:sp macro="" textlink="">
      <xdr:nvSpPr>
        <xdr:cNvPr id="631" name="公債費該当値テキスト"/>
        <xdr:cNvSpPr txBox="1"/>
      </xdr:nvSpPr>
      <xdr:spPr>
        <a:xfrm>
          <a:off x="16370300" y="1328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100581</xdr:rowOff>
    </xdr:from>
    <xdr:to>
      <xdr:col>22</xdr:col>
      <xdr:colOff>415925</xdr:colOff>
      <xdr:row>78</xdr:row>
      <xdr:rowOff>30731</xdr:rowOff>
    </xdr:to>
    <xdr:sp macro="" textlink="">
      <xdr:nvSpPr>
        <xdr:cNvPr id="632" name="円/楕円 631"/>
        <xdr:cNvSpPr/>
      </xdr:nvSpPr>
      <xdr:spPr>
        <a:xfrm>
          <a:off x="15430500" y="133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21858</xdr:rowOff>
    </xdr:from>
    <xdr:ext cx="534377" cy="259045"/>
    <xdr:sp macro="" textlink="">
      <xdr:nvSpPr>
        <xdr:cNvPr id="633" name="テキスト ボックス 632"/>
        <xdr:cNvSpPr txBox="1"/>
      </xdr:nvSpPr>
      <xdr:spPr>
        <a:xfrm>
          <a:off x="15214111" y="133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89198</xdr:rowOff>
    </xdr:from>
    <xdr:to>
      <xdr:col>21</xdr:col>
      <xdr:colOff>212725</xdr:colOff>
      <xdr:row>78</xdr:row>
      <xdr:rowOff>19348</xdr:rowOff>
    </xdr:to>
    <xdr:sp macro="" textlink="">
      <xdr:nvSpPr>
        <xdr:cNvPr id="634" name="円/楕円 633"/>
        <xdr:cNvSpPr/>
      </xdr:nvSpPr>
      <xdr:spPr>
        <a:xfrm>
          <a:off x="14541500" y="13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10475</xdr:rowOff>
    </xdr:from>
    <xdr:ext cx="534377" cy="259045"/>
    <xdr:sp macro="" textlink="">
      <xdr:nvSpPr>
        <xdr:cNvPr id="635" name="テキスト ボックス 634"/>
        <xdr:cNvSpPr txBox="1"/>
      </xdr:nvSpPr>
      <xdr:spPr>
        <a:xfrm>
          <a:off x="14325111" y="133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92108</xdr:rowOff>
    </xdr:from>
    <xdr:to>
      <xdr:col>20</xdr:col>
      <xdr:colOff>9525</xdr:colOff>
      <xdr:row>78</xdr:row>
      <xdr:rowOff>22258</xdr:rowOff>
    </xdr:to>
    <xdr:sp macro="" textlink="">
      <xdr:nvSpPr>
        <xdr:cNvPr id="636" name="円/楕円 635"/>
        <xdr:cNvSpPr/>
      </xdr:nvSpPr>
      <xdr:spPr>
        <a:xfrm>
          <a:off x="13652500" y="132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13385</xdr:rowOff>
    </xdr:from>
    <xdr:ext cx="534377" cy="259045"/>
    <xdr:sp macro="" textlink="">
      <xdr:nvSpPr>
        <xdr:cNvPr id="637" name="テキスト ボックス 636"/>
        <xdr:cNvSpPr txBox="1"/>
      </xdr:nvSpPr>
      <xdr:spPr>
        <a:xfrm>
          <a:off x="13436111" y="133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82671</xdr:rowOff>
    </xdr:from>
    <xdr:to>
      <xdr:col>18</xdr:col>
      <xdr:colOff>492125</xdr:colOff>
      <xdr:row>78</xdr:row>
      <xdr:rowOff>12821</xdr:rowOff>
    </xdr:to>
    <xdr:sp macro="" textlink="">
      <xdr:nvSpPr>
        <xdr:cNvPr id="638" name="円/楕円 637"/>
        <xdr:cNvSpPr/>
      </xdr:nvSpPr>
      <xdr:spPr>
        <a:xfrm>
          <a:off x="12763500" y="132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3948</xdr:rowOff>
    </xdr:from>
    <xdr:ext cx="534377" cy="259045"/>
    <xdr:sp macro="" textlink="">
      <xdr:nvSpPr>
        <xdr:cNvPr id="639" name="テキスト ボックス 638"/>
        <xdr:cNvSpPr txBox="1"/>
      </xdr:nvSpPr>
      <xdr:spPr>
        <a:xfrm>
          <a:off x="12547111" y="133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93371</xdr:rowOff>
    </xdr:from>
    <xdr:to>
      <xdr:col>23</xdr:col>
      <xdr:colOff>517525</xdr:colOff>
      <xdr:row>99</xdr:row>
      <xdr:rowOff>19053</xdr:rowOff>
    </xdr:to>
    <xdr:cxnSp macro="">
      <xdr:nvCxnSpPr>
        <xdr:cNvPr id="668" name="直線コネクタ 667"/>
        <xdr:cNvCxnSpPr/>
      </xdr:nvCxnSpPr>
      <xdr:spPr>
        <a:xfrm flipV="1">
          <a:off x="15481300" y="16895471"/>
          <a:ext cx="838200" cy="9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19053</xdr:rowOff>
    </xdr:from>
    <xdr:to>
      <xdr:col>22</xdr:col>
      <xdr:colOff>365125</xdr:colOff>
      <xdr:row>99</xdr:row>
      <xdr:rowOff>43193</xdr:rowOff>
    </xdr:to>
    <xdr:cxnSp macro="">
      <xdr:nvCxnSpPr>
        <xdr:cNvPr id="671" name="直線コネクタ 670"/>
        <xdr:cNvCxnSpPr/>
      </xdr:nvCxnSpPr>
      <xdr:spPr>
        <a:xfrm flipV="1">
          <a:off x="14592300" y="16992603"/>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112040</xdr:rowOff>
    </xdr:from>
    <xdr:to>
      <xdr:col>21</xdr:col>
      <xdr:colOff>161925</xdr:colOff>
      <xdr:row>99</xdr:row>
      <xdr:rowOff>43193</xdr:rowOff>
    </xdr:to>
    <xdr:cxnSp macro="">
      <xdr:nvCxnSpPr>
        <xdr:cNvPr id="674" name="直線コネクタ 673"/>
        <xdr:cNvCxnSpPr/>
      </xdr:nvCxnSpPr>
      <xdr:spPr>
        <a:xfrm>
          <a:off x="13703300" y="16914140"/>
          <a:ext cx="889000" cy="1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102949</xdr:rowOff>
    </xdr:from>
    <xdr:to>
      <xdr:col>19</xdr:col>
      <xdr:colOff>644525</xdr:colOff>
      <xdr:row>98</xdr:row>
      <xdr:rowOff>112040</xdr:rowOff>
    </xdr:to>
    <xdr:cxnSp macro="">
      <xdr:nvCxnSpPr>
        <xdr:cNvPr id="677" name="直線コネクタ 676"/>
        <xdr:cNvCxnSpPr/>
      </xdr:nvCxnSpPr>
      <xdr:spPr>
        <a:xfrm>
          <a:off x="12814300" y="16905049"/>
          <a:ext cx="8890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42571</xdr:rowOff>
    </xdr:from>
    <xdr:to>
      <xdr:col>23</xdr:col>
      <xdr:colOff>568325</xdr:colOff>
      <xdr:row>98</xdr:row>
      <xdr:rowOff>144171</xdr:rowOff>
    </xdr:to>
    <xdr:sp macro="" textlink="">
      <xdr:nvSpPr>
        <xdr:cNvPr id="687" name="円/楕円 686"/>
        <xdr:cNvSpPr/>
      </xdr:nvSpPr>
      <xdr:spPr>
        <a:xfrm>
          <a:off x="16268700" y="168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154119</xdr:rowOff>
    </xdr:from>
    <xdr:ext cx="534377" cy="259045"/>
    <xdr:sp macro="" textlink="">
      <xdr:nvSpPr>
        <xdr:cNvPr id="688" name="積立金該当値テキスト"/>
        <xdr:cNvSpPr txBox="1"/>
      </xdr:nvSpPr>
      <xdr:spPr>
        <a:xfrm>
          <a:off x="16370300"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139703</xdr:rowOff>
    </xdr:from>
    <xdr:to>
      <xdr:col>22</xdr:col>
      <xdr:colOff>415925</xdr:colOff>
      <xdr:row>99</xdr:row>
      <xdr:rowOff>69853</xdr:rowOff>
    </xdr:to>
    <xdr:sp macro="" textlink="">
      <xdr:nvSpPr>
        <xdr:cNvPr id="689" name="円/楕円 688"/>
        <xdr:cNvSpPr/>
      </xdr:nvSpPr>
      <xdr:spPr>
        <a:xfrm>
          <a:off x="15430500" y="169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60980</xdr:rowOff>
    </xdr:from>
    <xdr:ext cx="469744" cy="259045"/>
    <xdr:sp macro="" textlink="">
      <xdr:nvSpPr>
        <xdr:cNvPr id="690" name="テキスト ボックス 689"/>
        <xdr:cNvSpPr txBox="1"/>
      </xdr:nvSpPr>
      <xdr:spPr>
        <a:xfrm>
          <a:off x="15246427" y="170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163843</xdr:rowOff>
    </xdr:from>
    <xdr:to>
      <xdr:col>21</xdr:col>
      <xdr:colOff>212725</xdr:colOff>
      <xdr:row>99</xdr:row>
      <xdr:rowOff>93993</xdr:rowOff>
    </xdr:to>
    <xdr:sp macro="" textlink="">
      <xdr:nvSpPr>
        <xdr:cNvPr id="691" name="円/楕円 690"/>
        <xdr:cNvSpPr/>
      </xdr:nvSpPr>
      <xdr:spPr>
        <a:xfrm>
          <a:off x="14541500" y="169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85120</xdr:rowOff>
    </xdr:from>
    <xdr:ext cx="378565" cy="259045"/>
    <xdr:sp macro="" textlink="">
      <xdr:nvSpPr>
        <xdr:cNvPr id="692" name="テキスト ボックス 691"/>
        <xdr:cNvSpPr txBox="1"/>
      </xdr:nvSpPr>
      <xdr:spPr>
        <a:xfrm>
          <a:off x="14403017" y="17058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61240</xdr:rowOff>
    </xdr:from>
    <xdr:to>
      <xdr:col>20</xdr:col>
      <xdr:colOff>9525</xdr:colOff>
      <xdr:row>98</xdr:row>
      <xdr:rowOff>162840</xdr:rowOff>
    </xdr:to>
    <xdr:sp macro="" textlink="">
      <xdr:nvSpPr>
        <xdr:cNvPr id="693" name="円/楕円 692"/>
        <xdr:cNvSpPr/>
      </xdr:nvSpPr>
      <xdr:spPr>
        <a:xfrm>
          <a:off x="13652500" y="168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153967</xdr:rowOff>
    </xdr:from>
    <xdr:ext cx="534377" cy="259045"/>
    <xdr:sp macro="" textlink="">
      <xdr:nvSpPr>
        <xdr:cNvPr id="694" name="テキスト ボックス 693"/>
        <xdr:cNvSpPr txBox="1"/>
      </xdr:nvSpPr>
      <xdr:spPr>
        <a:xfrm>
          <a:off x="13436111"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52149</xdr:rowOff>
    </xdr:from>
    <xdr:to>
      <xdr:col>18</xdr:col>
      <xdr:colOff>492125</xdr:colOff>
      <xdr:row>98</xdr:row>
      <xdr:rowOff>153749</xdr:rowOff>
    </xdr:to>
    <xdr:sp macro="" textlink="">
      <xdr:nvSpPr>
        <xdr:cNvPr id="695" name="円/楕円 694"/>
        <xdr:cNvSpPr/>
      </xdr:nvSpPr>
      <xdr:spPr>
        <a:xfrm>
          <a:off x="12763500" y="16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144876</xdr:rowOff>
    </xdr:from>
    <xdr:ext cx="534377" cy="259045"/>
    <xdr:sp macro="" textlink="">
      <xdr:nvSpPr>
        <xdr:cNvPr id="696" name="テキスト ボックス 695"/>
        <xdr:cNvSpPr txBox="1"/>
      </xdr:nvSpPr>
      <xdr:spPr>
        <a:xfrm>
          <a:off x="12547111" y="1694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138329</xdr:rowOff>
    </xdr:from>
    <xdr:to>
      <xdr:col>32</xdr:col>
      <xdr:colOff>187325</xdr:colOff>
      <xdr:row>58</xdr:row>
      <xdr:rowOff>139733</xdr:rowOff>
    </xdr:to>
    <xdr:cxnSp macro="">
      <xdr:nvCxnSpPr>
        <xdr:cNvPr id="784" name="直線コネクタ 783"/>
        <xdr:cNvCxnSpPr/>
      </xdr:nvCxnSpPr>
      <xdr:spPr>
        <a:xfrm flipV="1">
          <a:off x="21323300" y="10082429"/>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139733</xdr:rowOff>
    </xdr:from>
    <xdr:to>
      <xdr:col>31</xdr:col>
      <xdr:colOff>34925</xdr:colOff>
      <xdr:row>58</xdr:row>
      <xdr:rowOff>141137</xdr:rowOff>
    </xdr:to>
    <xdr:cxnSp macro="">
      <xdr:nvCxnSpPr>
        <xdr:cNvPr id="787" name="直線コネクタ 786"/>
        <xdr:cNvCxnSpPr/>
      </xdr:nvCxnSpPr>
      <xdr:spPr>
        <a:xfrm flipV="1">
          <a:off x="20434300" y="10083833"/>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141137</xdr:rowOff>
    </xdr:from>
    <xdr:to>
      <xdr:col>29</xdr:col>
      <xdr:colOff>517525</xdr:colOff>
      <xdr:row>58</xdr:row>
      <xdr:rowOff>142737</xdr:rowOff>
    </xdr:to>
    <xdr:cxnSp macro="">
      <xdr:nvCxnSpPr>
        <xdr:cNvPr id="790" name="直線コネクタ 789"/>
        <xdr:cNvCxnSpPr/>
      </xdr:nvCxnSpPr>
      <xdr:spPr>
        <a:xfrm flipV="1">
          <a:off x="19545300" y="1008523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142737</xdr:rowOff>
    </xdr:from>
    <xdr:to>
      <xdr:col>28</xdr:col>
      <xdr:colOff>314325</xdr:colOff>
      <xdr:row>58</xdr:row>
      <xdr:rowOff>143259</xdr:rowOff>
    </xdr:to>
    <xdr:cxnSp macro="">
      <xdr:nvCxnSpPr>
        <xdr:cNvPr id="793" name="直線コネクタ 792"/>
        <xdr:cNvCxnSpPr/>
      </xdr:nvCxnSpPr>
      <xdr:spPr>
        <a:xfrm flipV="1">
          <a:off x="18656300" y="10086837"/>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87529</xdr:rowOff>
    </xdr:from>
    <xdr:to>
      <xdr:col>32</xdr:col>
      <xdr:colOff>238125</xdr:colOff>
      <xdr:row>59</xdr:row>
      <xdr:rowOff>17679</xdr:rowOff>
    </xdr:to>
    <xdr:sp macro="" textlink="">
      <xdr:nvSpPr>
        <xdr:cNvPr id="803" name="円/楕円 802"/>
        <xdr:cNvSpPr/>
      </xdr:nvSpPr>
      <xdr:spPr>
        <a:xfrm>
          <a:off x="221107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65956</xdr:rowOff>
    </xdr:from>
    <xdr:ext cx="469744" cy="259045"/>
    <xdr:sp macro="" textlink="">
      <xdr:nvSpPr>
        <xdr:cNvPr id="804" name="貸付金該当値テキスト"/>
        <xdr:cNvSpPr txBox="1"/>
      </xdr:nvSpPr>
      <xdr:spPr>
        <a:xfrm>
          <a:off x="22212300" y="1001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88933</xdr:rowOff>
    </xdr:from>
    <xdr:to>
      <xdr:col>31</xdr:col>
      <xdr:colOff>85725</xdr:colOff>
      <xdr:row>59</xdr:row>
      <xdr:rowOff>19083</xdr:rowOff>
    </xdr:to>
    <xdr:sp macro="" textlink="">
      <xdr:nvSpPr>
        <xdr:cNvPr id="805" name="円/楕円 804"/>
        <xdr:cNvSpPr/>
      </xdr:nvSpPr>
      <xdr:spPr>
        <a:xfrm>
          <a:off x="21272500" y="100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10210</xdr:rowOff>
    </xdr:from>
    <xdr:ext cx="469744" cy="259045"/>
    <xdr:sp macro="" textlink="">
      <xdr:nvSpPr>
        <xdr:cNvPr id="806" name="テキスト ボックス 805"/>
        <xdr:cNvSpPr txBox="1"/>
      </xdr:nvSpPr>
      <xdr:spPr>
        <a:xfrm>
          <a:off x="21088427" y="101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90337</xdr:rowOff>
    </xdr:from>
    <xdr:to>
      <xdr:col>29</xdr:col>
      <xdr:colOff>568325</xdr:colOff>
      <xdr:row>59</xdr:row>
      <xdr:rowOff>20487</xdr:rowOff>
    </xdr:to>
    <xdr:sp macro="" textlink="">
      <xdr:nvSpPr>
        <xdr:cNvPr id="807" name="円/楕円 806"/>
        <xdr:cNvSpPr/>
      </xdr:nvSpPr>
      <xdr:spPr>
        <a:xfrm>
          <a:off x="20383500" y="100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11614</xdr:rowOff>
    </xdr:from>
    <xdr:ext cx="469744" cy="259045"/>
    <xdr:sp macro="" textlink="">
      <xdr:nvSpPr>
        <xdr:cNvPr id="808" name="テキスト ボックス 807"/>
        <xdr:cNvSpPr txBox="1"/>
      </xdr:nvSpPr>
      <xdr:spPr>
        <a:xfrm>
          <a:off x="20199427" y="101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91937</xdr:rowOff>
    </xdr:from>
    <xdr:to>
      <xdr:col>28</xdr:col>
      <xdr:colOff>365125</xdr:colOff>
      <xdr:row>59</xdr:row>
      <xdr:rowOff>22087</xdr:rowOff>
    </xdr:to>
    <xdr:sp macro="" textlink="">
      <xdr:nvSpPr>
        <xdr:cNvPr id="809" name="円/楕円 808"/>
        <xdr:cNvSpPr/>
      </xdr:nvSpPr>
      <xdr:spPr>
        <a:xfrm>
          <a:off x="19494500" y="100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13214</xdr:rowOff>
    </xdr:from>
    <xdr:ext cx="469744" cy="259045"/>
    <xdr:sp macro="" textlink="">
      <xdr:nvSpPr>
        <xdr:cNvPr id="810" name="テキスト ボックス 809"/>
        <xdr:cNvSpPr txBox="1"/>
      </xdr:nvSpPr>
      <xdr:spPr>
        <a:xfrm>
          <a:off x="19310427" y="101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92459</xdr:rowOff>
    </xdr:from>
    <xdr:to>
      <xdr:col>27</xdr:col>
      <xdr:colOff>161925</xdr:colOff>
      <xdr:row>59</xdr:row>
      <xdr:rowOff>22609</xdr:rowOff>
    </xdr:to>
    <xdr:sp macro="" textlink="">
      <xdr:nvSpPr>
        <xdr:cNvPr id="811" name="円/楕円 810"/>
        <xdr:cNvSpPr/>
      </xdr:nvSpPr>
      <xdr:spPr>
        <a:xfrm>
          <a:off x="18605500" y="1003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13736</xdr:rowOff>
    </xdr:from>
    <xdr:ext cx="469744" cy="259045"/>
    <xdr:sp macro="" textlink="">
      <xdr:nvSpPr>
        <xdr:cNvPr id="812" name="テキスト ボックス 811"/>
        <xdr:cNvSpPr txBox="1"/>
      </xdr:nvSpPr>
      <xdr:spPr>
        <a:xfrm>
          <a:off x="18421427" y="1012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94797</xdr:rowOff>
    </xdr:from>
    <xdr:to>
      <xdr:col>32</xdr:col>
      <xdr:colOff>187325</xdr:colOff>
      <xdr:row>74</xdr:row>
      <xdr:rowOff>153906</xdr:rowOff>
    </xdr:to>
    <xdr:cxnSp macro="">
      <xdr:nvCxnSpPr>
        <xdr:cNvPr id="844" name="直線コネクタ 843"/>
        <xdr:cNvCxnSpPr/>
      </xdr:nvCxnSpPr>
      <xdr:spPr>
        <a:xfrm>
          <a:off x="21323300" y="12782097"/>
          <a:ext cx="8382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94797</xdr:rowOff>
    </xdr:from>
    <xdr:to>
      <xdr:col>31</xdr:col>
      <xdr:colOff>34925</xdr:colOff>
      <xdr:row>74</xdr:row>
      <xdr:rowOff>146493</xdr:rowOff>
    </xdr:to>
    <xdr:cxnSp macro="">
      <xdr:nvCxnSpPr>
        <xdr:cNvPr id="847" name="直線コネクタ 846"/>
        <xdr:cNvCxnSpPr/>
      </xdr:nvCxnSpPr>
      <xdr:spPr>
        <a:xfrm flipV="1">
          <a:off x="20434300" y="12782097"/>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133577</xdr:rowOff>
    </xdr:from>
    <xdr:to>
      <xdr:col>29</xdr:col>
      <xdr:colOff>517525</xdr:colOff>
      <xdr:row>74</xdr:row>
      <xdr:rowOff>146493</xdr:rowOff>
    </xdr:to>
    <xdr:cxnSp macro="">
      <xdr:nvCxnSpPr>
        <xdr:cNvPr id="850" name="直線コネクタ 849"/>
        <xdr:cNvCxnSpPr/>
      </xdr:nvCxnSpPr>
      <xdr:spPr>
        <a:xfrm>
          <a:off x="19545300" y="1282087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133577</xdr:rowOff>
    </xdr:from>
    <xdr:to>
      <xdr:col>28</xdr:col>
      <xdr:colOff>314325</xdr:colOff>
      <xdr:row>75</xdr:row>
      <xdr:rowOff>14378</xdr:rowOff>
    </xdr:to>
    <xdr:cxnSp macro="">
      <xdr:nvCxnSpPr>
        <xdr:cNvPr id="853" name="直線コネクタ 852"/>
        <xdr:cNvCxnSpPr/>
      </xdr:nvCxnSpPr>
      <xdr:spPr>
        <a:xfrm flipV="1">
          <a:off x="18656300" y="128208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103106</xdr:rowOff>
    </xdr:from>
    <xdr:to>
      <xdr:col>32</xdr:col>
      <xdr:colOff>238125</xdr:colOff>
      <xdr:row>75</xdr:row>
      <xdr:rowOff>33256</xdr:rowOff>
    </xdr:to>
    <xdr:sp macro="" textlink="">
      <xdr:nvSpPr>
        <xdr:cNvPr id="863" name="円/楕円 862"/>
        <xdr:cNvSpPr/>
      </xdr:nvSpPr>
      <xdr:spPr>
        <a:xfrm>
          <a:off x="22110700" y="127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125983</xdr:rowOff>
    </xdr:from>
    <xdr:ext cx="534377" cy="259045"/>
    <xdr:sp macro="" textlink="">
      <xdr:nvSpPr>
        <xdr:cNvPr id="864" name="繰出金該当値テキスト"/>
        <xdr:cNvSpPr txBox="1"/>
      </xdr:nvSpPr>
      <xdr:spPr>
        <a:xfrm>
          <a:off x="22212300" y="126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43997</xdr:rowOff>
    </xdr:from>
    <xdr:to>
      <xdr:col>31</xdr:col>
      <xdr:colOff>85725</xdr:colOff>
      <xdr:row>74</xdr:row>
      <xdr:rowOff>145597</xdr:rowOff>
    </xdr:to>
    <xdr:sp macro="" textlink="">
      <xdr:nvSpPr>
        <xdr:cNvPr id="865" name="円/楕円 864"/>
        <xdr:cNvSpPr/>
      </xdr:nvSpPr>
      <xdr:spPr>
        <a:xfrm>
          <a:off x="21272500" y="127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162124</xdr:rowOff>
    </xdr:from>
    <xdr:ext cx="534377" cy="259045"/>
    <xdr:sp macro="" textlink="">
      <xdr:nvSpPr>
        <xdr:cNvPr id="866" name="テキスト ボックス 865"/>
        <xdr:cNvSpPr txBox="1"/>
      </xdr:nvSpPr>
      <xdr:spPr>
        <a:xfrm>
          <a:off x="21056111" y="125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95693</xdr:rowOff>
    </xdr:from>
    <xdr:to>
      <xdr:col>29</xdr:col>
      <xdr:colOff>568325</xdr:colOff>
      <xdr:row>75</xdr:row>
      <xdr:rowOff>25843</xdr:rowOff>
    </xdr:to>
    <xdr:sp macro="" textlink="">
      <xdr:nvSpPr>
        <xdr:cNvPr id="867" name="円/楕円 866"/>
        <xdr:cNvSpPr/>
      </xdr:nvSpPr>
      <xdr:spPr>
        <a:xfrm>
          <a:off x="20383500" y="127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42370</xdr:rowOff>
    </xdr:from>
    <xdr:ext cx="534377" cy="259045"/>
    <xdr:sp macro="" textlink="">
      <xdr:nvSpPr>
        <xdr:cNvPr id="868" name="テキスト ボックス 867"/>
        <xdr:cNvSpPr txBox="1"/>
      </xdr:nvSpPr>
      <xdr:spPr>
        <a:xfrm>
          <a:off x="20167111" y="125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82777</xdr:rowOff>
    </xdr:from>
    <xdr:to>
      <xdr:col>28</xdr:col>
      <xdr:colOff>365125</xdr:colOff>
      <xdr:row>75</xdr:row>
      <xdr:rowOff>12927</xdr:rowOff>
    </xdr:to>
    <xdr:sp macro="" textlink="">
      <xdr:nvSpPr>
        <xdr:cNvPr id="869" name="円/楕円 868"/>
        <xdr:cNvSpPr/>
      </xdr:nvSpPr>
      <xdr:spPr>
        <a:xfrm>
          <a:off x="19494500" y="127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29454</xdr:rowOff>
    </xdr:from>
    <xdr:ext cx="534377" cy="259045"/>
    <xdr:sp macro="" textlink="">
      <xdr:nvSpPr>
        <xdr:cNvPr id="870" name="テキスト ボックス 869"/>
        <xdr:cNvSpPr txBox="1"/>
      </xdr:nvSpPr>
      <xdr:spPr>
        <a:xfrm>
          <a:off x="19278111" y="125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135028</xdr:rowOff>
    </xdr:from>
    <xdr:to>
      <xdr:col>27</xdr:col>
      <xdr:colOff>161925</xdr:colOff>
      <xdr:row>75</xdr:row>
      <xdr:rowOff>65178</xdr:rowOff>
    </xdr:to>
    <xdr:sp macro="" textlink="">
      <xdr:nvSpPr>
        <xdr:cNvPr id="871" name="円/楕円 870"/>
        <xdr:cNvSpPr/>
      </xdr:nvSpPr>
      <xdr:spPr>
        <a:xfrm>
          <a:off x="18605500" y="128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81705</xdr:rowOff>
    </xdr:from>
    <xdr:ext cx="534377" cy="259045"/>
    <xdr:sp macro="" textlink="">
      <xdr:nvSpPr>
        <xdr:cNvPr id="872" name="テキスト ボックス 871"/>
        <xdr:cNvSpPr txBox="1"/>
      </xdr:nvSpPr>
      <xdr:spPr>
        <a:xfrm>
          <a:off x="18389111" y="125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普通建設事業費は住民一人当たり</a:t>
          </a:r>
          <a:r>
            <a:rPr kumimoji="1" lang="en-US" altLang="ja-JP" sz="1100">
              <a:solidFill>
                <a:schemeClr val="tx1"/>
              </a:solidFill>
              <a:effectLst/>
              <a:latin typeface="+mn-lt"/>
              <a:ea typeface="+mn-ea"/>
              <a:cs typeface="+mn-cs"/>
            </a:rPr>
            <a:t>164,933</a:t>
          </a:r>
          <a:r>
            <a:rPr kumimoji="1" lang="ja-JP" altLang="ja-JP" sz="1100">
              <a:solidFill>
                <a:schemeClr val="tx1"/>
              </a:solidFill>
              <a:effectLst/>
              <a:latin typeface="+mn-lt"/>
              <a:ea typeface="+mn-ea"/>
              <a:cs typeface="+mn-cs"/>
            </a:rPr>
            <a:t>円となっており、類似団体、全国平均及び山梨県平均と比較して一人当たりのコストが高い状況となっている。これは、</a:t>
          </a:r>
          <a:r>
            <a:rPr kumimoji="1" lang="ja-JP" altLang="en-US" sz="1100">
              <a:solidFill>
                <a:schemeClr val="tx1"/>
              </a:solidFill>
              <a:effectLst/>
              <a:latin typeface="+mn-lt"/>
              <a:ea typeface="+mn-ea"/>
              <a:cs typeface="+mn-cs"/>
            </a:rPr>
            <a:t>普通建設事業費</a:t>
          </a:r>
          <a:r>
            <a:rPr kumimoji="1" lang="ja-JP" altLang="ja-JP" sz="1100">
              <a:solidFill>
                <a:schemeClr val="tx1"/>
              </a:solidFill>
              <a:effectLst/>
              <a:latin typeface="+mn-lt"/>
              <a:ea typeface="+mn-ea"/>
              <a:cs typeface="+mn-cs"/>
            </a:rPr>
            <a:t>更新</a:t>
          </a:r>
          <a:r>
            <a:rPr kumimoji="1" lang="ja-JP" altLang="en-US" sz="1100">
              <a:solidFill>
                <a:schemeClr val="tx1"/>
              </a:solidFill>
              <a:effectLst/>
              <a:latin typeface="+mn-lt"/>
              <a:ea typeface="+mn-ea"/>
              <a:cs typeface="+mn-cs"/>
            </a:rPr>
            <a:t>整備で</a:t>
          </a:r>
          <a:r>
            <a:rPr kumimoji="1" lang="ja-JP" altLang="ja-JP" sz="1100">
              <a:solidFill>
                <a:schemeClr val="tx1"/>
              </a:solidFill>
              <a:effectLst/>
              <a:latin typeface="+mn-lt"/>
              <a:ea typeface="+mn-ea"/>
              <a:cs typeface="+mn-cs"/>
            </a:rPr>
            <a:t>単独事業</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市民会館・図書館耐震大規模改修事業等</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の増加によるもので</a:t>
          </a:r>
          <a:r>
            <a:rPr kumimoji="1" lang="ja-JP" altLang="en-US" sz="1100">
              <a:solidFill>
                <a:schemeClr val="tx1"/>
              </a:solidFill>
              <a:effectLst/>
              <a:latin typeface="+mn-lt"/>
              <a:ea typeface="+mn-ea"/>
              <a:cs typeface="+mn-cs"/>
            </a:rPr>
            <a:t>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このため、公共施設等総合管理計画の策定により、事業の取捨選択を徹底していくことで、事業費の減少を目指すこととしている。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35,871
35,697
289.80
22,312,173
21,008,129
1,135,787
10,296,337
23,731,683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136080</xdr:rowOff>
    </xdr:from>
    <xdr:to>
      <xdr:col>6</xdr:col>
      <xdr:colOff>511175</xdr:colOff>
      <xdr:row>36</xdr:row>
      <xdr:rowOff>39878</xdr:rowOff>
    </xdr:to>
    <xdr:cxnSp macro="">
      <xdr:nvCxnSpPr>
        <xdr:cNvPr id="61" name="直線コネクタ 60"/>
        <xdr:cNvCxnSpPr/>
      </xdr:nvCxnSpPr>
      <xdr:spPr>
        <a:xfrm>
          <a:off x="3797300" y="6136830"/>
          <a:ext cx="8382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136080</xdr:rowOff>
    </xdr:from>
    <xdr:to>
      <xdr:col>5</xdr:col>
      <xdr:colOff>358775</xdr:colOff>
      <xdr:row>36</xdr:row>
      <xdr:rowOff>8255</xdr:rowOff>
    </xdr:to>
    <xdr:cxnSp macro="">
      <xdr:nvCxnSpPr>
        <xdr:cNvPr id="64" name="直線コネクタ 63"/>
        <xdr:cNvCxnSpPr/>
      </xdr:nvCxnSpPr>
      <xdr:spPr>
        <a:xfrm flipV="1">
          <a:off x="2908300" y="6136830"/>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8255</xdr:rowOff>
    </xdr:from>
    <xdr:to>
      <xdr:col>4</xdr:col>
      <xdr:colOff>155575</xdr:colOff>
      <xdr:row>36</xdr:row>
      <xdr:rowOff>73597</xdr:rowOff>
    </xdr:to>
    <xdr:cxnSp macro="">
      <xdr:nvCxnSpPr>
        <xdr:cNvPr id="67" name="直線コネクタ 66"/>
        <xdr:cNvCxnSpPr/>
      </xdr:nvCxnSpPr>
      <xdr:spPr>
        <a:xfrm flipV="1">
          <a:off x="2019300" y="6180455"/>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31686</xdr:rowOff>
    </xdr:from>
    <xdr:to>
      <xdr:col>2</xdr:col>
      <xdr:colOff>638175</xdr:colOff>
      <xdr:row>36</xdr:row>
      <xdr:rowOff>73597</xdr:rowOff>
    </xdr:to>
    <xdr:cxnSp macro="">
      <xdr:nvCxnSpPr>
        <xdr:cNvPr id="70" name="直線コネクタ 69"/>
        <xdr:cNvCxnSpPr/>
      </xdr:nvCxnSpPr>
      <xdr:spPr>
        <a:xfrm>
          <a:off x="1130300" y="6203886"/>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160528</xdr:rowOff>
    </xdr:from>
    <xdr:to>
      <xdr:col>6</xdr:col>
      <xdr:colOff>561975</xdr:colOff>
      <xdr:row>36</xdr:row>
      <xdr:rowOff>90678</xdr:rowOff>
    </xdr:to>
    <xdr:sp macro="" textlink="">
      <xdr:nvSpPr>
        <xdr:cNvPr id="80" name="円/楕円 79"/>
        <xdr:cNvSpPr/>
      </xdr:nvSpPr>
      <xdr:spPr>
        <a:xfrm>
          <a:off x="45847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138955</xdr:rowOff>
    </xdr:from>
    <xdr:ext cx="469744" cy="259045"/>
    <xdr:sp macro="" textlink="">
      <xdr:nvSpPr>
        <xdr:cNvPr id="81" name="議会費該当値テキスト"/>
        <xdr:cNvSpPr txBox="1"/>
      </xdr:nvSpPr>
      <xdr:spPr>
        <a:xfrm>
          <a:off x="4686300"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85280</xdr:rowOff>
    </xdr:from>
    <xdr:to>
      <xdr:col>5</xdr:col>
      <xdr:colOff>409575</xdr:colOff>
      <xdr:row>36</xdr:row>
      <xdr:rowOff>15430</xdr:rowOff>
    </xdr:to>
    <xdr:sp macro="" textlink="">
      <xdr:nvSpPr>
        <xdr:cNvPr id="82" name="円/楕円 81"/>
        <xdr:cNvSpPr/>
      </xdr:nvSpPr>
      <xdr:spPr>
        <a:xfrm>
          <a:off x="37465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6557</xdr:rowOff>
    </xdr:from>
    <xdr:ext cx="469744" cy="259045"/>
    <xdr:sp macro="" textlink="">
      <xdr:nvSpPr>
        <xdr:cNvPr id="83" name="テキスト ボックス 82"/>
        <xdr:cNvSpPr txBox="1"/>
      </xdr:nvSpPr>
      <xdr:spPr>
        <a:xfrm>
          <a:off x="3562427" y="617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128905</xdr:rowOff>
    </xdr:from>
    <xdr:to>
      <xdr:col>4</xdr:col>
      <xdr:colOff>206375</xdr:colOff>
      <xdr:row>36</xdr:row>
      <xdr:rowOff>59055</xdr:rowOff>
    </xdr:to>
    <xdr:sp macro="" textlink="">
      <xdr:nvSpPr>
        <xdr:cNvPr id="84" name="円/楕円 83"/>
        <xdr:cNvSpPr/>
      </xdr:nvSpPr>
      <xdr:spPr>
        <a:xfrm>
          <a:off x="2857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50182</xdr:rowOff>
    </xdr:from>
    <xdr:ext cx="469744" cy="259045"/>
    <xdr:sp macro="" textlink="">
      <xdr:nvSpPr>
        <xdr:cNvPr id="85" name="テキスト ボックス 84"/>
        <xdr:cNvSpPr txBox="1"/>
      </xdr:nvSpPr>
      <xdr:spPr>
        <a:xfrm>
          <a:off x="2673427"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22797</xdr:rowOff>
    </xdr:from>
    <xdr:to>
      <xdr:col>3</xdr:col>
      <xdr:colOff>3175</xdr:colOff>
      <xdr:row>36</xdr:row>
      <xdr:rowOff>124397</xdr:rowOff>
    </xdr:to>
    <xdr:sp macro="" textlink="">
      <xdr:nvSpPr>
        <xdr:cNvPr id="86" name="円/楕円 85"/>
        <xdr:cNvSpPr/>
      </xdr:nvSpPr>
      <xdr:spPr>
        <a:xfrm>
          <a:off x="1968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115524</xdr:rowOff>
    </xdr:from>
    <xdr:ext cx="469744" cy="259045"/>
    <xdr:sp macro="" textlink="">
      <xdr:nvSpPr>
        <xdr:cNvPr id="87" name="テキスト ボックス 86"/>
        <xdr:cNvSpPr txBox="1"/>
      </xdr:nvSpPr>
      <xdr:spPr>
        <a:xfrm>
          <a:off x="1784427"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152336</xdr:rowOff>
    </xdr:from>
    <xdr:to>
      <xdr:col>1</xdr:col>
      <xdr:colOff>485775</xdr:colOff>
      <xdr:row>36</xdr:row>
      <xdr:rowOff>82486</xdr:rowOff>
    </xdr:to>
    <xdr:sp macro="" textlink="">
      <xdr:nvSpPr>
        <xdr:cNvPr id="88" name="円/楕円 87"/>
        <xdr:cNvSpPr/>
      </xdr:nvSpPr>
      <xdr:spPr>
        <a:xfrm>
          <a:off x="1079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73613</xdr:rowOff>
    </xdr:from>
    <xdr:ext cx="469744" cy="259045"/>
    <xdr:sp macro="" textlink="">
      <xdr:nvSpPr>
        <xdr:cNvPr id="89" name="テキスト ボックス 88"/>
        <xdr:cNvSpPr txBox="1"/>
      </xdr:nvSpPr>
      <xdr:spPr>
        <a:xfrm>
          <a:off x="895427"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60970</xdr:rowOff>
    </xdr:from>
    <xdr:to>
      <xdr:col>6</xdr:col>
      <xdr:colOff>511175</xdr:colOff>
      <xdr:row>57</xdr:row>
      <xdr:rowOff>45672</xdr:rowOff>
    </xdr:to>
    <xdr:cxnSp macro="">
      <xdr:nvCxnSpPr>
        <xdr:cNvPr id="116" name="直線コネクタ 115"/>
        <xdr:cNvCxnSpPr/>
      </xdr:nvCxnSpPr>
      <xdr:spPr>
        <a:xfrm flipV="1">
          <a:off x="3797300" y="9662170"/>
          <a:ext cx="838200" cy="15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45672</xdr:rowOff>
    </xdr:from>
    <xdr:to>
      <xdr:col>5</xdr:col>
      <xdr:colOff>358775</xdr:colOff>
      <xdr:row>57</xdr:row>
      <xdr:rowOff>92933</xdr:rowOff>
    </xdr:to>
    <xdr:cxnSp macro="">
      <xdr:nvCxnSpPr>
        <xdr:cNvPr id="119" name="直線コネクタ 118"/>
        <xdr:cNvCxnSpPr/>
      </xdr:nvCxnSpPr>
      <xdr:spPr>
        <a:xfrm flipV="1">
          <a:off x="2908300" y="9818322"/>
          <a:ext cx="889000" cy="4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2687</xdr:rowOff>
    </xdr:from>
    <xdr:to>
      <xdr:col>4</xdr:col>
      <xdr:colOff>155575</xdr:colOff>
      <xdr:row>57</xdr:row>
      <xdr:rowOff>92933</xdr:rowOff>
    </xdr:to>
    <xdr:cxnSp macro="">
      <xdr:nvCxnSpPr>
        <xdr:cNvPr id="122" name="直線コネクタ 121"/>
        <xdr:cNvCxnSpPr/>
      </xdr:nvCxnSpPr>
      <xdr:spPr>
        <a:xfrm>
          <a:off x="2019300" y="9775337"/>
          <a:ext cx="889000" cy="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2687</xdr:rowOff>
    </xdr:from>
    <xdr:to>
      <xdr:col>2</xdr:col>
      <xdr:colOff>638175</xdr:colOff>
      <xdr:row>57</xdr:row>
      <xdr:rowOff>48657</xdr:rowOff>
    </xdr:to>
    <xdr:cxnSp macro="">
      <xdr:nvCxnSpPr>
        <xdr:cNvPr id="125" name="直線コネクタ 124"/>
        <xdr:cNvCxnSpPr/>
      </xdr:nvCxnSpPr>
      <xdr:spPr>
        <a:xfrm flipV="1">
          <a:off x="1130300" y="9775337"/>
          <a:ext cx="889000" cy="4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10170</xdr:rowOff>
    </xdr:from>
    <xdr:to>
      <xdr:col>6</xdr:col>
      <xdr:colOff>561975</xdr:colOff>
      <xdr:row>56</xdr:row>
      <xdr:rowOff>111770</xdr:rowOff>
    </xdr:to>
    <xdr:sp macro="" textlink="">
      <xdr:nvSpPr>
        <xdr:cNvPr id="135" name="円/楕円 134"/>
        <xdr:cNvSpPr/>
      </xdr:nvSpPr>
      <xdr:spPr>
        <a:xfrm>
          <a:off x="4584700" y="96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33047</xdr:rowOff>
    </xdr:from>
    <xdr:ext cx="534377" cy="259045"/>
    <xdr:sp macro="" textlink="">
      <xdr:nvSpPr>
        <xdr:cNvPr id="136" name="総務費該当値テキスト"/>
        <xdr:cNvSpPr txBox="1"/>
      </xdr:nvSpPr>
      <xdr:spPr>
        <a:xfrm>
          <a:off x="4686300" y="946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166322</xdr:rowOff>
    </xdr:from>
    <xdr:to>
      <xdr:col>5</xdr:col>
      <xdr:colOff>409575</xdr:colOff>
      <xdr:row>57</xdr:row>
      <xdr:rowOff>96472</xdr:rowOff>
    </xdr:to>
    <xdr:sp macro="" textlink="">
      <xdr:nvSpPr>
        <xdr:cNvPr id="137" name="円/楕円 136"/>
        <xdr:cNvSpPr/>
      </xdr:nvSpPr>
      <xdr:spPr>
        <a:xfrm>
          <a:off x="3746500" y="9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87599</xdr:rowOff>
    </xdr:from>
    <xdr:ext cx="534377" cy="259045"/>
    <xdr:sp macro="" textlink="">
      <xdr:nvSpPr>
        <xdr:cNvPr id="138" name="テキスト ボックス 137"/>
        <xdr:cNvSpPr txBox="1"/>
      </xdr:nvSpPr>
      <xdr:spPr>
        <a:xfrm>
          <a:off x="3530111" y="98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42133</xdr:rowOff>
    </xdr:from>
    <xdr:to>
      <xdr:col>4</xdr:col>
      <xdr:colOff>206375</xdr:colOff>
      <xdr:row>57</xdr:row>
      <xdr:rowOff>143733</xdr:rowOff>
    </xdr:to>
    <xdr:sp macro="" textlink="">
      <xdr:nvSpPr>
        <xdr:cNvPr id="139" name="円/楕円 138"/>
        <xdr:cNvSpPr/>
      </xdr:nvSpPr>
      <xdr:spPr>
        <a:xfrm>
          <a:off x="2857500" y="98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134860</xdr:rowOff>
    </xdr:from>
    <xdr:ext cx="534377" cy="259045"/>
    <xdr:sp macro="" textlink="">
      <xdr:nvSpPr>
        <xdr:cNvPr id="140" name="テキスト ボックス 139"/>
        <xdr:cNvSpPr txBox="1"/>
      </xdr:nvSpPr>
      <xdr:spPr>
        <a:xfrm>
          <a:off x="2641111" y="99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123337</xdr:rowOff>
    </xdr:from>
    <xdr:to>
      <xdr:col>3</xdr:col>
      <xdr:colOff>3175</xdr:colOff>
      <xdr:row>57</xdr:row>
      <xdr:rowOff>53487</xdr:rowOff>
    </xdr:to>
    <xdr:sp macro="" textlink="">
      <xdr:nvSpPr>
        <xdr:cNvPr id="141" name="円/楕円 140"/>
        <xdr:cNvSpPr/>
      </xdr:nvSpPr>
      <xdr:spPr>
        <a:xfrm>
          <a:off x="1968500" y="97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44614</xdr:rowOff>
    </xdr:from>
    <xdr:ext cx="534377" cy="259045"/>
    <xdr:sp macro="" textlink="">
      <xdr:nvSpPr>
        <xdr:cNvPr id="142" name="テキスト ボックス 141"/>
        <xdr:cNvSpPr txBox="1"/>
      </xdr:nvSpPr>
      <xdr:spPr>
        <a:xfrm>
          <a:off x="1752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169307</xdr:rowOff>
    </xdr:from>
    <xdr:to>
      <xdr:col>1</xdr:col>
      <xdr:colOff>485775</xdr:colOff>
      <xdr:row>57</xdr:row>
      <xdr:rowOff>99457</xdr:rowOff>
    </xdr:to>
    <xdr:sp macro="" textlink="">
      <xdr:nvSpPr>
        <xdr:cNvPr id="143" name="円/楕円 142"/>
        <xdr:cNvSpPr/>
      </xdr:nvSpPr>
      <xdr:spPr>
        <a:xfrm>
          <a:off x="1079500" y="97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90584</xdr:rowOff>
    </xdr:from>
    <xdr:ext cx="534377" cy="259045"/>
    <xdr:sp macro="" textlink="">
      <xdr:nvSpPr>
        <xdr:cNvPr id="144" name="テキスト ボックス 143"/>
        <xdr:cNvSpPr txBox="1"/>
      </xdr:nvSpPr>
      <xdr:spPr>
        <a:xfrm>
          <a:off x="863111" y="98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79477</xdr:rowOff>
    </xdr:from>
    <xdr:to>
      <xdr:col>6</xdr:col>
      <xdr:colOff>511175</xdr:colOff>
      <xdr:row>77</xdr:row>
      <xdr:rowOff>105767</xdr:rowOff>
    </xdr:to>
    <xdr:cxnSp macro="">
      <xdr:nvCxnSpPr>
        <xdr:cNvPr id="172" name="直線コネクタ 171"/>
        <xdr:cNvCxnSpPr/>
      </xdr:nvCxnSpPr>
      <xdr:spPr>
        <a:xfrm flipV="1">
          <a:off x="3797300" y="13281127"/>
          <a:ext cx="8382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99786</xdr:rowOff>
    </xdr:from>
    <xdr:to>
      <xdr:col>5</xdr:col>
      <xdr:colOff>358775</xdr:colOff>
      <xdr:row>77</xdr:row>
      <xdr:rowOff>105767</xdr:rowOff>
    </xdr:to>
    <xdr:cxnSp macro="">
      <xdr:nvCxnSpPr>
        <xdr:cNvPr id="175" name="直線コネクタ 174"/>
        <xdr:cNvCxnSpPr/>
      </xdr:nvCxnSpPr>
      <xdr:spPr>
        <a:xfrm>
          <a:off x="2908300" y="13301436"/>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99786</xdr:rowOff>
    </xdr:from>
    <xdr:to>
      <xdr:col>4</xdr:col>
      <xdr:colOff>155575</xdr:colOff>
      <xdr:row>77</xdr:row>
      <xdr:rowOff>146371</xdr:rowOff>
    </xdr:to>
    <xdr:cxnSp macro="">
      <xdr:nvCxnSpPr>
        <xdr:cNvPr id="178" name="直線コネクタ 177"/>
        <xdr:cNvCxnSpPr/>
      </xdr:nvCxnSpPr>
      <xdr:spPr>
        <a:xfrm flipV="1">
          <a:off x="2019300" y="13301436"/>
          <a:ext cx="8890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146371</xdr:rowOff>
    </xdr:from>
    <xdr:to>
      <xdr:col>2</xdr:col>
      <xdr:colOff>638175</xdr:colOff>
      <xdr:row>77</xdr:row>
      <xdr:rowOff>147481</xdr:rowOff>
    </xdr:to>
    <xdr:cxnSp macro="">
      <xdr:nvCxnSpPr>
        <xdr:cNvPr id="181" name="直線コネクタ 180"/>
        <xdr:cNvCxnSpPr/>
      </xdr:nvCxnSpPr>
      <xdr:spPr>
        <a:xfrm flipV="1">
          <a:off x="1130300" y="13348021"/>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28677</xdr:rowOff>
    </xdr:from>
    <xdr:to>
      <xdr:col>6</xdr:col>
      <xdr:colOff>561975</xdr:colOff>
      <xdr:row>77</xdr:row>
      <xdr:rowOff>130277</xdr:rowOff>
    </xdr:to>
    <xdr:sp macro="" textlink="">
      <xdr:nvSpPr>
        <xdr:cNvPr id="191" name="円/楕円 190"/>
        <xdr:cNvSpPr/>
      </xdr:nvSpPr>
      <xdr:spPr>
        <a:xfrm>
          <a:off x="4584700" y="132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7104</xdr:rowOff>
    </xdr:from>
    <xdr:ext cx="599010" cy="259045"/>
    <xdr:sp macro="" textlink="">
      <xdr:nvSpPr>
        <xdr:cNvPr id="192" name="民生費該当値テキスト"/>
        <xdr:cNvSpPr txBox="1"/>
      </xdr:nvSpPr>
      <xdr:spPr>
        <a:xfrm>
          <a:off x="4686300" y="1320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54967</xdr:rowOff>
    </xdr:from>
    <xdr:to>
      <xdr:col>5</xdr:col>
      <xdr:colOff>409575</xdr:colOff>
      <xdr:row>77</xdr:row>
      <xdr:rowOff>156567</xdr:rowOff>
    </xdr:to>
    <xdr:sp macro="" textlink="">
      <xdr:nvSpPr>
        <xdr:cNvPr id="193" name="円/楕円 192"/>
        <xdr:cNvSpPr/>
      </xdr:nvSpPr>
      <xdr:spPr>
        <a:xfrm>
          <a:off x="3746500" y="1325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147694</xdr:rowOff>
    </xdr:from>
    <xdr:ext cx="599010" cy="259045"/>
    <xdr:sp macro="" textlink="">
      <xdr:nvSpPr>
        <xdr:cNvPr id="194" name="テキスト ボックス 193"/>
        <xdr:cNvSpPr txBox="1"/>
      </xdr:nvSpPr>
      <xdr:spPr>
        <a:xfrm>
          <a:off x="3497794" y="1334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48986</xdr:rowOff>
    </xdr:from>
    <xdr:to>
      <xdr:col>4</xdr:col>
      <xdr:colOff>206375</xdr:colOff>
      <xdr:row>77</xdr:row>
      <xdr:rowOff>150586</xdr:rowOff>
    </xdr:to>
    <xdr:sp macro="" textlink="">
      <xdr:nvSpPr>
        <xdr:cNvPr id="195" name="円/楕円 194"/>
        <xdr:cNvSpPr/>
      </xdr:nvSpPr>
      <xdr:spPr>
        <a:xfrm>
          <a:off x="2857500" y="132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141713</xdr:rowOff>
    </xdr:from>
    <xdr:ext cx="599010" cy="259045"/>
    <xdr:sp macro="" textlink="">
      <xdr:nvSpPr>
        <xdr:cNvPr id="196" name="テキスト ボックス 195"/>
        <xdr:cNvSpPr txBox="1"/>
      </xdr:nvSpPr>
      <xdr:spPr>
        <a:xfrm>
          <a:off x="2608794" y="1334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95571</xdr:rowOff>
    </xdr:from>
    <xdr:to>
      <xdr:col>3</xdr:col>
      <xdr:colOff>3175</xdr:colOff>
      <xdr:row>78</xdr:row>
      <xdr:rowOff>25721</xdr:rowOff>
    </xdr:to>
    <xdr:sp macro="" textlink="">
      <xdr:nvSpPr>
        <xdr:cNvPr id="197" name="円/楕円 196"/>
        <xdr:cNvSpPr/>
      </xdr:nvSpPr>
      <xdr:spPr>
        <a:xfrm>
          <a:off x="1968500" y="132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16848</xdr:rowOff>
    </xdr:from>
    <xdr:ext cx="599010" cy="259045"/>
    <xdr:sp macro="" textlink="">
      <xdr:nvSpPr>
        <xdr:cNvPr id="198" name="テキスト ボックス 197"/>
        <xdr:cNvSpPr txBox="1"/>
      </xdr:nvSpPr>
      <xdr:spPr>
        <a:xfrm>
          <a:off x="1719794" y="1338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96681</xdr:rowOff>
    </xdr:from>
    <xdr:to>
      <xdr:col>1</xdr:col>
      <xdr:colOff>485775</xdr:colOff>
      <xdr:row>78</xdr:row>
      <xdr:rowOff>26831</xdr:rowOff>
    </xdr:to>
    <xdr:sp macro="" textlink="">
      <xdr:nvSpPr>
        <xdr:cNvPr id="199" name="円/楕円 198"/>
        <xdr:cNvSpPr/>
      </xdr:nvSpPr>
      <xdr:spPr>
        <a:xfrm>
          <a:off x="1079500" y="132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17958</xdr:rowOff>
    </xdr:from>
    <xdr:ext cx="599010" cy="259045"/>
    <xdr:sp macro="" textlink="">
      <xdr:nvSpPr>
        <xdr:cNvPr id="200" name="テキスト ボックス 199"/>
        <xdr:cNvSpPr txBox="1"/>
      </xdr:nvSpPr>
      <xdr:spPr>
        <a:xfrm>
          <a:off x="830794" y="1339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164835</xdr:rowOff>
    </xdr:from>
    <xdr:to>
      <xdr:col>6</xdr:col>
      <xdr:colOff>511175</xdr:colOff>
      <xdr:row>96</xdr:row>
      <xdr:rowOff>75155</xdr:rowOff>
    </xdr:to>
    <xdr:cxnSp macro="">
      <xdr:nvCxnSpPr>
        <xdr:cNvPr id="225" name="直線コネクタ 224"/>
        <xdr:cNvCxnSpPr/>
      </xdr:nvCxnSpPr>
      <xdr:spPr>
        <a:xfrm flipV="1">
          <a:off x="3797300" y="16452585"/>
          <a:ext cx="838200" cy="8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75155</xdr:rowOff>
    </xdr:from>
    <xdr:to>
      <xdr:col>5</xdr:col>
      <xdr:colOff>358775</xdr:colOff>
      <xdr:row>96</xdr:row>
      <xdr:rowOff>130333</xdr:rowOff>
    </xdr:to>
    <xdr:cxnSp macro="">
      <xdr:nvCxnSpPr>
        <xdr:cNvPr id="228" name="直線コネクタ 227"/>
        <xdr:cNvCxnSpPr/>
      </xdr:nvCxnSpPr>
      <xdr:spPr>
        <a:xfrm flipV="1">
          <a:off x="2908300" y="16534355"/>
          <a:ext cx="889000" cy="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130333</xdr:rowOff>
    </xdr:from>
    <xdr:to>
      <xdr:col>4</xdr:col>
      <xdr:colOff>155575</xdr:colOff>
      <xdr:row>96</xdr:row>
      <xdr:rowOff>133186</xdr:rowOff>
    </xdr:to>
    <xdr:cxnSp macro="">
      <xdr:nvCxnSpPr>
        <xdr:cNvPr id="231" name="直線コネクタ 230"/>
        <xdr:cNvCxnSpPr/>
      </xdr:nvCxnSpPr>
      <xdr:spPr>
        <a:xfrm flipV="1">
          <a:off x="2019300" y="16589533"/>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128612</xdr:rowOff>
    </xdr:from>
    <xdr:to>
      <xdr:col>2</xdr:col>
      <xdr:colOff>638175</xdr:colOff>
      <xdr:row>96</xdr:row>
      <xdr:rowOff>133186</xdr:rowOff>
    </xdr:to>
    <xdr:cxnSp macro="">
      <xdr:nvCxnSpPr>
        <xdr:cNvPr id="234" name="直線コネクタ 233"/>
        <xdr:cNvCxnSpPr/>
      </xdr:nvCxnSpPr>
      <xdr:spPr>
        <a:xfrm>
          <a:off x="1130300" y="16587812"/>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114035</xdr:rowOff>
    </xdr:from>
    <xdr:to>
      <xdr:col>6</xdr:col>
      <xdr:colOff>561975</xdr:colOff>
      <xdr:row>96</xdr:row>
      <xdr:rowOff>44185</xdr:rowOff>
    </xdr:to>
    <xdr:sp macro="" textlink="">
      <xdr:nvSpPr>
        <xdr:cNvPr id="244" name="円/楕円 243"/>
        <xdr:cNvSpPr/>
      </xdr:nvSpPr>
      <xdr:spPr>
        <a:xfrm>
          <a:off x="4584700" y="164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136912</xdr:rowOff>
    </xdr:from>
    <xdr:ext cx="534377" cy="259045"/>
    <xdr:sp macro="" textlink="">
      <xdr:nvSpPr>
        <xdr:cNvPr id="245" name="衛生費該当値テキスト"/>
        <xdr:cNvSpPr txBox="1"/>
      </xdr:nvSpPr>
      <xdr:spPr>
        <a:xfrm>
          <a:off x="4686300" y="162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24355</xdr:rowOff>
    </xdr:from>
    <xdr:to>
      <xdr:col>5</xdr:col>
      <xdr:colOff>409575</xdr:colOff>
      <xdr:row>96</xdr:row>
      <xdr:rowOff>125955</xdr:rowOff>
    </xdr:to>
    <xdr:sp macro="" textlink="">
      <xdr:nvSpPr>
        <xdr:cNvPr id="246" name="円/楕円 245"/>
        <xdr:cNvSpPr/>
      </xdr:nvSpPr>
      <xdr:spPr>
        <a:xfrm>
          <a:off x="3746500" y="164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142482</xdr:rowOff>
    </xdr:from>
    <xdr:ext cx="534377" cy="259045"/>
    <xdr:sp macro="" textlink="">
      <xdr:nvSpPr>
        <xdr:cNvPr id="247" name="テキスト ボックス 246"/>
        <xdr:cNvSpPr txBox="1"/>
      </xdr:nvSpPr>
      <xdr:spPr>
        <a:xfrm>
          <a:off x="3530111" y="1625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79533</xdr:rowOff>
    </xdr:from>
    <xdr:to>
      <xdr:col>4</xdr:col>
      <xdr:colOff>206375</xdr:colOff>
      <xdr:row>97</xdr:row>
      <xdr:rowOff>9683</xdr:rowOff>
    </xdr:to>
    <xdr:sp macro="" textlink="">
      <xdr:nvSpPr>
        <xdr:cNvPr id="248" name="円/楕円 247"/>
        <xdr:cNvSpPr/>
      </xdr:nvSpPr>
      <xdr:spPr>
        <a:xfrm>
          <a:off x="2857500" y="165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810</xdr:rowOff>
    </xdr:from>
    <xdr:ext cx="534377" cy="259045"/>
    <xdr:sp macro="" textlink="">
      <xdr:nvSpPr>
        <xdr:cNvPr id="249" name="テキスト ボックス 248"/>
        <xdr:cNvSpPr txBox="1"/>
      </xdr:nvSpPr>
      <xdr:spPr>
        <a:xfrm>
          <a:off x="2641111" y="166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82386</xdr:rowOff>
    </xdr:from>
    <xdr:to>
      <xdr:col>3</xdr:col>
      <xdr:colOff>3175</xdr:colOff>
      <xdr:row>97</xdr:row>
      <xdr:rowOff>12536</xdr:rowOff>
    </xdr:to>
    <xdr:sp macro="" textlink="">
      <xdr:nvSpPr>
        <xdr:cNvPr id="250" name="円/楕円 249"/>
        <xdr:cNvSpPr/>
      </xdr:nvSpPr>
      <xdr:spPr>
        <a:xfrm>
          <a:off x="1968500" y="165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3663</xdr:rowOff>
    </xdr:from>
    <xdr:ext cx="534377" cy="259045"/>
    <xdr:sp macro="" textlink="">
      <xdr:nvSpPr>
        <xdr:cNvPr id="251" name="テキスト ボックス 250"/>
        <xdr:cNvSpPr txBox="1"/>
      </xdr:nvSpPr>
      <xdr:spPr>
        <a:xfrm>
          <a:off x="1752111" y="166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77812</xdr:rowOff>
    </xdr:from>
    <xdr:to>
      <xdr:col>1</xdr:col>
      <xdr:colOff>485775</xdr:colOff>
      <xdr:row>97</xdr:row>
      <xdr:rowOff>7962</xdr:rowOff>
    </xdr:to>
    <xdr:sp macro="" textlink="">
      <xdr:nvSpPr>
        <xdr:cNvPr id="252" name="円/楕円 251"/>
        <xdr:cNvSpPr/>
      </xdr:nvSpPr>
      <xdr:spPr>
        <a:xfrm>
          <a:off x="1079500" y="165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170539</xdr:rowOff>
    </xdr:from>
    <xdr:ext cx="534377" cy="259045"/>
    <xdr:sp macro="" textlink="">
      <xdr:nvSpPr>
        <xdr:cNvPr id="253" name="テキスト ボックス 252"/>
        <xdr:cNvSpPr txBox="1"/>
      </xdr:nvSpPr>
      <xdr:spPr>
        <a:xfrm>
          <a:off x="863111" y="1662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17889</xdr:rowOff>
    </xdr:from>
    <xdr:to>
      <xdr:col>15</xdr:col>
      <xdr:colOff>180975</xdr:colOff>
      <xdr:row>37</xdr:row>
      <xdr:rowOff>63282</xdr:rowOff>
    </xdr:to>
    <xdr:cxnSp macro="">
      <xdr:nvCxnSpPr>
        <xdr:cNvPr id="284" name="直線コネクタ 283"/>
        <xdr:cNvCxnSpPr/>
      </xdr:nvCxnSpPr>
      <xdr:spPr>
        <a:xfrm flipV="1">
          <a:off x="9639300" y="6361539"/>
          <a:ext cx="8382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63282</xdr:rowOff>
    </xdr:from>
    <xdr:to>
      <xdr:col>14</xdr:col>
      <xdr:colOff>28575</xdr:colOff>
      <xdr:row>37</xdr:row>
      <xdr:rowOff>68181</xdr:rowOff>
    </xdr:to>
    <xdr:cxnSp macro="">
      <xdr:nvCxnSpPr>
        <xdr:cNvPr id="287" name="直線コネクタ 286"/>
        <xdr:cNvCxnSpPr/>
      </xdr:nvCxnSpPr>
      <xdr:spPr>
        <a:xfrm flipV="1">
          <a:off x="8750300" y="64069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68181</xdr:rowOff>
    </xdr:from>
    <xdr:to>
      <xdr:col>12</xdr:col>
      <xdr:colOff>511175</xdr:colOff>
      <xdr:row>37</xdr:row>
      <xdr:rowOff>92674</xdr:rowOff>
    </xdr:to>
    <xdr:cxnSp macro="">
      <xdr:nvCxnSpPr>
        <xdr:cNvPr id="290" name="直線コネクタ 289"/>
        <xdr:cNvCxnSpPr/>
      </xdr:nvCxnSpPr>
      <xdr:spPr>
        <a:xfrm flipV="1">
          <a:off x="7861300" y="64118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13643</xdr:rowOff>
    </xdr:from>
    <xdr:to>
      <xdr:col>11</xdr:col>
      <xdr:colOff>307975</xdr:colOff>
      <xdr:row>37</xdr:row>
      <xdr:rowOff>92674</xdr:rowOff>
    </xdr:to>
    <xdr:cxnSp macro="">
      <xdr:nvCxnSpPr>
        <xdr:cNvPr id="293" name="直線コネクタ 292"/>
        <xdr:cNvCxnSpPr/>
      </xdr:nvCxnSpPr>
      <xdr:spPr>
        <a:xfrm>
          <a:off x="6972300" y="6357293"/>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138539</xdr:rowOff>
    </xdr:from>
    <xdr:to>
      <xdr:col>15</xdr:col>
      <xdr:colOff>231775</xdr:colOff>
      <xdr:row>37</xdr:row>
      <xdr:rowOff>68689</xdr:rowOff>
    </xdr:to>
    <xdr:sp macro="" textlink="">
      <xdr:nvSpPr>
        <xdr:cNvPr id="303" name="円/楕円 302"/>
        <xdr:cNvSpPr/>
      </xdr:nvSpPr>
      <xdr:spPr>
        <a:xfrm>
          <a:off x="10426700" y="63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161416</xdr:rowOff>
    </xdr:from>
    <xdr:ext cx="469744" cy="259045"/>
    <xdr:sp macro="" textlink="">
      <xdr:nvSpPr>
        <xdr:cNvPr id="304" name="労働費該当値テキスト"/>
        <xdr:cNvSpPr txBox="1"/>
      </xdr:nvSpPr>
      <xdr:spPr>
        <a:xfrm>
          <a:off x="10528300" y="61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12482</xdr:rowOff>
    </xdr:from>
    <xdr:to>
      <xdr:col>14</xdr:col>
      <xdr:colOff>79375</xdr:colOff>
      <xdr:row>37</xdr:row>
      <xdr:rowOff>114082</xdr:rowOff>
    </xdr:to>
    <xdr:sp macro="" textlink="">
      <xdr:nvSpPr>
        <xdr:cNvPr id="305" name="円/楕円 304"/>
        <xdr:cNvSpPr/>
      </xdr:nvSpPr>
      <xdr:spPr>
        <a:xfrm>
          <a:off x="95885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130609</xdr:rowOff>
    </xdr:from>
    <xdr:ext cx="469744" cy="259045"/>
    <xdr:sp macro="" textlink="">
      <xdr:nvSpPr>
        <xdr:cNvPr id="306" name="テキスト ボックス 305"/>
        <xdr:cNvSpPr txBox="1"/>
      </xdr:nvSpPr>
      <xdr:spPr>
        <a:xfrm>
          <a:off x="9404427" y="61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17381</xdr:rowOff>
    </xdr:from>
    <xdr:to>
      <xdr:col>12</xdr:col>
      <xdr:colOff>561975</xdr:colOff>
      <xdr:row>37</xdr:row>
      <xdr:rowOff>118981</xdr:rowOff>
    </xdr:to>
    <xdr:sp macro="" textlink="">
      <xdr:nvSpPr>
        <xdr:cNvPr id="307" name="円/楕円 306"/>
        <xdr:cNvSpPr/>
      </xdr:nvSpPr>
      <xdr:spPr>
        <a:xfrm>
          <a:off x="8699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110108</xdr:rowOff>
    </xdr:from>
    <xdr:ext cx="469744" cy="259045"/>
    <xdr:sp macro="" textlink="">
      <xdr:nvSpPr>
        <xdr:cNvPr id="308" name="テキスト ボックス 307"/>
        <xdr:cNvSpPr txBox="1"/>
      </xdr:nvSpPr>
      <xdr:spPr>
        <a:xfrm>
          <a:off x="8515427"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41874</xdr:rowOff>
    </xdr:from>
    <xdr:to>
      <xdr:col>11</xdr:col>
      <xdr:colOff>358775</xdr:colOff>
      <xdr:row>37</xdr:row>
      <xdr:rowOff>143474</xdr:rowOff>
    </xdr:to>
    <xdr:sp macro="" textlink="">
      <xdr:nvSpPr>
        <xdr:cNvPr id="309" name="円/楕円 308"/>
        <xdr:cNvSpPr/>
      </xdr:nvSpPr>
      <xdr:spPr>
        <a:xfrm>
          <a:off x="78105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134600</xdr:rowOff>
    </xdr:from>
    <xdr:ext cx="469744" cy="259045"/>
    <xdr:sp macro="" textlink="">
      <xdr:nvSpPr>
        <xdr:cNvPr id="310" name="テキスト ボックス 309"/>
        <xdr:cNvSpPr txBox="1"/>
      </xdr:nvSpPr>
      <xdr:spPr>
        <a:xfrm>
          <a:off x="7626427" y="64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134293</xdr:rowOff>
    </xdr:from>
    <xdr:to>
      <xdr:col>10</xdr:col>
      <xdr:colOff>155575</xdr:colOff>
      <xdr:row>37</xdr:row>
      <xdr:rowOff>64443</xdr:rowOff>
    </xdr:to>
    <xdr:sp macro="" textlink="">
      <xdr:nvSpPr>
        <xdr:cNvPr id="311" name="円/楕円 310"/>
        <xdr:cNvSpPr/>
      </xdr:nvSpPr>
      <xdr:spPr>
        <a:xfrm>
          <a:off x="69215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55570</xdr:rowOff>
    </xdr:from>
    <xdr:ext cx="469744" cy="259045"/>
    <xdr:sp macro="" textlink="">
      <xdr:nvSpPr>
        <xdr:cNvPr id="312" name="テキスト ボックス 311"/>
        <xdr:cNvSpPr txBox="1"/>
      </xdr:nvSpPr>
      <xdr:spPr>
        <a:xfrm>
          <a:off x="6737427"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10122</xdr:rowOff>
    </xdr:from>
    <xdr:to>
      <xdr:col>15</xdr:col>
      <xdr:colOff>180975</xdr:colOff>
      <xdr:row>57</xdr:row>
      <xdr:rowOff>123330</xdr:rowOff>
    </xdr:to>
    <xdr:cxnSp macro="">
      <xdr:nvCxnSpPr>
        <xdr:cNvPr id="341" name="直線コネクタ 340"/>
        <xdr:cNvCxnSpPr/>
      </xdr:nvCxnSpPr>
      <xdr:spPr>
        <a:xfrm>
          <a:off x="9639300" y="9439872"/>
          <a:ext cx="838200" cy="4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10122</xdr:rowOff>
    </xdr:from>
    <xdr:to>
      <xdr:col>14</xdr:col>
      <xdr:colOff>28575</xdr:colOff>
      <xdr:row>57</xdr:row>
      <xdr:rowOff>81838</xdr:rowOff>
    </xdr:to>
    <xdr:cxnSp macro="">
      <xdr:nvCxnSpPr>
        <xdr:cNvPr id="344" name="直線コネクタ 343"/>
        <xdr:cNvCxnSpPr/>
      </xdr:nvCxnSpPr>
      <xdr:spPr>
        <a:xfrm flipV="1">
          <a:off x="8750300" y="9439872"/>
          <a:ext cx="889000" cy="4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81838</xdr:rowOff>
    </xdr:from>
    <xdr:to>
      <xdr:col>12</xdr:col>
      <xdr:colOff>511175</xdr:colOff>
      <xdr:row>57</xdr:row>
      <xdr:rowOff>117716</xdr:rowOff>
    </xdr:to>
    <xdr:cxnSp macro="">
      <xdr:nvCxnSpPr>
        <xdr:cNvPr id="347" name="直線コネクタ 346"/>
        <xdr:cNvCxnSpPr/>
      </xdr:nvCxnSpPr>
      <xdr:spPr>
        <a:xfrm flipV="1">
          <a:off x="7861300" y="9854488"/>
          <a:ext cx="8890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117716</xdr:rowOff>
    </xdr:from>
    <xdr:to>
      <xdr:col>11</xdr:col>
      <xdr:colOff>307975</xdr:colOff>
      <xdr:row>57</xdr:row>
      <xdr:rowOff>158903</xdr:rowOff>
    </xdr:to>
    <xdr:cxnSp macro="">
      <xdr:nvCxnSpPr>
        <xdr:cNvPr id="350" name="直線コネクタ 349"/>
        <xdr:cNvCxnSpPr/>
      </xdr:nvCxnSpPr>
      <xdr:spPr>
        <a:xfrm flipV="1">
          <a:off x="6972300" y="9890366"/>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72530</xdr:rowOff>
    </xdr:from>
    <xdr:to>
      <xdr:col>15</xdr:col>
      <xdr:colOff>231775</xdr:colOff>
      <xdr:row>58</xdr:row>
      <xdr:rowOff>2680</xdr:rowOff>
    </xdr:to>
    <xdr:sp macro="" textlink="">
      <xdr:nvSpPr>
        <xdr:cNvPr id="360" name="円/楕円 359"/>
        <xdr:cNvSpPr/>
      </xdr:nvSpPr>
      <xdr:spPr>
        <a:xfrm>
          <a:off x="10426700" y="98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50957</xdr:rowOff>
    </xdr:from>
    <xdr:ext cx="534377" cy="259045"/>
    <xdr:sp macro="" textlink="">
      <xdr:nvSpPr>
        <xdr:cNvPr id="361" name="農林水産業費該当値テキスト"/>
        <xdr:cNvSpPr txBox="1"/>
      </xdr:nvSpPr>
      <xdr:spPr>
        <a:xfrm>
          <a:off x="10528300" y="98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130772</xdr:rowOff>
    </xdr:from>
    <xdr:to>
      <xdr:col>14</xdr:col>
      <xdr:colOff>79375</xdr:colOff>
      <xdr:row>55</xdr:row>
      <xdr:rowOff>60922</xdr:rowOff>
    </xdr:to>
    <xdr:sp macro="" textlink="">
      <xdr:nvSpPr>
        <xdr:cNvPr id="362" name="円/楕円 361"/>
        <xdr:cNvSpPr/>
      </xdr:nvSpPr>
      <xdr:spPr>
        <a:xfrm>
          <a:off x="9588500" y="93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77449</xdr:rowOff>
    </xdr:from>
    <xdr:ext cx="534377" cy="259045"/>
    <xdr:sp macro="" textlink="">
      <xdr:nvSpPr>
        <xdr:cNvPr id="363" name="テキスト ボックス 362"/>
        <xdr:cNvSpPr txBox="1"/>
      </xdr:nvSpPr>
      <xdr:spPr>
        <a:xfrm>
          <a:off x="9372111" y="91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31038</xdr:rowOff>
    </xdr:from>
    <xdr:to>
      <xdr:col>12</xdr:col>
      <xdr:colOff>561975</xdr:colOff>
      <xdr:row>57</xdr:row>
      <xdr:rowOff>132638</xdr:rowOff>
    </xdr:to>
    <xdr:sp macro="" textlink="">
      <xdr:nvSpPr>
        <xdr:cNvPr id="364" name="円/楕円 363"/>
        <xdr:cNvSpPr/>
      </xdr:nvSpPr>
      <xdr:spPr>
        <a:xfrm>
          <a:off x="8699500" y="98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123765</xdr:rowOff>
    </xdr:from>
    <xdr:ext cx="534377" cy="259045"/>
    <xdr:sp macro="" textlink="">
      <xdr:nvSpPr>
        <xdr:cNvPr id="365" name="テキスト ボックス 364"/>
        <xdr:cNvSpPr txBox="1"/>
      </xdr:nvSpPr>
      <xdr:spPr>
        <a:xfrm>
          <a:off x="8483111" y="98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66916</xdr:rowOff>
    </xdr:from>
    <xdr:to>
      <xdr:col>11</xdr:col>
      <xdr:colOff>358775</xdr:colOff>
      <xdr:row>57</xdr:row>
      <xdr:rowOff>168516</xdr:rowOff>
    </xdr:to>
    <xdr:sp macro="" textlink="">
      <xdr:nvSpPr>
        <xdr:cNvPr id="366" name="円/楕円 365"/>
        <xdr:cNvSpPr/>
      </xdr:nvSpPr>
      <xdr:spPr>
        <a:xfrm>
          <a:off x="7810500" y="98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159643</xdr:rowOff>
    </xdr:from>
    <xdr:ext cx="534377" cy="259045"/>
    <xdr:sp macro="" textlink="">
      <xdr:nvSpPr>
        <xdr:cNvPr id="367" name="テキスト ボックス 366"/>
        <xdr:cNvSpPr txBox="1"/>
      </xdr:nvSpPr>
      <xdr:spPr>
        <a:xfrm>
          <a:off x="7594111" y="99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108103</xdr:rowOff>
    </xdr:from>
    <xdr:to>
      <xdr:col>10</xdr:col>
      <xdr:colOff>155575</xdr:colOff>
      <xdr:row>58</xdr:row>
      <xdr:rowOff>38253</xdr:rowOff>
    </xdr:to>
    <xdr:sp macro="" textlink="">
      <xdr:nvSpPr>
        <xdr:cNvPr id="368" name="円/楕円 367"/>
        <xdr:cNvSpPr/>
      </xdr:nvSpPr>
      <xdr:spPr>
        <a:xfrm>
          <a:off x="6921500" y="98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29380</xdr:rowOff>
    </xdr:from>
    <xdr:ext cx="534377" cy="259045"/>
    <xdr:sp macro="" textlink="">
      <xdr:nvSpPr>
        <xdr:cNvPr id="369" name="テキスト ボックス 368"/>
        <xdr:cNvSpPr txBox="1"/>
      </xdr:nvSpPr>
      <xdr:spPr>
        <a:xfrm>
          <a:off x="6705111" y="99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70117</xdr:rowOff>
    </xdr:from>
    <xdr:to>
      <xdr:col>15</xdr:col>
      <xdr:colOff>180975</xdr:colOff>
      <xdr:row>78</xdr:row>
      <xdr:rowOff>87694</xdr:rowOff>
    </xdr:to>
    <xdr:cxnSp macro="">
      <xdr:nvCxnSpPr>
        <xdr:cNvPr id="398" name="直線コネクタ 397"/>
        <xdr:cNvCxnSpPr/>
      </xdr:nvCxnSpPr>
      <xdr:spPr>
        <a:xfrm>
          <a:off x="9639300" y="13443217"/>
          <a:ext cx="8382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70117</xdr:rowOff>
    </xdr:from>
    <xdr:to>
      <xdr:col>14</xdr:col>
      <xdr:colOff>28575</xdr:colOff>
      <xdr:row>78</xdr:row>
      <xdr:rowOff>90272</xdr:rowOff>
    </xdr:to>
    <xdr:cxnSp macro="">
      <xdr:nvCxnSpPr>
        <xdr:cNvPr id="401" name="直線コネクタ 400"/>
        <xdr:cNvCxnSpPr/>
      </xdr:nvCxnSpPr>
      <xdr:spPr>
        <a:xfrm flipV="1">
          <a:off x="8750300" y="13443217"/>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90272</xdr:rowOff>
    </xdr:from>
    <xdr:to>
      <xdr:col>12</xdr:col>
      <xdr:colOff>511175</xdr:colOff>
      <xdr:row>78</xdr:row>
      <xdr:rowOff>90539</xdr:rowOff>
    </xdr:to>
    <xdr:cxnSp macro="">
      <xdr:nvCxnSpPr>
        <xdr:cNvPr id="404" name="直線コネクタ 403"/>
        <xdr:cNvCxnSpPr/>
      </xdr:nvCxnSpPr>
      <xdr:spPr>
        <a:xfrm flipV="1">
          <a:off x="7861300" y="1346337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90539</xdr:rowOff>
    </xdr:from>
    <xdr:to>
      <xdr:col>11</xdr:col>
      <xdr:colOff>307975</xdr:colOff>
      <xdr:row>78</xdr:row>
      <xdr:rowOff>93624</xdr:rowOff>
    </xdr:to>
    <xdr:cxnSp macro="">
      <xdr:nvCxnSpPr>
        <xdr:cNvPr id="407" name="直線コネクタ 406"/>
        <xdr:cNvCxnSpPr/>
      </xdr:nvCxnSpPr>
      <xdr:spPr>
        <a:xfrm flipV="1">
          <a:off x="6972300" y="13463639"/>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36894</xdr:rowOff>
    </xdr:from>
    <xdr:to>
      <xdr:col>15</xdr:col>
      <xdr:colOff>231775</xdr:colOff>
      <xdr:row>78</xdr:row>
      <xdr:rowOff>138494</xdr:rowOff>
    </xdr:to>
    <xdr:sp macro="" textlink="">
      <xdr:nvSpPr>
        <xdr:cNvPr id="417" name="円/楕円 416"/>
        <xdr:cNvSpPr/>
      </xdr:nvSpPr>
      <xdr:spPr>
        <a:xfrm>
          <a:off x="10426700" y="13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123271</xdr:rowOff>
    </xdr:from>
    <xdr:ext cx="534377" cy="259045"/>
    <xdr:sp macro="" textlink="">
      <xdr:nvSpPr>
        <xdr:cNvPr id="418" name="商工費該当値テキスト"/>
        <xdr:cNvSpPr txBox="1"/>
      </xdr:nvSpPr>
      <xdr:spPr>
        <a:xfrm>
          <a:off x="10528300" y="133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19317</xdr:rowOff>
    </xdr:from>
    <xdr:to>
      <xdr:col>14</xdr:col>
      <xdr:colOff>79375</xdr:colOff>
      <xdr:row>78</xdr:row>
      <xdr:rowOff>120917</xdr:rowOff>
    </xdr:to>
    <xdr:sp macro="" textlink="">
      <xdr:nvSpPr>
        <xdr:cNvPr id="419" name="円/楕円 418"/>
        <xdr:cNvSpPr/>
      </xdr:nvSpPr>
      <xdr:spPr>
        <a:xfrm>
          <a:off x="9588500" y="133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112044</xdr:rowOff>
    </xdr:from>
    <xdr:ext cx="534377" cy="259045"/>
    <xdr:sp macro="" textlink="">
      <xdr:nvSpPr>
        <xdr:cNvPr id="420" name="テキスト ボックス 419"/>
        <xdr:cNvSpPr txBox="1"/>
      </xdr:nvSpPr>
      <xdr:spPr>
        <a:xfrm>
          <a:off x="9372111" y="134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39472</xdr:rowOff>
    </xdr:from>
    <xdr:to>
      <xdr:col>12</xdr:col>
      <xdr:colOff>561975</xdr:colOff>
      <xdr:row>78</xdr:row>
      <xdr:rowOff>141072</xdr:rowOff>
    </xdr:to>
    <xdr:sp macro="" textlink="">
      <xdr:nvSpPr>
        <xdr:cNvPr id="421" name="円/楕円 420"/>
        <xdr:cNvSpPr/>
      </xdr:nvSpPr>
      <xdr:spPr>
        <a:xfrm>
          <a:off x="8699500" y="134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132199</xdr:rowOff>
    </xdr:from>
    <xdr:ext cx="469744" cy="259045"/>
    <xdr:sp macro="" textlink="">
      <xdr:nvSpPr>
        <xdr:cNvPr id="422" name="テキスト ボックス 421"/>
        <xdr:cNvSpPr txBox="1"/>
      </xdr:nvSpPr>
      <xdr:spPr>
        <a:xfrm>
          <a:off x="8515427" y="1350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39739</xdr:rowOff>
    </xdr:from>
    <xdr:to>
      <xdr:col>11</xdr:col>
      <xdr:colOff>358775</xdr:colOff>
      <xdr:row>78</xdr:row>
      <xdr:rowOff>141339</xdr:rowOff>
    </xdr:to>
    <xdr:sp macro="" textlink="">
      <xdr:nvSpPr>
        <xdr:cNvPr id="423" name="円/楕円 422"/>
        <xdr:cNvSpPr/>
      </xdr:nvSpPr>
      <xdr:spPr>
        <a:xfrm>
          <a:off x="7810500" y="134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132466</xdr:rowOff>
    </xdr:from>
    <xdr:ext cx="469744" cy="259045"/>
    <xdr:sp macro="" textlink="">
      <xdr:nvSpPr>
        <xdr:cNvPr id="424" name="テキスト ボックス 423"/>
        <xdr:cNvSpPr txBox="1"/>
      </xdr:nvSpPr>
      <xdr:spPr>
        <a:xfrm>
          <a:off x="7626427" y="1350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42824</xdr:rowOff>
    </xdr:from>
    <xdr:to>
      <xdr:col>10</xdr:col>
      <xdr:colOff>155575</xdr:colOff>
      <xdr:row>78</xdr:row>
      <xdr:rowOff>144424</xdr:rowOff>
    </xdr:to>
    <xdr:sp macro="" textlink="">
      <xdr:nvSpPr>
        <xdr:cNvPr id="425" name="円/楕円 424"/>
        <xdr:cNvSpPr/>
      </xdr:nvSpPr>
      <xdr:spPr>
        <a:xfrm>
          <a:off x="6921500" y="134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135551</xdr:rowOff>
    </xdr:from>
    <xdr:ext cx="469744" cy="259045"/>
    <xdr:sp macro="" textlink="">
      <xdr:nvSpPr>
        <xdr:cNvPr id="426" name="テキスト ボックス 425"/>
        <xdr:cNvSpPr txBox="1"/>
      </xdr:nvSpPr>
      <xdr:spPr>
        <a:xfrm>
          <a:off x="6737427" y="135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28866</xdr:rowOff>
    </xdr:from>
    <xdr:to>
      <xdr:col>15</xdr:col>
      <xdr:colOff>180975</xdr:colOff>
      <xdr:row>95</xdr:row>
      <xdr:rowOff>143548</xdr:rowOff>
    </xdr:to>
    <xdr:cxnSp macro="">
      <xdr:nvCxnSpPr>
        <xdr:cNvPr id="459" name="直線コネクタ 458"/>
        <xdr:cNvCxnSpPr/>
      </xdr:nvCxnSpPr>
      <xdr:spPr>
        <a:xfrm flipV="1">
          <a:off x="9639300" y="16316616"/>
          <a:ext cx="838200" cy="1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143548</xdr:rowOff>
    </xdr:from>
    <xdr:to>
      <xdr:col>14</xdr:col>
      <xdr:colOff>28575</xdr:colOff>
      <xdr:row>96</xdr:row>
      <xdr:rowOff>112230</xdr:rowOff>
    </xdr:to>
    <xdr:cxnSp macro="">
      <xdr:nvCxnSpPr>
        <xdr:cNvPr id="462" name="直線コネクタ 461"/>
        <xdr:cNvCxnSpPr/>
      </xdr:nvCxnSpPr>
      <xdr:spPr>
        <a:xfrm flipV="1">
          <a:off x="8750300" y="16431298"/>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112230</xdr:rowOff>
    </xdr:from>
    <xdr:to>
      <xdr:col>12</xdr:col>
      <xdr:colOff>511175</xdr:colOff>
      <xdr:row>96</xdr:row>
      <xdr:rowOff>140643</xdr:rowOff>
    </xdr:to>
    <xdr:cxnSp macro="">
      <xdr:nvCxnSpPr>
        <xdr:cNvPr id="465" name="直線コネクタ 464"/>
        <xdr:cNvCxnSpPr/>
      </xdr:nvCxnSpPr>
      <xdr:spPr>
        <a:xfrm flipV="1">
          <a:off x="7861300" y="16571430"/>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128727</xdr:rowOff>
    </xdr:from>
    <xdr:to>
      <xdr:col>11</xdr:col>
      <xdr:colOff>307975</xdr:colOff>
      <xdr:row>96</xdr:row>
      <xdr:rowOff>140643</xdr:rowOff>
    </xdr:to>
    <xdr:cxnSp macro="">
      <xdr:nvCxnSpPr>
        <xdr:cNvPr id="468" name="直線コネクタ 467"/>
        <xdr:cNvCxnSpPr/>
      </xdr:nvCxnSpPr>
      <xdr:spPr>
        <a:xfrm>
          <a:off x="6972300" y="16587927"/>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149516</xdr:rowOff>
    </xdr:from>
    <xdr:to>
      <xdr:col>15</xdr:col>
      <xdr:colOff>231775</xdr:colOff>
      <xdr:row>95</xdr:row>
      <xdr:rowOff>79666</xdr:rowOff>
    </xdr:to>
    <xdr:sp macro="" textlink="">
      <xdr:nvSpPr>
        <xdr:cNvPr id="478" name="円/楕円 477"/>
        <xdr:cNvSpPr/>
      </xdr:nvSpPr>
      <xdr:spPr>
        <a:xfrm>
          <a:off x="10426700" y="1626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943</xdr:rowOff>
    </xdr:from>
    <xdr:ext cx="534377" cy="259045"/>
    <xdr:sp macro="" textlink="">
      <xdr:nvSpPr>
        <xdr:cNvPr id="479" name="土木費該当値テキスト"/>
        <xdr:cNvSpPr txBox="1"/>
      </xdr:nvSpPr>
      <xdr:spPr>
        <a:xfrm>
          <a:off x="10528300"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83,636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92748</xdr:rowOff>
    </xdr:from>
    <xdr:to>
      <xdr:col>14</xdr:col>
      <xdr:colOff>79375</xdr:colOff>
      <xdr:row>96</xdr:row>
      <xdr:rowOff>22898</xdr:rowOff>
    </xdr:to>
    <xdr:sp macro="" textlink="">
      <xdr:nvSpPr>
        <xdr:cNvPr id="480" name="円/楕円 479"/>
        <xdr:cNvSpPr/>
      </xdr:nvSpPr>
      <xdr:spPr>
        <a:xfrm>
          <a:off x="9588500" y="163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39425</xdr:rowOff>
    </xdr:from>
    <xdr:ext cx="534377" cy="259045"/>
    <xdr:sp macro="" textlink="">
      <xdr:nvSpPr>
        <xdr:cNvPr id="481" name="テキスト ボックス 480"/>
        <xdr:cNvSpPr txBox="1"/>
      </xdr:nvSpPr>
      <xdr:spPr>
        <a:xfrm>
          <a:off x="9372111" y="161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61430</xdr:rowOff>
    </xdr:from>
    <xdr:to>
      <xdr:col>12</xdr:col>
      <xdr:colOff>561975</xdr:colOff>
      <xdr:row>96</xdr:row>
      <xdr:rowOff>163030</xdr:rowOff>
    </xdr:to>
    <xdr:sp macro="" textlink="">
      <xdr:nvSpPr>
        <xdr:cNvPr id="482" name="円/楕円 481"/>
        <xdr:cNvSpPr/>
      </xdr:nvSpPr>
      <xdr:spPr>
        <a:xfrm>
          <a:off x="8699500" y="165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154157</xdr:rowOff>
    </xdr:from>
    <xdr:ext cx="534377" cy="259045"/>
    <xdr:sp macro="" textlink="">
      <xdr:nvSpPr>
        <xdr:cNvPr id="483" name="テキスト ボックス 482"/>
        <xdr:cNvSpPr txBox="1"/>
      </xdr:nvSpPr>
      <xdr:spPr>
        <a:xfrm>
          <a:off x="8483111" y="1661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89843</xdr:rowOff>
    </xdr:from>
    <xdr:to>
      <xdr:col>11</xdr:col>
      <xdr:colOff>358775</xdr:colOff>
      <xdr:row>97</xdr:row>
      <xdr:rowOff>19993</xdr:rowOff>
    </xdr:to>
    <xdr:sp macro="" textlink="">
      <xdr:nvSpPr>
        <xdr:cNvPr id="484" name="円/楕円 483"/>
        <xdr:cNvSpPr/>
      </xdr:nvSpPr>
      <xdr:spPr>
        <a:xfrm>
          <a:off x="7810500" y="165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11120</xdr:rowOff>
    </xdr:from>
    <xdr:ext cx="534377" cy="259045"/>
    <xdr:sp macro="" textlink="">
      <xdr:nvSpPr>
        <xdr:cNvPr id="485" name="テキスト ボックス 484"/>
        <xdr:cNvSpPr txBox="1"/>
      </xdr:nvSpPr>
      <xdr:spPr>
        <a:xfrm>
          <a:off x="7594111" y="166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77927</xdr:rowOff>
    </xdr:from>
    <xdr:to>
      <xdr:col>10</xdr:col>
      <xdr:colOff>155575</xdr:colOff>
      <xdr:row>97</xdr:row>
      <xdr:rowOff>8077</xdr:rowOff>
    </xdr:to>
    <xdr:sp macro="" textlink="">
      <xdr:nvSpPr>
        <xdr:cNvPr id="486" name="円/楕円 485"/>
        <xdr:cNvSpPr/>
      </xdr:nvSpPr>
      <xdr:spPr>
        <a:xfrm>
          <a:off x="6921500" y="165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24604</xdr:rowOff>
    </xdr:from>
    <xdr:ext cx="534377" cy="259045"/>
    <xdr:sp macro="" textlink="">
      <xdr:nvSpPr>
        <xdr:cNvPr id="487" name="テキスト ボックス 486"/>
        <xdr:cNvSpPr txBox="1"/>
      </xdr:nvSpPr>
      <xdr:spPr>
        <a:xfrm>
          <a:off x="6705111" y="163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25600</xdr:rowOff>
    </xdr:from>
    <xdr:to>
      <xdr:col>23</xdr:col>
      <xdr:colOff>517525</xdr:colOff>
      <xdr:row>38</xdr:row>
      <xdr:rowOff>32244</xdr:rowOff>
    </xdr:to>
    <xdr:cxnSp macro="">
      <xdr:nvCxnSpPr>
        <xdr:cNvPr id="520" name="直線コネクタ 519"/>
        <xdr:cNvCxnSpPr/>
      </xdr:nvCxnSpPr>
      <xdr:spPr>
        <a:xfrm>
          <a:off x="15481300" y="6540700"/>
          <a:ext cx="8382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25600</xdr:rowOff>
    </xdr:from>
    <xdr:to>
      <xdr:col>22</xdr:col>
      <xdr:colOff>365125</xdr:colOff>
      <xdr:row>38</xdr:row>
      <xdr:rowOff>52246</xdr:rowOff>
    </xdr:to>
    <xdr:cxnSp macro="">
      <xdr:nvCxnSpPr>
        <xdr:cNvPr id="523" name="直線コネクタ 522"/>
        <xdr:cNvCxnSpPr/>
      </xdr:nvCxnSpPr>
      <xdr:spPr>
        <a:xfrm flipV="1">
          <a:off x="14592300" y="6540700"/>
          <a:ext cx="8890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13384</xdr:rowOff>
    </xdr:from>
    <xdr:to>
      <xdr:col>21</xdr:col>
      <xdr:colOff>161925</xdr:colOff>
      <xdr:row>38</xdr:row>
      <xdr:rowOff>52246</xdr:rowOff>
    </xdr:to>
    <xdr:cxnSp macro="">
      <xdr:nvCxnSpPr>
        <xdr:cNvPr id="526" name="直線コネクタ 525"/>
        <xdr:cNvCxnSpPr/>
      </xdr:nvCxnSpPr>
      <xdr:spPr>
        <a:xfrm>
          <a:off x="13703300" y="65284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13384</xdr:rowOff>
    </xdr:from>
    <xdr:to>
      <xdr:col>19</xdr:col>
      <xdr:colOff>644525</xdr:colOff>
      <xdr:row>38</xdr:row>
      <xdr:rowOff>36630</xdr:rowOff>
    </xdr:to>
    <xdr:cxnSp macro="">
      <xdr:nvCxnSpPr>
        <xdr:cNvPr id="529" name="直線コネクタ 528"/>
        <xdr:cNvCxnSpPr/>
      </xdr:nvCxnSpPr>
      <xdr:spPr>
        <a:xfrm flipV="1">
          <a:off x="12814300" y="6528484"/>
          <a:ext cx="889000" cy="2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152894</xdr:rowOff>
    </xdr:from>
    <xdr:to>
      <xdr:col>23</xdr:col>
      <xdr:colOff>568325</xdr:colOff>
      <xdr:row>38</xdr:row>
      <xdr:rowOff>83044</xdr:rowOff>
    </xdr:to>
    <xdr:sp macro="" textlink="">
      <xdr:nvSpPr>
        <xdr:cNvPr id="539" name="円/楕円 538"/>
        <xdr:cNvSpPr/>
      </xdr:nvSpPr>
      <xdr:spPr>
        <a:xfrm>
          <a:off x="16268700" y="64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131321</xdr:rowOff>
    </xdr:from>
    <xdr:ext cx="534377" cy="259045"/>
    <xdr:sp macro="" textlink="">
      <xdr:nvSpPr>
        <xdr:cNvPr id="540" name="消防費該当値テキスト"/>
        <xdr:cNvSpPr txBox="1"/>
      </xdr:nvSpPr>
      <xdr:spPr>
        <a:xfrm>
          <a:off x="16370300" y="64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146250</xdr:rowOff>
    </xdr:from>
    <xdr:to>
      <xdr:col>22</xdr:col>
      <xdr:colOff>415925</xdr:colOff>
      <xdr:row>38</xdr:row>
      <xdr:rowOff>76400</xdr:rowOff>
    </xdr:to>
    <xdr:sp macro="" textlink="">
      <xdr:nvSpPr>
        <xdr:cNvPr id="541" name="円/楕円 540"/>
        <xdr:cNvSpPr/>
      </xdr:nvSpPr>
      <xdr:spPr>
        <a:xfrm>
          <a:off x="15430500" y="64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67527</xdr:rowOff>
    </xdr:from>
    <xdr:ext cx="534377" cy="259045"/>
    <xdr:sp macro="" textlink="">
      <xdr:nvSpPr>
        <xdr:cNvPr id="542" name="テキスト ボックス 541"/>
        <xdr:cNvSpPr txBox="1"/>
      </xdr:nvSpPr>
      <xdr:spPr>
        <a:xfrm>
          <a:off x="15214111" y="65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1446</xdr:rowOff>
    </xdr:from>
    <xdr:to>
      <xdr:col>21</xdr:col>
      <xdr:colOff>212725</xdr:colOff>
      <xdr:row>38</xdr:row>
      <xdr:rowOff>103046</xdr:rowOff>
    </xdr:to>
    <xdr:sp macro="" textlink="">
      <xdr:nvSpPr>
        <xdr:cNvPr id="543" name="円/楕円 542"/>
        <xdr:cNvSpPr/>
      </xdr:nvSpPr>
      <xdr:spPr>
        <a:xfrm>
          <a:off x="14541500" y="65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94173</xdr:rowOff>
    </xdr:from>
    <xdr:ext cx="534377" cy="259045"/>
    <xdr:sp macro="" textlink="">
      <xdr:nvSpPr>
        <xdr:cNvPr id="544" name="テキスト ボックス 543"/>
        <xdr:cNvSpPr txBox="1"/>
      </xdr:nvSpPr>
      <xdr:spPr>
        <a:xfrm>
          <a:off x="14325111" y="660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134034</xdr:rowOff>
    </xdr:from>
    <xdr:to>
      <xdr:col>20</xdr:col>
      <xdr:colOff>9525</xdr:colOff>
      <xdr:row>38</xdr:row>
      <xdr:rowOff>64184</xdr:rowOff>
    </xdr:to>
    <xdr:sp macro="" textlink="">
      <xdr:nvSpPr>
        <xdr:cNvPr id="545" name="円/楕円 544"/>
        <xdr:cNvSpPr/>
      </xdr:nvSpPr>
      <xdr:spPr>
        <a:xfrm>
          <a:off x="13652500" y="64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55311</xdr:rowOff>
    </xdr:from>
    <xdr:ext cx="534377" cy="259045"/>
    <xdr:sp macro="" textlink="">
      <xdr:nvSpPr>
        <xdr:cNvPr id="546" name="テキスト ボックス 545"/>
        <xdr:cNvSpPr txBox="1"/>
      </xdr:nvSpPr>
      <xdr:spPr>
        <a:xfrm>
          <a:off x="13436111" y="65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157280</xdr:rowOff>
    </xdr:from>
    <xdr:to>
      <xdr:col>18</xdr:col>
      <xdr:colOff>492125</xdr:colOff>
      <xdr:row>38</xdr:row>
      <xdr:rowOff>87430</xdr:rowOff>
    </xdr:to>
    <xdr:sp macro="" textlink="">
      <xdr:nvSpPr>
        <xdr:cNvPr id="547" name="円/楕円 546"/>
        <xdr:cNvSpPr/>
      </xdr:nvSpPr>
      <xdr:spPr>
        <a:xfrm>
          <a:off x="12763500" y="65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78557</xdr:rowOff>
    </xdr:from>
    <xdr:ext cx="534377" cy="259045"/>
    <xdr:sp macro="" textlink="">
      <xdr:nvSpPr>
        <xdr:cNvPr id="548" name="テキスト ボックス 547"/>
        <xdr:cNvSpPr txBox="1"/>
      </xdr:nvSpPr>
      <xdr:spPr>
        <a:xfrm>
          <a:off x="12547111" y="659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150437</xdr:rowOff>
    </xdr:from>
    <xdr:to>
      <xdr:col>23</xdr:col>
      <xdr:colOff>517525</xdr:colOff>
      <xdr:row>56</xdr:row>
      <xdr:rowOff>155786</xdr:rowOff>
    </xdr:to>
    <xdr:cxnSp macro="">
      <xdr:nvCxnSpPr>
        <xdr:cNvPr id="577" name="直線コネクタ 576"/>
        <xdr:cNvCxnSpPr/>
      </xdr:nvCxnSpPr>
      <xdr:spPr>
        <a:xfrm flipV="1">
          <a:off x="15481300" y="9580187"/>
          <a:ext cx="838200" cy="1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155786</xdr:rowOff>
    </xdr:from>
    <xdr:to>
      <xdr:col>22</xdr:col>
      <xdr:colOff>365125</xdr:colOff>
      <xdr:row>57</xdr:row>
      <xdr:rowOff>56330</xdr:rowOff>
    </xdr:to>
    <xdr:cxnSp macro="">
      <xdr:nvCxnSpPr>
        <xdr:cNvPr id="580" name="直線コネクタ 579"/>
        <xdr:cNvCxnSpPr/>
      </xdr:nvCxnSpPr>
      <xdr:spPr>
        <a:xfrm flipV="1">
          <a:off x="14592300" y="9756986"/>
          <a:ext cx="889000" cy="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84699</xdr:rowOff>
    </xdr:from>
    <xdr:to>
      <xdr:col>21</xdr:col>
      <xdr:colOff>161925</xdr:colOff>
      <xdr:row>57</xdr:row>
      <xdr:rowOff>56330</xdr:rowOff>
    </xdr:to>
    <xdr:cxnSp macro="">
      <xdr:nvCxnSpPr>
        <xdr:cNvPr id="583" name="直線コネクタ 582"/>
        <xdr:cNvCxnSpPr/>
      </xdr:nvCxnSpPr>
      <xdr:spPr>
        <a:xfrm>
          <a:off x="13703300" y="9685899"/>
          <a:ext cx="889000" cy="14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84699</xdr:rowOff>
    </xdr:from>
    <xdr:to>
      <xdr:col>19</xdr:col>
      <xdr:colOff>644525</xdr:colOff>
      <xdr:row>57</xdr:row>
      <xdr:rowOff>63470</xdr:rowOff>
    </xdr:to>
    <xdr:cxnSp macro="">
      <xdr:nvCxnSpPr>
        <xdr:cNvPr id="586" name="直線コネクタ 585"/>
        <xdr:cNvCxnSpPr/>
      </xdr:nvCxnSpPr>
      <xdr:spPr>
        <a:xfrm flipV="1">
          <a:off x="12814300" y="9685899"/>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99637</xdr:rowOff>
    </xdr:from>
    <xdr:to>
      <xdr:col>23</xdr:col>
      <xdr:colOff>568325</xdr:colOff>
      <xdr:row>56</xdr:row>
      <xdr:rowOff>29787</xdr:rowOff>
    </xdr:to>
    <xdr:sp macro="" textlink="">
      <xdr:nvSpPr>
        <xdr:cNvPr id="596" name="円/楕円 595"/>
        <xdr:cNvSpPr/>
      </xdr:nvSpPr>
      <xdr:spPr>
        <a:xfrm>
          <a:off x="16268700" y="95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122514</xdr:rowOff>
    </xdr:from>
    <xdr:ext cx="534377" cy="259045"/>
    <xdr:sp macro="" textlink="">
      <xdr:nvSpPr>
        <xdr:cNvPr id="597" name="教育費該当値テキスト"/>
        <xdr:cNvSpPr txBox="1"/>
      </xdr:nvSpPr>
      <xdr:spPr>
        <a:xfrm>
          <a:off x="16370300" y="938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76,091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104986</xdr:rowOff>
    </xdr:from>
    <xdr:to>
      <xdr:col>22</xdr:col>
      <xdr:colOff>415925</xdr:colOff>
      <xdr:row>57</xdr:row>
      <xdr:rowOff>35136</xdr:rowOff>
    </xdr:to>
    <xdr:sp macro="" textlink="">
      <xdr:nvSpPr>
        <xdr:cNvPr id="598" name="円/楕円 597"/>
        <xdr:cNvSpPr/>
      </xdr:nvSpPr>
      <xdr:spPr>
        <a:xfrm>
          <a:off x="15430500" y="97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26263</xdr:rowOff>
    </xdr:from>
    <xdr:ext cx="534377" cy="259045"/>
    <xdr:sp macro="" textlink="">
      <xdr:nvSpPr>
        <xdr:cNvPr id="599" name="テキスト ボックス 598"/>
        <xdr:cNvSpPr txBox="1"/>
      </xdr:nvSpPr>
      <xdr:spPr>
        <a:xfrm>
          <a:off x="15214111" y="97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5530</xdr:rowOff>
    </xdr:from>
    <xdr:to>
      <xdr:col>21</xdr:col>
      <xdr:colOff>212725</xdr:colOff>
      <xdr:row>57</xdr:row>
      <xdr:rowOff>107130</xdr:rowOff>
    </xdr:to>
    <xdr:sp macro="" textlink="">
      <xdr:nvSpPr>
        <xdr:cNvPr id="600" name="円/楕円 599"/>
        <xdr:cNvSpPr/>
      </xdr:nvSpPr>
      <xdr:spPr>
        <a:xfrm>
          <a:off x="14541500" y="97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98257</xdr:rowOff>
    </xdr:from>
    <xdr:ext cx="534377" cy="259045"/>
    <xdr:sp macro="" textlink="">
      <xdr:nvSpPr>
        <xdr:cNvPr id="601" name="テキスト ボックス 600"/>
        <xdr:cNvSpPr txBox="1"/>
      </xdr:nvSpPr>
      <xdr:spPr>
        <a:xfrm>
          <a:off x="14325111" y="98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33899</xdr:rowOff>
    </xdr:from>
    <xdr:to>
      <xdr:col>20</xdr:col>
      <xdr:colOff>9525</xdr:colOff>
      <xdr:row>56</xdr:row>
      <xdr:rowOff>135499</xdr:rowOff>
    </xdr:to>
    <xdr:sp macro="" textlink="">
      <xdr:nvSpPr>
        <xdr:cNvPr id="602" name="円/楕円 601"/>
        <xdr:cNvSpPr/>
      </xdr:nvSpPr>
      <xdr:spPr>
        <a:xfrm>
          <a:off x="13652500" y="9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152026</xdr:rowOff>
    </xdr:from>
    <xdr:ext cx="534377" cy="259045"/>
    <xdr:sp macro="" textlink="">
      <xdr:nvSpPr>
        <xdr:cNvPr id="603" name="テキスト ボックス 602"/>
        <xdr:cNvSpPr txBox="1"/>
      </xdr:nvSpPr>
      <xdr:spPr>
        <a:xfrm>
          <a:off x="13436111" y="941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12670</xdr:rowOff>
    </xdr:from>
    <xdr:to>
      <xdr:col>18</xdr:col>
      <xdr:colOff>492125</xdr:colOff>
      <xdr:row>57</xdr:row>
      <xdr:rowOff>114270</xdr:rowOff>
    </xdr:to>
    <xdr:sp macro="" textlink="">
      <xdr:nvSpPr>
        <xdr:cNvPr id="604" name="円/楕円 603"/>
        <xdr:cNvSpPr/>
      </xdr:nvSpPr>
      <xdr:spPr>
        <a:xfrm>
          <a:off x="12763500" y="97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105397</xdr:rowOff>
    </xdr:from>
    <xdr:ext cx="534377" cy="259045"/>
    <xdr:sp macro="" textlink="">
      <xdr:nvSpPr>
        <xdr:cNvPr id="605" name="テキスト ボックス 604"/>
        <xdr:cNvSpPr txBox="1"/>
      </xdr:nvSpPr>
      <xdr:spPr>
        <a:xfrm>
          <a:off x="12547111" y="98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139449</xdr:rowOff>
    </xdr:from>
    <xdr:to>
      <xdr:col>23</xdr:col>
      <xdr:colOff>517525</xdr:colOff>
      <xdr:row>78</xdr:row>
      <xdr:rowOff>139517</xdr:rowOff>
    </xdr:to>
    <xdr:cxnSp macro="">
      <xdr:nvCxnSpPr>
        <xdr:cNvPr id="632" name="直線コネクタ 631"/>
        <xdr:cNvCxnSpPr/>
      </xdr:nvCxnSpPr>
      <xdr:spPr>
        <a:xfrm>
          <a:off x="15481300" y="13512549"/>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139151</xdr:rowOff>
    </xdr:from>
    <xdr:to>
      <xdr:col>22</xdr:col>
      <xdr:colOff>365125</xdr:colOff>
      <xdr:row>78</xdr:row>
      <xdr:rowOff>139449</xdr:rowOff>
    </xdr:to>
    <xdr:cxnSp macro="">
      <xdr:nvCxnSpPr>
        <xdr:cNvPr id="635" name="直線コネクタ 634"/>
        <xdr:cNvCxnSpPr/>
      </xdr:nvCxnSpPr>
      <xdr:spPr>
        <a:xfrm>
          <a:off x="14592300" y="13512251"/>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139151</xdr:rowOff>
    </xdr:from>
    <xdr:to>
      <xdr:col>21</xdr:col>
      <xdr:colOff>161925</xdr:colOff>
      <xdr:row>78</xdr:row>
      <xdr:rowOff>139472</xdr:rowOff>
    </xdr:to>
    <xdr:cxnSp macro="">
      <xdr:nvCxnSpPr>
        <xdr:cNvPr id="638" name="直線コネクタ 637"/>
        <xdr:cNvCxnSpPr/>
      </xdr:nvCxnSpPr>
      <xdr:spPr>
        <a:xfrm flipV="1">
          <a:off x="13703300" y="13512251"/>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135677</xdr:rowOff>
    </xdr:from>
    <xdr:to>
      <xdr:col>19</xdr:col>
      <xdr:colOff>644525</xdr:colOff>
      <xdr:row>78</xdr:row>
      <xdr:rowOff>139472</xdr:rowOff>
    </xdr:to>
    <xdr:cxnSp macro="">
      <xdr:nvCxnSpPr>
        <xdr:cNvPr id="641" name="直線コネクタ 640"/>
        <xdr:cNvCxnSpPr/>
      </xdr:nvCxnSpPr>
      <xdr:spPr>
        <a:xfrm>
          <a:off x="12814300" y="13508777"/>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88717</xdr:rowOff>
    </xdr:from>
    <xdr:to>
      <xdr:col>23</xdr:col>
      <xdr:colOff>568325</xdr:colOff>
      <xdr:row>79</xdr:row>
      <xdr:rowOff>18867</xdr:rowOff>
    </xdr:to>
    <xdr:sp macro="" textlink="">
      <xdr:nvSpPr>
        <xdr:cNvPr id="651" name="円/楕円 650"/>
        <xdr:cNvSpPr/>
      </xdr:nvSpPr>
      <xdr:spPr>
        <a:xfrm>
          <a:off x="16268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3644</xdr:rowOff>
    </xdr:from>
    <xdr:ext cx="249299" cy="259045"/>
    <xdr:sp macro="" textlink="">
      <xdr:nvSpPr>
        <xdr:cNvPr id="652" name="災害復旧費該当値テキスト"/>
        <xdr:cNvSpPr txBox="1"/>
      </xdr:nvSpPr>
      <xdr:spPr>
        <a:xfrm>
          <a:off x="16370300" y="13376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88649</xdr:rowOff>
    </xdr:from>
    <xdr:to>
      <xdr:col>22</xdr:col>
      <xdr:colOff>415925</xdr:colOff>
      <xdr:row>79</xdr:row>
      <xdr:rowOff>18799</xdr:rowOff>
    </xdr:to>
    <xdr:sp macro="" textlink="">
      <xdr:nvSpPr>
        <xdr:cNvPr id="653" name="円/楕円 652"/>
        <xdr:cNvSpPr/>
      </xdr:nvSpPr>
      <xdr:spPr>
        <a:xfrm>
          <a:off x="15430500" y="134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9926</xdr:rowOff>
    </xdr:from>
    <xdr:ext cx="313932" cy="259045"/>
    <xdr:sp macro="" textlink="">
      <xdr:nvSpPr>
        <xdr:cNvPr id="654" name="テキスト ボックス 653"/>
        <xdr:cNvSpPr txBox="1"/>
      </xdr:nvSpPr>
      <xdr:spPr>
        <a:xfrm>
          <a:off x="15324333" y="13554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88351</xdr:rowOff>
    </xdr:from>
    <xdr:to>
      <xdr:col>21</xdr:col>
      <xdr:colOff>212725</xdr:colOff>
      <xdr:row>79</xdr:row>
      <xdr:rowOff>18501</xdr:rowOff>
    </xdr:to>
    <xdr:sp macro="" textlink="">
      <xdr:nvSpPr>
        <xdr:cNvPr id="655" name="円/楕円 654"/>
        <xdr:cNvSpPr/>
      </xdr:nvSpPr>
      <xdr:spPr>
        <a:xfrm>
          <a:off x="14541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9628</xdr:rowOff>
    </xdr:from>
    <xdr:ext cx="313932" cy="259045"/>
    <xdr:sp macro="" textlink="">
      <xdr:nvSpPr>
        <xdr:cNvPr id="656" name="テキスト ボックス 655"/>
        <xdr:cNvSpPr txBox="1"/>
      </xdr:nvSpPr>
      <xdr:spPr>
        <a:xfrm>
          <a:off x="14435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88672</xdr:rowOff>
    </xdr:from>
    <xdr:to>
      <xdr:col>20</xdr:col>
      <xdr:colOff>9525</xdr:colOff>
      <xdr:row>79</xdr:row>
      <xdr:rowOff>18822</xdr:rowOff>
    </xdr:to>
    <xdr:sp macro="" textlink="">
      <xdr:nvSpPr>
        <xdr:cNvPr id="657" name="円/楕円 656"/>
        <xdr:cNvSpPr/>
      </xdr:nvSpPr>
      <xdr:spPr>
        <a:xfrm>
          <a:off x="13652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9949</xdr:rowOff>
    </xdr:from>
    <xdr:ext cx="313932" cy="259045"/>
    <xdr:sp macro="" textlink="">
      <xdr:nvSpPr>
        <xdr:cNvPr id="658" name="テキスト ボックス 657"/>
        <xdr:cNvSpPr txBox="1"/>
      </xdr:nvSpPr>
      <xdr:spPr>
        <a:xfrm>
          <a:off x="13546333" y="13554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84877</xdr:rowOff>
    </xdr:from>
    <xdr:to>
      <xdr:col>18</xdr:col>
      <xdr:colOff>492125</xdr:colOff>
      <xdr:row>79</xdr:row>
      <xdr:rowOff>15027</xdr:rowOff>
    </xdr:to>
    <xdr:sp macro="" textlink="">
      <xdr:nvSpPr>
        <xdr:cNvPr id="659" name="円/楕円 658"/>
        <xdr:cNvSpPr/>
      </xdr:nvSpPr>
      <xdr:spPr>
        <a:xfrm>
          <a:off x="12763500" y="134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6154</xdr:rowOff>
    </xdr:from>
    <xdr:ext cx="378565" cy="259045"/>
    <xdr:sp macro="" textlink="">
      <xdr:nvSpPr>
        <xdr:cNvPr id="660" name="テキスト ボックス 659"/>
        <xdr:cNvSpPr txBox="1"/>
      </xdr:nvSpPr>
      <xdr:spPr>
        <a:xfrm>
          <a:off x="12625017" y="13550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151381</xdr:rowOff>
    </xdr:from>
    <xdr:to>
      <xdr:col>23</xdr:col>
      <xdr:colOff>517525</xdr:colOff>
      <xdr:row>97</xdr:row>
      <xdr:rowOff>154936</xdr:rowOff>
    </xdr:to>
    <xdr:cxnSp macro="">
      <xdr:nvCxnSpPr>
        <xdr:cNvPr id="689" name="直線コネクタ 688"/>
        <xdr:cNvCxnSpPr/>
      </xdr:nvCxnSpPr>
      <xdr:spPr>
        <a:xfrm>
          <a:off x="15481300" y="16782031"/>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139998</xdr:rowOff>
    </xdr:from>
    <xdr:to>
      <xdr:col>22</xdr:col>
      <xdr:colOff>365125</xdr:colOff>
      <xdr:row>97</xdr:row>
      <xdr:rowOff>151381</xdr:rowOff>
    </xdr:to>
    <xdr:cxnSp macro="">
      <xdr:nvCxnSpPr>
        <xdr:cNvPr id="692" name="直線コネクタ 691"/>
        <xdr:cNvCxnSpPr/>
      </xdr:nvCxnSpPr>
      <xdr:spPr>
        <a:xfrm>
          <a:off x="14592300" y="16770648"/>
          <a:ext cx="8890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139998</xdr:rowOff>
    </xdr:from>
    <xdr:to>
      <xdr:col>21</xdr:col>
      <xdr:colOff>161925</xdr:colOff>
      <xdr:row>97</xdr:row>
      <xdr:rowOff>142908</xdr:rowOff>
    </xdr:to>
    <xdr:cxnSp macro="">
      <xdr:nvCxnSpPr>
        <xdr:cNvPr id="695" name="直線コネクタ 694"/>
        <xdr:cNvCxnSpPr/>
      </xdr:nvCxnSpPr>
      <xdr:spPr>
        <a:xfrm flipV="1">
          <a:off x="13703300" y="1677064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133471</xdr:rowOff>
    </xdr:from>
    <xdr:to>
      <xdr:col>19</xdr:col>
      <xdr:colOff>644525</xdr:colOff>
      <xdr:row>97</xdr:row>
      <xdr:rowOff>142908</xdr:rowOff>
    </xdr:to>
    <xdr:cxnSp macro="">
      <xdr:nvCxnSpPr>
        <xdr:cNvPr id="698" name="直線コネクタ 697"/>
        <xdr:cNvCxnSpPr/>
      </xdr:nvCxnSpPr>
      <xdr:spPr>
        <a:xfrm>
          <a:off x="12814300" y="1676412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104136</xdr:rowOff>
    </xdr:from>
    <xdr:to>
      <xdr:col>23</xdr:col>
      <xdr:colOff>568325</xdr:colOff>
      <xdr:row>98</xdr:row>
      <xdr:rowOff>34286</xdr:rowOff>
    </xdr:to>
    <xdr:sp macro="" textlink="">
      <xdr:nvSpPr>
        <xdr:cNvPr id="708" name="円/楕円 707"/>
        <xdr:cNvSpPr/>
      </xdr:nvSpPr>
      <xdr:spPr>
        <a:xfrm>
          <a:off x="16268700" y="167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82563</xdr:rowOff>
    </xdr:from>
    <xdr:ext cx="534377" cy="259045"/>
    <xdr:sp macro="" textlink="">
      <xdr:nvSpPr>
        <xdr:cNvPr id="709" name="公債費該当値テキスト"/>
        <xdr:cNvSpPr txBox="1"/>
      </xdr:nvSpPr>
      <xdr:spPr>
        <a:xfrm>
          <a:off x="16370300" y="167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100581</xdr:rowOff>
    </xdr:from>
    <xdr:to>
      <xdr:col>22</xdr:col>
      <xdr:colOff>415925</xdr:colOff>
      <xdr:row>98</xdr:row>
      <xdr:rowOff>30731</xdr:rowOff>
    </xdr:to>
    <xdr:sp macro="" textlink="">
      <xdr:nvSpPr>
        <xdr:cNvPr id="710" name="円/楕円 709"/>
        <xdr:cNvSpPr/>
      </xdr:nvSpPr>
      <xdr:spPr>
        <a:xfrm>
          <a:off x="15430500" y="167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21858</xdr:rowOff>
    </xdr:from>
    <xdr:ext cx="534377" cy="259045"/>
    <xdr:sp macro="" textlink="">
      <xdr:nvSpPr>
        <xdr:cNvPr id="711" name="テキスト ボックス 710"/>
        <xdr:cNvSpPr txBox="1"/>
      </xdr:nvSpPr>
      <xdr:spPr>
        <a:xfrm>
          <a:off x="15214111" y="16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89198</xdr:rowOff>
    </xdr:from>
    <xdr:to>
      <xdr:col>21</xdr:col>
      <xdr:colOff>212725</xdr:colOff>
      <xdr:row>98</xdr:row>
      <xdr:rowOff>19348</xdr:rowOff>
    </xdr:to>
    <xdr:sp macro="" textlink="">
      <xdr:nvSpPr>
        <xdr:cNvPr id="712" name="円/楕円 711"/>
        <xdr:cNvSpPr/>
      </xdr:nvSpPr>
      <xdr:spPr>
        <a:xfrm>
          <a:off x="14541500" y="1671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10475</xdr:rowOff>
    </xdr:from>
    <xdr:ext cx="534377" cy="259045"/>
    <xdr:sp macro="" textlink="">
      <xdr:nvSpPr>
        <xdr:cNvPr id="713" name="テキスト ボックス 712"/>
        <xdr:cNvSpPr txBox="1"/>
      </xdr:nvSpPr>
      <xdr:spPr>
        <a:xfrm>
          <a:off x="14325111" y="168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92108</xdr:rowOff>
    </xdr:from>
    <xdr:to>
      <xdr:col>20</xdr:col>
      <xdr:colOff>9525</xdr:colOff>
      <xdr:row>98</xdr:row>
      <xdr:rowOff>22258</xdr:rowOff>
    </xdr:to>
    <xdr:sp macro="" textlink="">
      <xdr:nvSpPr>
        <xdr:cNvPr id="714" name="円/楕円 713"/>
        <xdr:cNvSpPr/>
      </xdr:nvSpPr>
      <xdr:spPr>
        <a:xfrm>
          <a:off x="13652500" y="167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13385</xdr:rowOff>
    </xdr:from>
    <xdr:ext cx="534377" cy="259045"/>
    <xdr:sp macro="" textlink="">
      <xdr:nvSpPr>
        <xdr:cNvPr id="715" name="テキスト ボックス 714"/>
        <xdr:cNvSpPr txBox="1"/>
      </xdr:nvSpPr>
      <xdr:spPr>
        <a:xfrm>
          <a:off x="13436111" y="168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82671</xdr:rowOff>
    </xdr:from>
    <xdr:to>
      <xdr:col>18</xdr:col>
      <xdr:colOff>492125</xdr:colOff>
      <xdr:row>98</xdr:row>
      <xdr:rowOff>12821</xdr:rowOff>
    </xdr:to>
    <xdr:sp macro="" textlink="">
      <xdr:nvSpPr>
        <xdr:cNvPr id="716" name="円/楕円 715"/>
        <xdr:cNvSpPr/>
      </xdr:nvSpPr>
      <xdr:spPr>
        <a:xfrm>
          <a:off x="12763500" y="16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3948</xdr:rowOff>
    </xdr:from>
    <xdr:ext cx="534377" cy="259045"/>
    <xdr:sp macro="" textlink="">
      <xdr:nvSpPr>
        <xdr:cNvPr id="717" name="テキスト ボックス 716"/>
        <xdr:cNvSpPr txBox="1"/>
      </xdr:nvSpPr>
      <xdr:spPr>
        <a:xfrm>
          <a:off x="12547111" y="168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農林水産業費は、住民一人当たり</a:t>
          </a:r>
          <a:r>
            <a:rPr kumimoji="1" lang="en-US" altLang="ja-JP" sz="1100">
              <a:solidFill>
                <a:schemeClr val="tx1"/>
              </a:solidFill>
              <a:effectLst/>
              <a:latin typeface="+mn-lt"/>
              <a:ea typeface="+mn-ea"/>
              <a:cs typeface="+mn-cs"/>
            </a:rPr>
            <a:t>20,789</a:t>
          </a:r>
          <a:r>
            <a:rPr kumimoji="1" lang="ja-JP" altLang="ja-JP" sz="1100">
              <a:solidFill>
                <a:schemeClr val="tx1"/>
              </a:solidFill>
              <a:effectLst/>
              <a:latin typeface="+mn-lt"/>
              <a:ea typeface="+mn-ea"/>
              <a:cs typeface="+mn-cs"/>
            </a:rPr>
            <a:t>円となっており、</a:t>
          </a:r>
          <a:r>
            <a:rPr kumimoji="1" lang="ja-JP" altLang="en-US" sz="1100">
              <a:solidFill>
                <a:schemeClr val="tx1"/>
              </a:solidFill>
              <a:effectLst/>
              <a:latin typeface="+mn-lt"/>
              <a:ea typeface="+mn-ea"/>
              <a:cs typeface="+mn-cs"/>
            </a:rPr>
            <a:t>対前年度より</a:t>
          </a:r>
          <a:r>
            <a:rPr kumimoji="1" lang="en-US" altLang="ja-JP" sz="1100">
              <a:solidFill>
                <a:schemeClr val="tx1"/>
              </a:solidFill>
              <a:effectLst/>
              <a:latin typeface="+mn-lt"/>
              <a:ea typeface="+mn-ea"/>
              <a:cs typeface="+mn-cs"/>
            </a:rPr>
            <a:t>35,914</a:t>
          </a:r>
          <a:r>
            <a:rPr kumimoji="1" lang="ja-JP" altLang="en-US" sz="1100">
              <a:solidFill>
                <a:schemeClr val="tx1"/>
              </a:solidFill>
              <a:effectLst/>
              <a:latin typeface="+mn-lt"/>
              <a:ea typeface="+mn-ea"/>
              <a:cs typeface="+mn-cs"/>
            </a:rPr>
            <a:t>円減少している</a:t>
          </a:r>
          <a:r>
            <a:rPr kumimoji="1" lang="ja-JP" altLang="ja-JP" sz="1100">
              <a:solidFill>
                <a:schemeClr val="tx1"/>
              </a:solidFill>
              <a:effectLst/>
              <a:latin typeface="+mn-lt"/>
              <a:ea typeface="+mn-ea"/>
              <a:cs typeface="+mn-cs"/>
            </a:rPr>
            <a:t>。これは、雪害により、農業施設等の再建に対する補助費等や普通建設事業費</a:t>
          </a:r>
          <a:r>
            <a:rPr kumimoji="1" lang="ja-JP" altLang="en-US" sz="1100">
              <a:solidFill>
                <a:schemeClr val="tx1"/>
              </a:solidFill>
              <a:effectLst/>
              <a:latin typeface="+mn-lt"/>
              <a:ea typeface="+mn-ea"/>
              <a:cs typeface="+mn-cs"/>
            </a:rPr>
            <a:t>の減少</a:t>
          </a:r>
          <a:r>
            <a:rPr kumimoji="1" lang="ja-JP" altLang="ja-JP" sz="1100">
              <a:solidFill>
                <a:schemeClr val="tx1"/>
              </a:solidFill>
              <a:effectLst/>
              <a:latin typeface="+mn-lt"/>
              <a:ea typeface="+mn-ea"/>
              <a:cs typeface="+mn-cs"/>
            </a:rPr>
            <a:t>が主な要因となっている。</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教育</a:t>
          </a:r>
          <a:r>
            <a:rPr kumimoji="1" lang="ja-JP" altLang="ja-JP" sz="1100">
              <a:solidFill>
                <a:schemeClr val="tx1"/>
              </a:solidFill>
              <a:effectLst/>
              <a:latin typeface="+mn-lt"/>
              <a:ea typeface="+mn-ea"/>
              <a:cs typeface="+mn-cs"/>
            </a:rPr>
            <a:t>費は、住民一人当たり</a:t>
          </a:r>
          <a:r>
            <a:rPr kumimoji="1" lang="en-US" altLang="ja-JP" sz="1100">
              <a:solidFill>
                <a:schemeClr val="tx1"/>
              </a:solidFill>
              <a:effectLst/>
              <a:latin typeface="+mn-lt"/>
              <a:ea typeface="+mn-ea"/>
              <a:cs typeface="+mn-cs"/>
            </a:rPr>
            <a:t>76,091</a:t>
          </a:r>
          <a:r>
            <a:rPr kumimoji="1" lang="ja-JP" altLang="ja-JP" sz="1100">
              <a:solidFill>
                <a:schemeClr val="tx1"/>
              </a:solidFill>
              <a:effectLst/>
              <a:latin typeface="+mn-lt"/>
              <a:ea typeface="+mn-ea"/>
              <a:cs typeface="+mn-cs"/>
            </a:rPr>
            <a:t>円となっており、類似団体、全国平均及び山梨県平均と比較して一人当たりのコストが高い状況となっている。これは、単独事業</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市民会館・図書館耐震大規模改修事業等</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主な要因となっている。</a:t>
          </a:r>
          <a:endParaRPr lang="ja-JP" altLang="ja-JP">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tx1"/>
              </a:solidFill>
              <a:effectLst/>
              <a:latin typeface="+mn-lt"/>
              <a:ea typeface="+mn-ea"/>
              <a:cs typeface="+mn-cs"/>
            </a:rPr>
            <a:t>財政調整基金残高は、適切な財源確保と歳出の精査により、取崩しを回避しており前年とほぼ同額を維持している。</a:t>
          </a:r>
          <a:endParaRPr lang="ja-JP" altLang="ja-JP">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事務事業の見直し</a:t>
          </a:r>
          <a:r>
            <a:rPr kumimoji="1" lang="ja-JP" altLang="en-US" sz="1100" b="0" i="0" baseline="0">
              <a:solidFill>
                <a:schemeClr val="tx1"/>
              </a:solidFill>
              <a:effectLst/>
              <a:latin typeface="+mn-lt"/>
              <a:ea typeface="+mn-ea"/>
              <a:cs typeface="+mn-cs"/>
            </a:rPr>
            <a:t>や</a:t>
          </a:r>
          <a:r>
            <a:rPr kumimoji="1" lang="ja-JP" altLang="ja-JP" sz="1100" b="0" i="0" baseline="0">
              <a:solidFill>
                <a:schemeClr val="tx1"/>
              </a:solidFill>
              <a:effectLst/>
              <a:latin typeface="+mn-lt"/>
              <a:ea typeface="+mn-ea"/>
              <a:cs typeface="+mn-cs"/>
            </a:rPr>
            <a:t>歳出の削減を推進し、前年度と比較して、実質収支額は</a:t>
          </a:r>
          <a:r>
            <a:rPr kumimoji="1" lang="en-US" altLang="ja-JP" sz="1100" b="0" i="0" baseline="0">
              <a:solidFill>
                <a:schemeClr val="tx1"/>
              </a:solidFill>
              <a:effectLst/>
              <a:latin typeface="+mn-lt"/>
              <a:ea typeface="+mn-ea"/>
              <a:cs typeface="+mn-cs"/>
            </a:rPr>
            <a:t>111</a:t>
          </a:r>
          <a:r>
            <a:rPr kumimoji="1" lang="ja-JP" altLang="ja-JP" sz="1100" b="0" i="0" baseline="0">
              <a:solidFill>
                <a:schemeClr val="tx1"/>
              </a:solidFill>
              <a:effectLst/>
              <a:latin typeface="+mn-lt"/>
              <a:ea typeface="+mn-ea"/>
              <a:cs typeface="+mn-cs"/>
            </a:rPr>
            <a:t>百万円余の増額</a:t>
          </a:r>
          <a:r>
            <a:rPr kumimoji="1" lang="ja-JP" altLang="en-US" sz="1100" b="0" i="0" baseline="0">
              <a:solidFill>
                <a:schemeClr val="tx1"/>
              </a:solidFill>
              <a:effectLst/>
              <a:latin typeface="+mn-lt"/>
              <a:ea typeface="+mn-ea"/>
              <a:cs typeface="+mn-cs"/>
            </a:rPr>
            <a:t>、標準財政規模に占める割合では</a:t>
          </a:r>
          <a:r>
            <a:rPr kumimoji="1" lang="ja-JP" altLang="ja-JP" sz="1100" b="0" i="0" baseline="0">
              <a:solidFill>
                <a:schemeClr val="tx1"/>
              </a:solidFill>
              <a:effectLst/>
              <a:latin typeface="+mn-lt"/>
              <a:ea typeface="+mn-ea"/>
              <a:cs typeface="+mn-cs"/>
            </a:rPr>
            <a:t>、</a:t>
          </a:r>
          <a:r>
            <a:rPr kumimoji="1" lang="en-US" altLang="ja-JP" sz="1100" b="0" i="0" baseline="0">
              <a:solidFill>
                <a:schemeClr val="tx1"/>
              </a:solidFill>
              <a:effectLst/>
              <a:latin typeface="+mn-lt"/>
              <a:ea typeface="+mn-ea"/>
              <a:cs typeface="+mn-cs"/>
            </a:rPr>
            <a:t>1.32</a:t>
          </a:r>
          <a:r>
            <a:rPr kumimoji="1" lang="ja-JP" altLang="ja-JP" sz="1100" b="0" i="0" baseline="0">
              <a:solidFill>
                <a:schemeClr val="tx1"/>
              </a:solidFill>
              <a:effectLst/>
              <a:latin typeface="+mn-lt"/>
              <a:ea typeface="+mn-ea"/>
              <a:cs typeface="+mn-cs"/>
            </a:rPr>
            <a:t>ポイント</a:t>
          </a:r>
          <a:r>
            <a:rPr kumimoji="1" lang="ja-JP" altLang="en-US" sz="1100" b="0" i="0" baseline="0">
              <a:solidFill>
                <a:schemeClr val="tx1"/>
              </a:solidFill>
              <a:effectLst/>
              <a:latin typeface="+mn-lt"/>
              <a:ea typeface="+mn-ea"/>
              <a:cs typeface="+mn-cs"/>
            </a:rPr>
            <a:t>の増となったが、実質単年度収支では、</a:t>
          </a:r>
          <a:r>
            <a:rPr kumimoji="1" lang="en-US" altLang="ja-JP" sz="1100" b="0" i="0" baseline="0">
              <a:solidFill>
                <a:schemeClr val="tx1"/>
              </a:solidFill>
              <a:effectLst/>
              <a:latin typeface="+mn-lt"/>
              <a:ea typeface="+mn-ea"/>
              <a:cs typeface="+mn-cs"/>
            </a:rPr>
            <a:t>1.53</a:t>
          </a:r>
          <a:r>
            <a:rPr kumimoji="1" lang="ja-JP" altLang="en-US" sz="1100" b="0" i="0" baseline="0">
              <a:solidFill>
                <a:schemeClr val="tx1"/>
              </a:solidFill>
              <a:effectLst/>
              <a:latin typeface="+mn-lt"/>
              <a:ea typeface="+mn-ea"/>
              <a:cs typeface="+mn-cs"/>
            </a:rPr>
            <a:t>ポイントの減となっている</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今後も、事務事業の見直しなど歳出の削減を推進し、健全な行財政運営に努めていく。</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新市発足以降、本市の一般会計及び特別会計はともに実質収支の赤字に転じたことはなく、また、公営企業会計においても余剰資金等があることから赤字には至っていない。</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分母となる標準財政規模は、</a:t>
          </a:r>
          <a:r>
            <a:rPr kumimoji="1" lang="ja-JP" altLang="en-US" sz="1200" b="0" i="0" baseline="0">
              <a:solidFill>
                <a:schemeClr val="dk1"/>
              </a:solidFill>
              <a:effectLst/>
              <a:latin typeface="+mn-lt"/>
              <a:ea typeface="+mn-ea"/>
              <a:cs typeface="+mn-cs"/>
            </a:rPr>
            <a:t>軽自動車税</a:t>
          </a:r>
          <a:r>
            <a:rPr kumimoji="1" lang="ja-JP" altLang="ja-JP" sz="1200" b="0" i="0" baseline="0">
              <a:solidFill>
                <a:schemeClr val="dk1"/>
              </a:solidFill>
              <a:effectLst/>
              <a:latin typeface="+mn-lt"/>
              <a:ea typeface="+mn-ea"/>
              <a:cs typeface="+mn-cs"/>
            </a:rPr>
            <a:t>の増（</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百万円余）などにより標準税収入額等は</a:t>
          </a:r>
          <a:r>
            <a:rPr kumimoji="1" lang="en-US" altLang="ja-JP" sz="1200" b="0" i="0" baseline="0">
              <a:solidFill>
                <a:schemeClr val="dk1"/>
              </a:solidFill>
              <a:effectLst/>
              <a:latin typeface="+mn-lt"/>
              <a:ea typeface="+mn-ea"/>
              <a:cs typeface="+mn-cs"/>
            </a:rPr>
            <a:t>84</a:t>
          </a:r>
          <a:r>
            <a:rPr kumimoji="1" lang="ja-JP" altLang="ja-JP" sz="1200" b="0" i="0" baseline="0">
              <a:solidFill>
                <a:schemeClr val="dk1"/>
              </a:solidFill>
              <a:effectLst/>
              <a:latin typeface="+mn-lt"/>
              <a:ea typeface="+mn-ea"/>
              <a:cs typeface="+mn-cs"/>
            </a:rPr>
            <a:t>百万円余の増額となる一方で、普通交付税は合併による財政優遇措置の終了に伴う段階的な縮減により</a:t>
          </a:r>
          <a:r>
            <a:rPr kumimoji="1" lang="en-US" altLang="ja-JP" sz="1200" b="0" i="0" baseline="0">
              <a:solidFill>
                <a:schemeClr val="dk1"/>
              </a:solidFill>
              <a:effectLst/>
              <a:latin typeface="+mn-lt"/>
              <a:ea typeface="+mn-ea"/>
              <a:cs typeface="+mn-cs"/>
            </a:rPr>
            <a:t>219</a:t>
          </a:r>
          <a:r>
            <a:rPr kumimoji="1" lang="ja-JP" altLang="ja-JP" sz="1200" b="0" i="0" baseline="0">
              <a:solidFill>
                <a:schemeClr val="dk1"/>
              </a:solidFill>
              <a:effectLst/>
              <a:latin typeface="+mn-lt"/>
              <a:ea typeface="+mn-ea"/>
              <a:cs typeface="+mn-cs"/>
            </a:rPr>
            <a:t>百万円余の減額、臨時財政対策債発行可能額も</a:t>
          </a:r>
          <a:r>
            <a:rPr kumimoji="1" lang="en-US" altLang="ja-JP" sz="1200" b="0" i="0" baseline="0">
              <a:solidFill>
                <a:schemeClr val="dk1"/>
              </a:solidFill>
              <a:effectLst/>
              <a:latin typeface="+mn-lt"/>
              <a:ea typeface="+mn-ea"/>
              <a:cs typeface="+mn-cs"/>
            </a:rPr>
            <a:t>124</a:t>
          </a:r>
          <a:r>
            <a:rPr kumimoji="1" lang="ja-JP" altLang="ja-JP" sz="1200" b="0" i="0" baseline="0">
              <a:solidFill>
                <a:schemeClr val="dk1"/>
              </a:solidFill>
              <a:effectLst/>
              <a:latin typeface="+mn-lt"/>
              <a:ea typeface="+mn-ea"/>
              <a:cs typeface="+mn-cs"/>
            </a:rPr>
            <a:t>百万円余の減額となり、全体としては前年度比較で</a:t>
          </a:r>
          <a:r>
            <a:rPr kumimoji="1" lang="en-US" altLang="ja-JP" sz="1200" b="0" i="0" baseline="0">
              <a:solidFill>
                <a:schemeClr val="dk1"/>
              </a:solidFill>
              <a:effectLst/>
              <a:latin typeface="+mn-lt"/>
              <a:ea typeface="+mn-ea"/>
              <a:cs typeface="+mn-cs"/>
            </a:rPr>
            <a:t>259</a:t>
          </a:r>
          <a:r>
            <a:rPr kumimoji="1" lang="ja-JP" altLang="ja-JP" sz="1200" b="0" i="0" baseline="0">
              <a:solidFill>
                <a:schemeClr val="dk1"/>
              </a:solidFill>
              <a:effectLst/>
              <a:latin typeface="+mn-lt"/>
              <a:ea typeface="+mn-ea"/>
              <a:cs typeface="+mn-cs"/>
            </a:rPr>
            <a:t>百万円余の減額であった。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一般会計は前年度と比較し、実質収支額が増額となったことを受け、実質収支比率は対前年度で</a:t>
          </a:r>
          <a:r>
            <a:rPr kumimoji="1" lang="en-US" altLang="ja-JP" sz="1200" b="0" i="0" baseline="0">
              <a:solidFill>
                <a:schemeClr val="dk1"/>
              </a:solidFill>
              <a:effectLst/>
              <a:latin typeface="+mn-lt"/>
              <a:ea typeface="+mn-ea"/>
              <a:cs typeface="+mn-cs"/>
            </a:rPr>
            <a:t>1.32</a:t>
          </a:r>
          <a:r>
            <a:rPr kumimoji="1" lang="ja-JP" altLang="ja-JP" sz="1200" b="0" i="0" baseline="0">
              <a:solidFill>
                <a:schemeClr val="dk1"/>
              </a:solidFill>
              <a:effectLst/>
              <a:latin typeface="+mn-lt"/>
              <a:ea typeface="+mn-ea"/>
              <a:cs typeface="+mn-cs"/>
            </a:rPr>
            <a:t>ポイント上回る結果となった。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水道事業会計は流動負債の減額のため、対前年度</a:t>
          </a:r>
          <a:r>
            <a:rPr kumimoji="1" lang="en-US" altLang="ja-JP" sz="1200" b="0" i="0" baseline="0">
              <a:solidFill>
                <a:schemeClr val="dk1"/>
              </a:solidFill>
              <a:effectLst/>
              <a:latin typeface="+mn-lt"/>
              <a:ea typeface="+mn-ea"/>
              <a:cs typeface="+mn-cs"/>
            </a:rPr>
            <a:t>0.15</a:t>
          </a:r>
          <a:r>
            <a:rPr kumimoji="1" lang="ja-JP" altLang="ja-JP" sz="1200" b="0" i="0" baseline="0">
              <a:solidFill>
                <a:schemeClr val="dk1"/>
              </a:solidFill>
              <a:effectLst/>
              <a:latin typeface="+mn-lt"/>
              <a:ea typeface="+mn-ea"/>
              <a:cs typeface="+mn-cs"/>
            </a:rPr>
            <a:t>ポイントの減となっている。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国民</a:t>
          </a:r>
          <a:r>
            <a:rPr kumimoji="1" lang="ja-JP" altLang="ja-JP" sz="1200" b="0" i="0" baseline="0">
              <a:solidFill>
                <a:sysClr val="windowText" lastClr="000000"/>
              </a:solidFill>
              <a:effectLst/>
              <a:latin typeface="+mn-lt"/>
              <a:ea typeface="+mn-ea"/>
              <a:cs typeface="+mn-cs"/>
            </a:rPr>
            <a:t>健康保険特別会計の実質収支額は前年度決算額</a:t>
          </a:r>
          <a:r>
            <a:rPr kumimoji="1" lang="en-US" altLang="ja-JP" sz="1100" b="0" i="0" baseline="0">
              <a:solidFill>
                <a:sysClr val="windowText" lastClr="000000"/>
              </a:solidFill>
              <a:effectLst/>
              <a:latin typeface="+mn-lt"/>
              <a:ea typeface="+mn-ea"/>
              <a:cs typeface="+mn-cs"/>
            </a:rPr>
            <a:t>152</a:t>
          </a:r>
          <a:r>
            <a:rPr kumimoji="1" lang="ja-JP" altLang="ja-JP" sz="1200" b="0" i="0" baseline="0">
              <a:solidFill>
                <a:sysClr val="windowText" lastClr="000000"/>
              </a:solidFill>
              <a:effectLst/>
              <a:latin typeface="+mn-lt"/>
              <a:ea typeface="+mn-ea"/>
              <a:cs typeface="+mn-cs"/>
            </a:rPr>
            <a:t>百万円に対し平成</a:t>
          </a:r>
          <a:r>
            <a:rPr kumimoji="1" lang="en-US" altLang="ja-JP" sz="1200" b="0" i="0" baseline="0">
              <a:solidFill>
                <a:sysClr val="windowText" lastClr="000000"/>
              </a:solidFill>
              <a:effectLst/>
              <a:latin typeface="+mn-lt"/>
              <a:ea typeface="+mn-ea"/>
              <a:cs typeface="+mn-cs"/>
            </a:rPr>
            <a:t>28</a:t>
          </a:r>
          <a:r>
            <a:rPr kumimoji="1" lang="ja-JP" altLang="ja-JP" sz="1200" b="0" i="0" baseline="0">
              <a:solidFill>
                <a:sysClr val="windowText" lastClr="000000"/>
              </a:solidFill>
              <a:effectLst/>
              <a:latin typeface="+mn-lt"/>
              <a:ea typeface="+mn-ea"/>
              <a:cs typeface="+mn-cs"/>
            </a:rPr>
            <a:t>年度決算額</a:t>
          </a:r>
          <a:r>
            <a:rPr kumimoji="1" lang="en-US" altLang="ja-JP" sz="1200" b="0" i="0" baseline="0">
              <a:solidFill>
                <a:sysClr val="windowText" lastClr="000000"/>
              </a:solidFill>
              <a:effectLst/>
              <a:latin typeface="+mn-lt"/>
              <a:ea typeface="+mn-ea"/>
              <a:cs typeface="+mn-cs"/>
            </a:rPr>
            <a:t>136</a:t>
          </a:r>
          <a:r>
            <a:rPr kumimoji="1" lang="ja-JP" altLang="ja-JP" sz="1200" b="0" i="0" baseline="0">
              <a:solidFill>
                <a:sysClr val="windowText" lastClr="000000"/>
              </a:solidFill>
              <a:effectLst/>
              <a:latin typeface="+mn-lt"/>
              <a:ea typeface="+mn-ea"/>
              <a:cs typeface="+mn-cs"/>
            </a:rPr>
            <a:t>百万円余となったことにより、対前年度</a:t>
          </a:r>
          <a:r>
            <a:rPr kumimoji="1" lang="en-US" altLang="ja-JP" sz="1200" b="0" i="0" baseline="0">
              <a:solidFill>
                <a:sysClr val="windowText" lastClr="000000"/>
              </a:solidFill>
              <a:effectLst/>
              <a:latin typeface="+mn-lt"/>
              <a:ea typeface="+mn-ea"/>
              <a:cs typeface="+mn-cs"/>
            </a:rPr>
            <a:t>0.12</a:t>
          </a:r>
          <a:r>
            <a:rPr kumimoji="1" lang="ja-JP" altLang="ja-JP" sz="1200" b="0" i="0" baseline="0">
              <a:solidFill>
                <a:sysClr val="windowText" lastClr="000000"/>
              </a:solidFill>
              <a:effectLst/>
              <a:latin typeface="+mn-lt"/>
              <a:ea typeface="+mn-ea"/>
              <a:cs typeface="+mn-cs"/>
            </a:rPr>
            <a:t>ポイントの</a:t>
          </a:r>
          <a:r>
            <a:rPr kumimoji="1" lang="ja-JP" altLang="en-US" sz="1200" b="0" i="0" baseline="0">
              <a:solidFill>
                <a:sysClr val="windowText" lastClr="000000"/>
              </a:solidFill>
              <a:effectLst/>
              <a:latin typeface="+mn-lt"/>
              <a:ea typeface="+mn-ea"/>
              <a:cs typeface="+mn-cs"/>
            </a:rPr>
            <a:t>減</a:t>
          </a:r>
          <a:r>
            <a:rPr kumimoji="1" lang="ja-JP" altLang="ja-JP" sz="1200" b="0" i="0" baseline="0">
              <a:solidFill>
                <a:sysClr val="windowText" lastClr="000000"/>
              </a:solidFill>
              <a:effectLst/>
              <a:latin typeface="+mn-lt"/>
              <a:ea typeface="+mn-ea"/>
              <a:cs typeface="+mn-cs"/>
            </a:rPr>
            <a:t>となっている。</a:t>
          </a:r>
          <a:endParaRPr lang="ja-JP" altLang="ja-JP" sz="1200">
            <a:solidFill>
              <a:sysClr val="windowText" lastClr="000000"/>
            </a:solidFill>
            <a:effectLst/>
          </a:endParaRPr>
        </a:p>
        <a:p>
          <a:pPr eaLnBrk="1" fontAlgn="auto" latinLnBrk="0" hangingPunct="1"/>
          <a:r>
            <a:rPr kumimoji="1" lang="ja-JP" altLang="ja-JP" sz="1200" b="0" i="0" baseline="0">
              <a:solidFill>
                <a:sysClr val="windowText" lastClr="000000"/>
              </a:solidFill>
              <a:effectLst/>
              <a:latin typeface="+mn-lt"/>
              <a:ea typeface="+mn-ea"/>
              <a:cs typeface="+mn-cs"/>
            </a:rPr>
            <a:t>　介護保険特別会計の実質収支額は前年度決算額</a:t>
          </a:r>
          <a:r>
            <a:rPr kumimoji="1" lang="en-US" altLang="ja-JP" sz="1200" b="0" i="0" baseline="0">
              <a:solidFill>
                <a:sysClr val="windowText" lastClr="000000"/>
              </a:solidFill>
              <a:effectLst/>
              <a:latin typeface="+mn-lt"/>
              <a:ea typeface="+mn-ea"/>
              <a:cs typeface="+mn-cs"/>
            </a:rPr>
            <a:t>15</a:t>
          </a:r>
          <a:r>
            <a:rPr kumimoji="1" lang="ja-JP" altLang="ja-JP" sz="1200" b="0" i="0" baseline="0">
              <a:solidFill>
                <a:sysClr val="windowText" lastClr="000000"/>
              </a:solidFill>
              <a:effectLst/>
              <a:latin typeface="+mn-lt"/>
              <a:ea typeface="+mn-ea"/>
              <a:cs typeface="+mn-cs"/>
            </a:rPr>
            <a:t>百万円余に対し平成</a:t>
          </a:r>
          <a:r>
            <a:rPr kumimoji="1" lang="en-US" altLang="ja-JP" sz="1200" b="0" i="0" baseline="0">
              <a:solidFill>
                <a:sysClr val="windowText" lastClr="000000"/>
              </a:solidFill>
              <a:effectLst/>
              <a:latin typeface="+mn-lt"/>
              <a:ea typeface="+mn-ea"/>
              <a:cs typeface="+mn-cs"/>
            </a:rPr>
            <a:t>28</a:t>
          </a:r>
          <a:r>
            <a:rPr kumimoji="1" lang="ja-JP" altLang="ja-JP" sz="1200" b="0" i="0" baseline="0">
              <a:solidFill>
                <a:sysClr val="windowText" lastClr="000000"/>
              </a:solidFill>
              <a:effectLst/>
              <a:latin typeface="+mn-lt"/>
              <a:ea typeface="+mn-ea"/>
              <a:cs typeface="+mn-cs"/>
            </a:rPr>
            <a:t>年度決算額</a:t>
          </a:r>
          <a:r>
            <a:rPr kumimoji="1" lang="en-US" altLang="ja-JP" sz="1200" b="0" i="0" baseline="0">
              <a:solidFill>
                <a:sysClr val="windowText" lastClr="000000"/>
              </a:solidFill>
              <a:effectLst/>
              <a:latin typeface="+mn-lt"/>
              <a:ea typeface="+mn-ea"/>
              <a:cs typeface="+mn-cs"/>
            </a:rPr>
            <a:t>29 </a:t>
          </a:r>
          <a:r>
            <a:rPr kumimoji="1" lang="ja-JP" altLang="ja-JP" sz="1200" b="0" i="0" baseline="0">
              <a:solidFill>
                <a:sysClr val="windowText" lastClr="000000"/>
              </a:solidFill>
              <a:effectLst/>
              <a:latin typeface="+mn-lt"/>
              <a:ea typeface="+mn-ea"/>
              <a:cs typeface="+mn-cs"/>
            </a:rPr>
            <a:t>百万円余となったことにより、対前年度</a:t>
          </a:r>
          <a:r>
            <a:rPr kumimoji="1" lang="en-US" altLang="ja-JP" sz="1200" b="0" i="0" baseline="0">
              <a:solidFill>
                <a:sysClr val="windowText" lastClr="000000"/>
              </a:solidFill>
              <a:effectLst/>
              <a:latin typeface="+mn-lt"/>
              <a:ea typeface="+mn-ea"/>
              <a:cs typeface="+mn-cs"/>
            </a:rPr>
            <a:t>0.13</a:t>
          </a:r>
          <a:r>
            <a:rPr kumimoji="1" lang="ja-JP" altLang="en-US" sz="1200" b="0" i="0" baseline="0">
              <a:solidFill>
                <a:sysClr val="windowText" lastClr="000000"/>
              </a:solidFill>
              <a:effectLst/>
              <a:latin typeface="+mn-lt"/>
              <a:ea typeface="+mn-ea"/>
              <a:cs typeface="+mn-cs"/>
            </a:rPr>
            <a:t>ポ</a:t>
          </a:r>
          <a:r>
            <a:rPr kumimoji="1" lang="ja-JP" altLang="ja-JP" sz="1200" b="0" i="0" baseline="0">
              <a:solidFill>
                <a:sysClr val="windowText" lastClr="000000"/>
              </a:solidFill>
              <a:effectLst/>
              <a:latin typeface="+mn-lt"/>
              <a:ea typeface="+mn-ea"/>
              <a:cs typeface="+mn-cs"/>
            </a:rPr>
            <a:t>イントの増となっている。</a:t>
          </a:r>
          <a:endParaRPr lang="ja-JP" altLang="ja-JP" sz="1200">
            <a:solidFill>
              <a:sysClr val="windowText" lastClr="000000"/>
            </a:solidFill>
            <a:effectLst/>
          </a:endParaRPr>
        </a:p>
        <a:p>
          <a:pPr eaLnBrk="1" fontAlgn="auto" latinLnBrk="0" hangingPunct="1"/>
          <a:r>
            <a:rPr kumimoji="1" lang="ja-JP" altLang="ja-JP" sz="1200" b="0" i="0" baseline="0">
              <a:solidFill>
                <a:sysClr val="windowText" lastClr="000000"/>
              </a:solidFill>
              <a:effectLst/>
              <a:latin typeface="+mn-lt"/>
              <a:ea typeface="+mn-ea"/>
              <a:cs typeface="+mn-cs"/>
            </a:rPr>
            <a:t>　病院事業会計は流動負債額がなく流動資産額のみの決算額となっているため、安定した経営と考えられる</a:t>
          </a:r>
          <a:r>
            <a:rPr kumimoji="1" lang="en-US" altLang="ja-JP" sz="1200" b="0" i="0" baseline="0">
              <a:solidFill>
                <a:sysClr val="windowText" lastClr="000000"/>
              </a:solidFill>
              <a:effectLst/>
              <a:latin typeface="+mn-lt"/>
              <a:ea typeface="+mn-ea"/>
              <a:cs typeface="+mn-cs"/>
            </a:rPr>
            <a:t>.</a:t>
          </a:r>
          <a:r>
            <a:rPr kumimoji="1" lang="ja-JP" altLang="ja-JP" sz="1200" b="0" i="0" baseline="0">
              <a:solidFill>
                <a:sysClr val="windowText" lastClr="000000"/>
              </a:solidFill>
              <a:effectLst/>
              <a:latin typeface="+mn-lt"/>
              <a:ea typeface="+mn-ea"/>
              <a:cs typeface="+mn-cs"/>
            </a:rPr>
            <a:t>対前年度</a:t>
          </a:r>
          <a:r>
            <a:rPr kumimoji="1" lang="en-US" altLang="ja-JP" sz="1200" b="0" i="0" baseline="0">
              <a:solidFill>
                <a:sysClr val="windowText" lastClr="000000"/>
              </a:solidFill>
              <a:effectLst/>
              <a:latin typeface="+mn-lt"/>
              <a:ea typeface="+mn-ea"/>
              <a:cs typeface="+mn-cs"/>
            </a:rPr>
            <a:t>0.03 </a:t>
          </a:r>
          <a:r>
            <a:rPr kumimoji="1" lang="ja-JP" altLang="ja-JP" sz="1200" b="0" i="0" baseline="0">
              <a:solidFill>
                <a:sysClr val="windowText" lastClr="000000"/>
              </a:solidFill>
              <a:effectLst/>
              <a:latin typeface="+mn-lt"/>
              <a:ea typeface="+mn-ea"/>
              <a:cs typeface="+mn-cs"/>
            </a:rPr>
            <a:t>ポイントの増となる結果となっている。</a:t>
          </a:r>
          <a:endParaRPr lang="ja-JP" altLang="ja-JP" sz="1200">
            <a:solidFill>
              <a:sysClr val="windowText" lastClr="000000"/>
            </a:solidFill>
            <a:effectLst/>
          </a:endParaRPr>
        </a:p>
        <a:p>
          <a:pPr eaLnBrk="1" fontAlgn="auto" latinLnBrk="0" hangingPunct="1"/>
          <a:r>
            <a:rPr kumimoji="1" lang="ja-JP" altLang="ja-JP" sz="1200" b="0" i="0" baseline="0">
              <a:solidFill>
                <a:sysClr val="windowText" lastClr="000000"/>
              </a:solidFill>
              <a:effectLst/>
              <a:latin typeface="+mn-lt"/>
              <a:ea typeface="+mn-ea"/>
              <a:cs typeface="+mn-cs"/>
            </a:rPr>
            <a:t>　交通・火災災害共済事業特別会計の実質収支額は共済見舞金等の支出実績額が支出見込額を下回ったことによるものであり、安定した経営内容であるといえる。</a:t>
          </a:r>
          <a:endParaRPr lang="ja-JP" altLang="ja-JP" sz="1200">
            <a:solidFill>
              <a:sysClr val="windowText" lastClr="000000"/>
            </a:solidFill>
            <a:effectLst/>
          </a:endParaRPr>
        </a:p>
        <a:p>
          <a:pPr eaLnBrk="1" fontAlgn="auto" latinLnBrk="0" hangingPunct="1"/>
          <a:r>
            <a:rPr kumimoji="1" lang="ja-JP" altLang="ja-JP" sz="1200" b="0" i="0" baseline="0">
              <a:solidFill>
                <a:sysClr val="windowText" lastClr="000000"/>
              </a:solidFill>
              <a:effectLst/>
              <a:latin typeface="+mn-lt"/>
              <a:ea typeface="+mn-ea"/>
              <a:cs typeface="+mn-cs"/>
            </a:rPr>
            <a:t>　その他の会計についても基本的には一般会計からの繰出金等により、実質収支額</a:t>
          </a:r>
          <a:r>
            <a:rPr kumimoji="1" lang="ja-JP" altLang="ja-JP" sz="1200" b="0" i="0" baseline="0">
              <a:solidFill>
                <a:schemeClr val="dk1"/>
              </a:solidFill>
              <a:effectLst/>
              <a:latin typeface="+mn-lt"/>
              <a:ea typeface="+mn-ea"/>
              <a:cs typeface="+mn-cs"/>
            </a:rPr>
            <a:t>の赤字はないものとなっている</a:t>
          </a:r>
          <a:r>
            <a:rPr kumimoji="1" lang="ja-JP" altLang="en-US" sz="1200" b="0" i="0" baseline="0">
              <a:solidFill>
                <a:schemeClr val="dk1"/>
              </a:solidFill>
              <a:effectLst/>
              <a:latin typeface="+mn-lt"/>
              <a:ea typeface="+mn-ea"/>
              <a:cs typeface="+mn-cs"/>
            </a:rPr>
            <a:t>。</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22312173</v>
      </c>
      <c r="BO4" s="411"/>
      <c r="BP4" s="411"/>
      <c r="BQ4" s="411"/>
      <c r="BR4" s="411"/>
      <c r="BS4" s="411"/>
      <c r="BT4" s="411"/>
      <c r="BU4" s="412"/>
      <c r="BV4" s="410">
        <v>20662930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v>
      </c>
      <c r="CU4" s="588"/>
      <c r="CV4" s="588"/>
      <c r="CW4" s="588"/>
      <c r="CX4" s="588"/>
      <c r="CY4" s="588"/>
      <c r="CZ4" s="588"/>
      <c r="DA4" s="589"/>
      <c r="DB4" s="587">
        <v>9.6999999999999993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21008129</v>
      </c>
      <c r="BO5" s="416"/>
      <c r="BP5" s="416"/>
      <c r="BQ5" s="416"/>
      <c r="BR5" s="416"/>
      <c r="BS5" s="416"/>
      <c r="BT5" s="416"/>
      <c r="BU5" s="417"/>
      <c r="BV5" s="415">
        <v>19403678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88.1</v>
      </c>
      <c r="CU5" s="386"/>
      <c r="CV5" s="386"/>
      <c r="CW5" s="386"/>
      <c r="CX5" s="386"/>
      <c r="CY5" s="386"/>
      <c r="CZ5" s="386"/>
      <c r="DA5" s="387"/>
      <c r="DB5" s="385">
        <v>85.7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1304044</v>
      </c>
      <c r="BO6" s="416"/>
      <c r="BP6" s="416"/>
      <c r="BQ6" s="416"/>
      <c r="BR6" s="416"/>
      <c r="BS6" s="416"/>
      <c r="BT6" s="416"/>
      <c r="BU6" s="417"/>
      <c r="BV6" s="415">
        <v>1259252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92.7</v>
      </c>
      <c r="CU6" s="562"/>
      <c r="CV6" s="562"/>
      <c r="CW6" s="562"/>
      <c r="CX6" s="562"/>
      <c r="CY6" s="562"/>
      <c r="CZ6" s="562"/>
      <c r="DA6" s="563"/>
      <c r="DB6" s="561">
        <v>91.1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168257</v>
      </c>
      <c r="BO7" s="416"/>
      <c r="BP7" s="416"/>
      <c r="BQ7" s="416"/>
      <c r="BR7" s="416"/>
      <c r="BS7" s="416"/>
      <c r="BT7" s="416"/>
      <c r="BU7" s="417"/>
      <c r="BV7" s="415">
        <v>234768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10296337</v>
      </c>
      <c r="CU7" s="416"/>
      <c r="CV7" s="416"/>
      <c r="CW7" s="416"/>
      <c r="CX7" s="416"/>
      <c r="CY7" s="416"/>
      <c r="CZ7" s="416"/>
      <c r="DA7" s="417"/>
      <c r="DB7" s="415">
        <v>10555369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1135787</v>
      </c>
      <c r="BO8" s="416"/>
      <c r="BP8" s="416"/>
      <c r="BQ8" s="416"/>
      <c r="BR8" s="416"/>
      <c r="BS8" s="416"/>
      <c r="BT8" s="416"/>
      <c r="BU8" s="417"/>
      <c r="BV8" s="415">
        <v>1024484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0.42</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35141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111303</v>
      </c>
      <c r="BO9" s="416"/>
      <c r="BP9" s="416"/>
      <c r="BQ9" s="416"/>
      <c r="BR9" s="416"/>
      <c r="BS9" s="416"/>
      <c r="BT9" s="416"/>
      <c r="BU9" s="417"/>
      <c r="BV9" s="415">
        <v>275385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16.899999999999999</v>
      </c>
      <c r="CU9" s="386"/>
      <c r="CV9" s="386"/>
      <c r="CW9" s="386"/>
      <c r="CX9" s="386"/>
      <c r="CY9" s="386"/>
      <c r="CZ9" s="386"/>
      <c r="DA9" s="387"/>
      <c r="DB9" s="385">
        <v>16.899999999999999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36832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907</v>
      </c>
      <c r="BO10" s="416"/>
      <c r="BP10" s="416"/>
      <c r="BQ10" s="416"/>
      <c r="BR10" s="416"/>
      <c r="BS10" s="416"/>
      <c r="BT10" s="416"/>
      <c r="BU10" s="417"/>
      <c r="BV10" s="415">
        <v>848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35871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35697</v>
      </c>
      <c r="S13" s="517"/>
      <c r="T13" s="517"/>
      <c r="U13" s="517"/>
      <c r="V13" s="518"/>
      <c r="W13" s="504" t="s">
        <v>124</v>
      </c>
      <c r="X13" s="428"/>
      <c r="Y13" s="428"/>
      <c r="Z13" s="428"/>
      <c r="AA13" s="428"/>
      <c r="AB13" s="429"/>
      <c r="AC13" s="391">
        <v>3294</v>
      </c>
      <c r="AD13" s="392"/>
      <c r="AE13" s="392"/>
      <c r="AF13" s="392"/>
      <c r="AG13" s="393"/>
      <c r="AH13" s="391">
        <v>3432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112210</v>
      </c>
      <c r="BO13" s="416"/>
      <c r="BP13" s="416"/>
      <c r="BQ13" s="416"/>
      <c r="BR13" s="416"/>
      <c r="BS13" s="416"/>
      <c r="BT13" s="416"/>
      <c r="BU13" s="417"/>
      <c r="BV13" s="415">
        <v>276233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11.6</v>
      </c>
      <c r="CU13" s="386"/>
      <c r="CV13" s="386"/>
      <c r="CW13" s="386"/>
      <c r="CX13" s="386"/>
      <c r="CY13" s="386"/>
      <c r="CZ13" s="386"/>
      <c r="DA13" s="387"/>
      <c r="DB13" s="385">
        <v>11.8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36258</v>
      </c>
      <c r="S14" s="517"/>
      <c r="T14" s="517"/>
      <c r="U14" s="517"/>
      <c r="V14" s="518"/>
      <c r="W14" s="519"/>
      <c r="X14" s="431"/>
      <c r="Y14" s="431"/>
      <c r="Z14" s="431"/>
      <c r="AA14" s="431"/>
      <c r="AB14" s="432"/>
      <c r="AC14" s="509">
        <v>18.3</v>
      </c>
      <c r="AD14" s="510"/>
      <c r="AE14" s="510"/>
      <c r="AF14" s="510"/>
      <c r="AG14" s="511"/>
      <c r="AH14" s="509">
        <v>18.7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129.19999999999999</v>
      </c>
      <c r="CU14" s="488"/>
      <c r="CV14" s="488"/>
      <c r="CW14" s="488"/>
      <c r="CX14" s="488"/>
      <c r="CY14" s="488"/>
      <c r="CZ14" s="488"/>
      <c r="DA14" s="489"/>
      <c r="DB14" s="520">
        <v>115.8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36087</v>
      </c>
      <c r="S15" s="517"/>
      <c r="T15" s="517"/>
      <c r="U15" s="517"/>
      <c r="V15" s="518"/>
      <c r="W15" s="504" t="s">
        <v>131</v>
      </c>
      <c r="X15" s="428"/>
      <c r="Y15" s="428"/>
      <c r="Z15" s="428"/>
      <c r="AA15" s="428"/>
      <c r="AB15" s="429"/>
      <c r="AC15" s="391">
        <v>3587</v>
      </c>
      <c r="AD15" s="392"/>
      <c r="AE15" s="392"/>
      <c r="AF15" s="392"/>
      <c r="AG15" s="393"/>
      <c r="AH15" s="391">
        <v>3741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3612295</v>
      </c>
      <c r="BO15" s="411"/>
      <c r="BP15" s="411"/>
      <c r="BQ15" s="411"/>
      <c r="BR15" s="411"/>
      <c r="BS15" s="411"/>
      <c r="BT15" s="411"/>
      <c r="BU15" s="412"/>
      <c r="BV15" s="410">
        <v>3546976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v>
      </c>
      <c r="AD16" s="510"/>
      <c r="AE16" s="510"/>
      <c r="AF16" s="510"/>
      <c r="AG16" s="511"/>
      <c r="AH16" s="509">
        <v>20.399999999999999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8421112</v>
      </c>
      <c r="BO16" s="416"/>
      <c r="BP16" s="416"/>
      <c r="BQ16" s="416"/>
      <c r="BR16" s="416"/>
      <c r="BS16" s="416"/>
      <c r="BT16" s="416"/>
      <c r="BU16" s="417"/>
      <c r="BV16" s="415">
        <v>8268690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11083</v>
      </c>
      <c r="AD17" s="392"/>
      <c r="AE17" s="392"/>
      <c r="AF17" s="392"/>
      <c r="AG17" s="393"/>
      <c r="AH17" s="391">
        <v>11141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4561943</v>
      </c>
      <c r="BO17" s="416"/>
      <c r="BP17" s="416"/>
      <c r="BQ17" s="416"/>
      <c r="BR17" s="416"/>
      <c r="BS17" s="416"/>
      <c r="BT17" s="416"/>
      <c r="BU17" s="417"/>
      <c r="BV17" s="415">
        <v>4477269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289.8</v>
      </c>
      <c r="M18" s="480"/>
      <c r="N18" s="480"/>
      <c r="O18" s="480"/>
      <c r="P18" s="480"/>
      <c r="Q18" s="480"/>
      <c r="R18" s="481"/>
      <c r="S18" s="481"/>
      <c r="T18" s="481"/>
      <c r="U18" s="481"/>
      <c r="V18" s="482"/>
      <c r="W18" s="496"/>
      <c r="X18" s="497"/>
      <c r="Y18" s="497"/>
      <c r="Z18" s="497"/>
      <c r="AA18" s="497"/>
      <c r="AB18" s="505"/>
      <c r="AC18" s="379">
        <v>61.7</v>
      </c>
      <c r="AD18" s="380"/>
      <c r="AE18" s="380"/>
      <c r="AF18" s="380"/>
      <c r="AG18" s="483"/>
      <c r="AH18" s="379">
        <v>60.8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9080315</v>
      </c>
      <c r="BO18" s="416"/>
      <c r="BP18" s="416"/>
      <c r="BQ18" s="416"/>
      <c r="BR18" s="416"/>
      <c r="BS18" s="416"/>
      <c r="BT18" s="416"/>
      <c r="BU18" s="417"/>
      <c r="BV18" s="415">
        <v>9169009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121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12793259</v>
      </c>
      <c r="BO19" s="416"/>
      <c r="BP19" s="416"/>
      <c r="BQ19" s="416"/>
      <c r="BR19" s="416"/>
      <c r="BS19" s="416"/>
      <c r="BT19" s="416"/>
      <c r="BU19" s="417"/>
      <c r="BV19" s="415">
        <v>13088764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12961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23731683</v>
      </c>
      <c r="BO23" s="416"/>
      <c r="BP23" s="416"/>
      <c r="BQ23" s="416"/>
      <c r="BR23" s="416"/>
      <c r="BS23" s="416"/>
      <c r="BT23" s="416"/>
      <c r="BU23" s="417"/>
      <c r="BV23" s="415">
        <v>21094283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7700</v>
      </c>
      <c r="R24" s="392"/>
      <c r="S24" s="392"/>
      <c r="T24" s="392"/>
      <c r="U24" s="392"/>
      <c r="V24" s="393"/>
      <c r="W24" s="457"/>
      <c r="X24" s="448"/>
      <c r="Y24" s="449"/>
      <c r="Z24" s="388" t="s">
        <v>154</v>
      </c>
      <c r="AA24" s="389"/>
      <c r="AB24" s="389"/>
      <c r="AC24" s="389"/>
      <c r="AD24" s="389"/>
      <c r="AE24" s="389"/>
      <c r="AF24" s="389"/>
      <c r="AG24" s="390"/>
      <c r="AH24" s="391">
        <v>316</v>
      </c>
      <c r="AI24" s="392"/>
      <c r="AJ24" s="392"/>
      <c r="AK24" s="392"/>
      <c r="AL24" s="393"/>
      <c r="AM24" s="391">
        <v>962536</v>
      </c>
      <c r="AN24" s="392"/>
      <c r="AO24" s="392"/>
      <c r="AP24" s="392"/>
      <c r="AQ24" s="392"/>
      <c r="AR24" s="393"/>
      <c r="AS24" s="391">
        <v>3046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10793641</v>
      </c>
      <c r="BO24" s="416"/>
      <c r="BP24" s="416"/>
      <c r="BQ24" s="416"/>
      <c r="BR24" s="416"/>
      <c r="BS24" s="416"/>
      <c r="BT24" s="416"/>
      <c r="BU24" s="417"/>
      <c r="BV24" s="415">
        <v>10793500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6200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277471</v>
      </c>
      <c r="BO25" s="411"/>
      <c r="BP25" s="411"/>
      <c r="BQ25" s="411"/>
      <c r="BR25" s="411"/>
      <c r="BS25" s="411"/>
      <c r="BT25" s="411"/>
      <c r="BU25" s="412"/>
      <c r="BV25" s="410">
        <v>312712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5600</v>
      </c>
      <c r="R26" s="392"/>
      <c r="S26" s="392"/>
      <c r="T26" s="392"/>
      <c r="U26" s="392"/>
      <c r="V26" s="393"/>
      <c r="W26" s="457"/>
      <c r="X26" s="448"/>
      <c r="Y26" s="449"/>
      <c r="Z26" s="388" t="s">
        <v>160</v>
      </c>
      <c r="AA26" s="470"/>
      <c r="AB26" s="470"/>
      <c r="AC26" s="470"/>
      <c r="AD26" s="470"/>
      <c r="AE26" s="470"/>
      <c r="AF26" s="470"/>
      <c r="AG26" s="471"/>
      <c r="AH26" s="391">
        <v>20</v>
      </c>
      <c r="AI26" s="392"/>
      <c r="AJ26" s="392"/>
      <c r="AK26" s="392"/>
      <c r="AL26" s="393"/>
      <c r="AM26" s="391">
        <v>53700</v>
      </c>
      <c r="AN26" s="392"/>
      <c r="AO26" s="392"/>
      <c r="AP26" s="392"/>
      <c r="AQ26" s="392"/>
      <c r="AR26" s="393"/>
      <c r="AS26" s="391">
        <v>2685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3700</v>
      </c>
      <c r="R27" s="392"/>
      <c r="S27" s="392"/>
      <c r="T27" s="392"/>
      <c r="U27" s="392"/>
      <c r="V27" s="393"/>
      <c r="W27" s="457"/>
      <c r="X27" s="448"/>
      <c r="Y27" s="449"/>
      <c r="Z27" s="388" t="s">
        <v>163</v>
      </c>
      <c r="AA27" s="389"/>
      <c r="AB27" s="389"/>
      <c r="AC27" s="389"/>
      <c r="AD27" s="389"/>
      <c r="AE27" s="389"/>
      <c r="AF27" s="389"/>
      <c r="AG27" s="390"/>
      <c r="AH27" s="391">
        <v>4</v>
      </c>
      <c r="AI27" s="392"/>
      <c r="AJ27" s="392"/>
      <c r="AK27" s="392"/>
      <c r="AL27" s="393"/>
      <c r="AM27" s="391">
        <v>12968</v>
      </c>
      <c r="AN27" s="392"/>
      <c r="AO27" s="392"/>
      <c r="AP27" s="392"/>
      <c r="AQ27" s="392"/>
      <c r="AR27" s="393"/>
      <c r="AS27" s="391">
        <v>3242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1252020</v>
      </c>
      <c r="BO27" s="419"/>
      <c r="BP27" s="419"/>
      <c r="BQ27" s="419"/>
      <c r="BR27" s="419"/>
      <c r="BS27" s="419"/>
      <c r="BT27" s="419"/>
      <c r="BU27" s="420"/>
      <c r="BV27" s="418">
        <v>1252020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3450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2765206</v>
      </c>
      <c r="BO28" s="411"/>
      <c r="BP28" s="411"/>
      <c r="BQ28" s="411"/>
      <c r="BR28" s="411"/>
      <c r="BS28" s="411"/>
      <c r="BT28" s="411"/>
      <c r="BU28" s="412"/>
      <c r="BV28" s="410">
        <v>2764299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3350</v>
      </c>
      <c r="R29" s="392"/>
      <c r="S29" s="392"/>
      <c r="T29" s="392"/>
      <c r="U29" s="392"/>
      <c r="V29" s="393"/>
      <c r="W29" s="458"/>
      <c r="X29" s="459"/>
      <c r="Y29" s="460"/>
      <c r="Z29" s="388" t="s">
        <v>170</v>
      </c>
      <c r="AA29" s="389"/>
      <c r="AB29" s="389"/>
      <c r="AC29" s="389"/>
      <c r="AD29" s="389"/>
      <c r="AE29" s="389"/>
      <c r="AF29" s="389"/>
      <c r="AG29" s="390"/>
      <c r="AH29" s="391">
        <v>320</v>
      </c>
      <c r="AI29" s="392"/>
      <c r="AJ29" s="392"/>
      <c r="AK29" s="392"/>
      <c r="AL29" s="393"/>
      <c r="AM29" s="391">
        <v>975504</v>
      </c>
      <c r="AN29" s="392"/>
      <c r="AO29" s="392"/>
      <c r="AP29" s="392"/>
      <c r="AQ29" s="392"/>
      <c r="AR29" s="393"/>
      <c r="AS29" s="391">
        <v>3048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802821</v>
      </c>
      <c r="BO29" s="416"/>
      <c r="BP29" s="416"/>
      <c r="BQ29" s="416"/>
      <c r="BR29" s="416"/>
      <c r="BS29" s="416"/>
      <c r="BT29" s="416"/>
      <c r="BU29" s="417"/>
      <c r="BV29" s="415">
        <v>802513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1721746</v>
      </c>
      <c r="BO30" s="419"/>
      <c r="BP30" s="419"/>
      <c r="BQ30" s="419"/>
      <c r="BR30" s="419"/>
      <c r="BS30" s="419"/>
      <c r="BT30" s="419"/>
      <c r="BU30" s="420"/>
      <c r="BV30" s="418">
        <v>1313511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東山梨行政事務組合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山梨市フルーツパーク株式会社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浄化槽事業特別会計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東山梨環境衛生組合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有限会社みとみ</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交通・火災災害共済事業特別会計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IF('各会計、関係団体の財政状況及び健全化判断比率'!B37="","",'各会計、関係団体の財政状況及び健全化判断比率'!B37)</f>
        <v>簡易水道事業特別会計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甲府・峡東地域ごみ処理施設事務組合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IF('各会計、関係団体の財政状況及び健全化判断比率'!B38="","",'各会計、関係団体の財政状況及び健全化判断比率'!B38)</f>
        <v>活性化事業特別会計</v>
      </c>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峡東地域広域水道事業団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居宅介護予防支援事業特別会計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山梨県後期高齢者医療広域連合（一般会計）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山梨県後期高齢者医療広域連合（後期高齢者特別会計）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市町村総合事務組合（電子化事業及び会館管理・研修事業特別会計）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市町村総合事務組合（一般廃棄物最終処分場事業特別会計）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市町村総合事務組合（交通災害共済事業特別会計）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528</v>
      </c>
      <c r="D34" s="1184"/>
      <c r="E34" s="1185"/>
      <c r="F34" s="32">
        <v>8.3800000000000008</v>
      </c>
      <c r="G34" s="33">
        <v>5.93</v>
      </c>
      <c r="H34" s="33">
        <v>7.09</v>
      </c>
      <c r="I34" s="33">
        <v>9.6999999999999993</v>
      </c>
      <c r="J34" s="34">
        <v>11.03</v>
      </c>
      <c r="K34" s="22"/>
      <c r="L34" s="22"/>
      <c r="M34" s="22"/>
      <c r="N34" s="22"/>
      <c r="O34" s="22"/>
      <c r="P34" s="22"/>
    </row>
    <row r="35" spans="1:16" ht="39" customHeight="1">
      <c r="A35" s="22"/>
      <c r="B35" s="35"/>
      <c r="C35" s="1178" t="s">
        <v>529</v>
      </c>
      <c r="D35" s="1179"/>
      <c r="E35" s="1180"/>
      <c r="F35" s="36">
        <v>5.37</v>
      </c>
      <c r="G35" s="37">
        <v>5.64</v>
      </c>
      <c r="H35" s="37">
        <v>5.85</v>
      </c>
      <c r="I35" s="37">
        <v>5.81</v>
      </c>
      <c r="J35" s="38">
        <v>5.96</v>
      </c>
      <c r="K35" s="22"/>
      <c r="L35" s="22"/>
      <c r="M35" s="22"/>
      <c r="N35" s="22"/>
      <c r="O35" s="22"/>
      <c r="P35" s="22"/>
    </row>
    <row r="36" spans="1:16" ht="39" customHeight="1">
      <c r="A36" s="22"/>
      <c r="B36" s="35"/>
      <c r="C36" s="1178" t="s">
        <v>530</v>
      </c>
      <c r="D36" s="1179"/>
      <c r="E36" s="1180"/>
      <c r="F36" s="36">
        <v>0.13</v>
      </c>
      <c r="G36" s="37">
        <v>1.06</v>
      </c>
      <c r="H36" s="37">
        <v>1.1299999999999999</v>
      </c>
      <c r="I36" s="37">
        <v>1.44</v>
      </c>
      <c r="J36" s="38">
        <v>1.32</v>
      </c>
      <c r="K36" s="22"/>
      <c r="L36" s="22"/>
      <c r="M36" s="22"/>
      <c r="N36" s="22"/>
      <c r="O36" s="22"/>
      <c r="P36" s="22"/>
    </row>
    <row r="37" spans="1:16" ht="39" customHeight="1">
      <c r="A37" s="22"/>
      <c r="B37" s="35"/>
      <c r="C37" s="1178" t="s">
        <v>531</v>
      </c>
      <c r="D37" s="1179"/>
      <c r="E37" s="1180"/>
      <c r="F37" s="36">
        <v>0.06</v>
      </c>
      <c r="G37" s="37">
        <v>0.05</v>
      </c>
      <c r="H37" s="37">
        <v>0.11</v>
      </c>
      <c r="I37" s="37">
        <v>0.15</v>
      </c>
      <c r="J37" s="38">
        <v>0.28000000000000003</v>
      </c>
      <c r="K37" s="22"/>
      <c r="L37" s="22"/>
      <c r="M37" s="22"/>
      <c r="N37" s="22"/>
      <c r="O37" s="22"/>
      <c r="P37" s="22"/>
    </row>
    <row r="38" spans="1:16" ht="39" customHeight="1">
      <c r="A38" s="22"/>
      <c r="B38" s="35"/>
      <c r="C38" s="1178" t="s">
        <v>532</v>
      </c>
      <c r="D38" s="1179"/>
      <c r="E38" s="1180"/>
      <c r="F38" s="36">
        <v>0.03</v>
      </c>
      <c r="G38" s="37">
        <v>0.03</v>
      </c>
      <c r="H38" s="37">
        <v>0.05</v>
      </c>
      <c r="I38" s="37">
        <v>0.09</v>
      </c>
      <c r="J38" s="38">
        <v>0.12</v>
      </c>
      <c r="K38" s="22"/>
      <c r="L38" s="22"/>
      <c r="M38" s="22"/>
      <c r="N38" s="22"/>
      <c r="O38" s="22"/>
      <c r="P38" s="22"/>
    </row>
    <row r="39" spans="1:16" ht="39" customHeight="1">
      <c r="A39" s="22"/>
      <c r="B39" s="35"/>
      <c r="C39" s="1178" t="s">
        <v>533</v>
      </c>
      <c r="D39" s="1179"/>
      <c r="E39" s="1180"/>
      <c r="F39" s="36">
        <v>0.03</v>
      </c>
      <c r="G39" s="37">
        <v>0.03</v>
      </c>
      <c r="H39" s="37">
        <v>0.03</v>
      </c>
      <c r="I39" s="37">
        <v>0.03</v>
      </c>
      <c r="J39" s="38">
        <v>0.04</v>
      </c>
      <c r="K39" s="22"/>
      <c r="L39" s="22"/>
      <c r="M39" s="22"/>
      <c r="N39" s="22"/>
      <c r="O39" s="22"/>
      <c r="P39" s="22"/>
    </row>
    <row r="40" spans="1:16" ht="39" customHeight="1">
      <c r="A40" s="22"/>
      <c r="B40" s="35"/>
      <c r="C40" s="1178" t="s">
        <v>534</v>
      </c>
      <c r="D40" s="1179"/>
      <c r="E40" s="1180"/>
      <c r="F40" s="36">
        <v>0</v>
      </c>
      <c r="G40" s="37">
        <v>0.01</v>
      </c>
      <c r="H40" s="37">
        <v>0</v>
      </c>
      <c r="I40" s="37">
        <v>0</v>
      </c>
      <c r="J40" s="38">
        <v>0.01</v>
      </c>
      <c r="K40" s="22"/>
      <c r="L40" s="22"/>
      <c r="M40" s="22"/>
      <c r="N40" s="22"/>
      <c r="O40" s="22"/>
      <c r="P40" s="22"/>
    </row>
    <row r="41" spans="1:16" ht="39" customHeight="1">
      <c r="A41" s="22"/>
      <c r="B41" s="35"/>
      <c r="C41" s="1178" t="s">
        <v>535</v>
      </c>
      <c r="D41" s="1179"/>
      <c r="E41" s="1180"/>
      <c r="F41" s="36">
        <v>0</v>
      </c>
      <c r="G41" s="37">
        <v>0</v>
      </c>
      <c r="H41" s="37">
        <v>0</v>
      </c>
      <c r="I41" s="37">
        <v>0</v>
      </c>
      <c r="J41" s="38">
        <v>0</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2485</v>
      </c>
      <c r="L45" s="60">
        <v>2381</v>
      </c>
      <c r="M45" s="60">
        <v>2335</v>
      </c>
      <c r="N45" s="60">
        <v>2245</v>
      </c>
      <c r="O45" s="61">
        <v>2188</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719</v>
      </c>
      <c r="L48" s="64">
        <v>735</v>
      </c>
      <c r="M48" s="64">
        <v>724</v>
      </c>
      <c r="N48" s="64">
        <v>756</v>
      </c>
      <c r="O48" s="65">
        <v>710</v>
      </c>
      <c r="P48" s="48"/>
      <c r="Q48" s="48"/>
      <c r="R48" s="48"/>
      <c r="S48" s="48"/>
      <c r="T48" s="48"/>
      <c r="U48" s="48"/>
    </row>
    <row r="49" spans="1:21" ht="30.75" customHeight="1">
      <c r="A49" s="48"/>
      <c r="B49" s="1196"/>
      <c r="C49" s="1197"/>
      <c r="D49" s="62"/>
      <c r="E49" s="1188" t="s">
        <v>16</v>
      </c>
      <c r="F49" s="1188"/>
      <c r="G49" s="1188"/>
      <c r="H49" s="1188"/>
      <c r="I49" s="1188"/>
      <c r="J49" s="1189"/>
      <c r="K49" s="63">
        <v>93</v>
      </c>
      <c r="L49" s="64">
        <v>97</v>
      </c>
      <c r="M49" s="64">
        <v>97</v>
      </c>
      <c r="N49" s="64">
        <v>110</v>
      </c>
      <c r="O49" s="65">
        <v>112</v>
      </c>
      <c r="P49" s="48"/>
      <c r="Q49" s="48"/>
      <c r="R49" s="48"/>
      <c r="S49" s="48"/>
      <c r="T49" s="48"/>
      <c r="U49" s="48"/>
    </row>
    <row r="50" spans="1:21" ht="30.75" customHeight="1">
      <c r="A50" s="48"/>
      <c r="B50" s="1196"/>
      <c r="C50" s="1197"/>
      <c r="D50" s="62"/>
      <c r="E50" s="1188" t="s">
        <v>17</v>
      </c>
      <c r="F50" s="1188"/>
      <c r="G50" s="1188"/>
      <c r="H50" s="1188"/>
      <c r="I50" s="1188"/>
      <c r="J50" s="1189"/>
      <c r="K50" s="63">
        <v>1</v>
      </c>
      <c r="L50" s="64">
        <v>4</v>
      </c>
      <c r="M50" s="64">
        <v>15</v>
      </c>
      <c r="N50" s="64">
        <v>15</v>
      </c>
      <c r="O50" s="65">
        <v>15</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2116</v>
      </c>
      <c r="L52" s="64">
        <v>2150</v>
      </c>
      <c r="M52" s="64">
        <v>2179</v>
      </c>
      <c r="N52" s="64">
        <v>2103</v>
      </c>
      <c r="O52" s="65">
        <v>2060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1182</v>
      </c>
      <c r="L53" s="69">
        <v>1067</v>
      </c>
      <c r="M53" s="69">
        <v>992</v>
      </c>
      <c r="N53" s="69">
        <v>1023</v>
      </c>
      <c r="O53" s="70">
        <v>965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21741</v>
      </c>
      <c r="J41" s="83">
        <v>21578</v>
      </c>
      <c r="K41" s="83">
        <v>20904</v>
      </c>
      <c r="L41" s="83">
        <v>21094</v>
      </c>
      <c r="M41" s="84">
        <v>23732</v>
      </c>
    </row>
    <row r="42" spans="2:13" ht="27.75" customHeight="1">
      <c r="B42" s="1204"/>
      <c r="C42" s="1205"/>
      <c r="D42" s="85"/>
      <c r="E42" s="1208" t="s">
        <v>26</v>
      </c>
      <c r="F42" s="1208"/>
      <c r="G42" s="1208"/>
      <c r="H42" s="1209"/>
      <c r="I42" s="86">
        <v>415</v>
      </c>
      <c r="J42" s="87">
        <v>290</v>
      </c>
      <c r="K42" s="87">
        <v>276</v>
      </c>
      <c r="L42" s="87">
        <v>261</v>
      </c>
      <c r="M42" s="88">
        <v>246</v>
      </c>
    </row>
    <row r="43" spans="2:13" ht="27.75" customHeight="1">
      <c r="B43" s="1204"/>
      <c r="C43" s="1205"/>
      <c r="D43" s="85"/>
      <c r="E43" s="1208" t="s">
        <v>27</v>
      </c>
      <c r="F43" s="1208"/>
      <c r="G43" s="1208"/>
      <c r="H43" s="1209"/>
      <c r="I43" s="86">
        <v>11601</v>
      </c>
      <c r="J43" s="87">
        <v>11390</v>
      </c>
      <c r="K43" s="87">
        <v>11265</v>
      </c>
      <c r="L43" s="87">
        <v>11076</v>
      </c>
      <c r="M43" s="88">
        <v>10701</v>
      </c>
    </row>
    <row r="44" spans="2:13" ht="27.75" customHeight="1">
      <c r="B44" s="1204"/>
      <c r="C44" s="1205"/>
      <c r="D44" s="85"/>
      <c r="E44" s="1208" t="s">
        <v>28</v>
      </c>
      <c r="F44" s="1208"/>
      <c r="G44" s="1208"/>
      <c r="H44" s="1209"/>
      <c r="I44" s="86">
        <v>957</v>
      </c>
      <c r="J44" s="87">
        <v>989</v>
      </c>
      <c r="K44" s="87">
        <v>1080</v>
      </c>
      <c r="L44" s="87">
        <v>1667</v>
      </c>
      <c r="M44" s="88">
        <v>2277</v>
      </c>
    </row>
    <row r="45" spans="2:13" ht="27.75" customHeight="1">
      <c r="B45" s="1204"/>
      <c r="C45" s="1205"/>
      <c r="D45" s="85"/>
      <c r="E45" s="1208" t="s">
        <v>29</v>
      </c>
      <c r="F45" s="1208"/>
      <c r="G45" s="1208"/>
      <c r="H45" s="1209"/>
      <c r="I45" s="86">
        <v>3546</v>
      </c>
      <c r="J45" s="87">
        <v>3247</v>
      </c>
      <c r="K45" s="87">
        <v>3083</v>
      </c>
      <c r="L45" s="87">
        <v>3104</v>
      </c>
      <c r="M45" s="88">
        <v>3044</v>
      </c>
    </row>
    <row r="46" spans="2:13" ht="27.75" customHeight="1">
      <c r="B46" s="1204"/>
      <c r="C46" s="1205"/>
      <c r="D46" s="89"/>
      <c r="E46" s="1208" t="s">
        <v>30</v>
      </c>
      <c r="F46" s="1208"/>
      <c r="G46" s="1208"/>
      <c r="H46" s="1209"/>
      <c r="I46" s="86">
        <v>508</v>
      </c>
      <c r="J46" s="87">
        <v>50</v>
      </c>
      <c r="K46" s="87">
        <v>15</v>
      </c>
      <c r="L46" s="87">
        <v>11</v>
      </c>
      <c r="M46" s="88">
        <v>8</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4033</v>
      </c>
      <c r="J50" s="87">
        <v>4507</v>
      </c>
      <c r="K50" s="87">
        <v>4522</v>
      </c>
      <c r="L50" s="87">
        <v>4601</v>
      </c>
      <c r="M50" s="88">
        <v>4675</v>
      </c>
    </row>
    <row r="51" spans="2:13" ht="27.75" customHeight="1">
      <c r="B51" s="1204"/>
      <c r="C51" s="1205"/>
      <c r="D51" s="85"/>
      <c r="E51" s="1208" t="s">
        <v>36</v>
      </c>
      <c r="F51" s="1208"/>
      <c r="G51" s="1208"/>
      <c r="H51" s="1209"/>
      <c r="I51" s="86">
        <v>2334</v>
      </c>
      <c r="J51" s="87">
        <v>2115</v>
      </c>
      <c r="K51" s="87">
        <v>1936</v>
      </c>
      <c r="L51" s="87">
        <v>1814</v>
      </c>
      <c r="M51" s="88">
        <v>1638</v>
      </c>
    </row>
    <row r="52" spans="2:13" ht="27.75" customHeight="1">
      <c r="B52" s="1206"/>
      <c r="C52" s="1207"/>
      <c r="D52" s="85"/>
      <c r="E52" s="1208" t="s">
        <v>37</v>
      </c>
      <c r="F52" s="1208"/>
      <c r="G52" s="1208"/>
      <c r="H52" s="1209"/>
      <c r="I52" s="86">
        <v>20494</v>
      </c>
      <c r="J52" s="87">
        <v>20486</v>
      </c>
      <c r="K52" s="87">
        <v>20255</v>
      </c>
      <c r="L52" s="87">
        <v>20792</v>
      </c>
      <c r="M52" s="88">
        <v>22821</v>
      </c>
    </row>
    <row r="53" spans="2:13" ht="27.75" customHeight="1" thickBot="1">
      <c r="B53" s="1210" t="s">
        <v>21</v>
      </c>
      <c r="C53" s="1211"/>
      <c r="D53" s="92"/>
      <c r="E53" s="1212" t="s">
        <v>38</v>
      </c>
      <c r="F53" s="1212"/>
      <c r="G53" s="1212"/>
      <c r="H53" s="1213"/>
      <c r="I53" s="93">
        <v>11906</v>
      </c>
      <c r="J53" s="94">
        <v>10438</v>
      </c>
      <c r="K53" s="94">
        <v>9909</v>
      </c>
      <c r="L53" s="94">
        <v>10007</v>
      </c>
      <c r="M53" s="95">
        <v>10874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21" t="s">
        <v>573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566</v>
      </c>
      <c r="H51" s="1234"/>
      <c r="I51" s="1239" t="s">
        <v>567</v>
      </c>
      <c r="J51" s="1239"/>
      <c r="K51" s="1241"/>
      <c r="L51" s="1241"/>
      <c r="M51" s="1241"/>
      <c r="N51" s="1242">
        <v>115.8</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568</v>
      </c>
      <c r="J53" s="1243"/>
      <c r="K53" s="1244"/>
      <c r="L53" s="1244"/>
      <c r="M53" s="1244"/>
      <c r="N53" s="1246">
        <v>49.2</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569</v>
      </c>
      <c r="H55" s="1248"/>
      <c r="I55" s="1243" t="s">
        <v>567</v>
      </c>
      <c r="J55" s="1243"/>
      <c r="K55" s="1241"/>
      <c r="L55" s="1241"/>
      <c r="M55" s="1241"/>
      <c r="N55" s="1242">
        <v>58.5</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574</v>
      </c>
      <c r="J57" s="1253"/>
      <c r="K57" s="1244"/>
      <c r="L57" s="1244"/>
      <c r="M57" s="1244"/>
      <c r="N57" s="1246">
        <v>52.9</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21" t="s">
        <v>575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566</v>
      </c>
      <c r="H73" s="1234"/>
      <c r="I73" s="1239" t="s">
        <v>567</v>
      </c>
      <c r="J73" s="1239"/>
      <c r="K73" s="1254">
        <v>136.5</v>
      </c>
      <c r="L73" s="1254">
        <v>117.7</v>
      </c>
      <c r="M73" s="1242">
        <v>115.3</v>
      </c>
      <c r="N73" s="1242">
        <v>115.8</v>
      </c>
      <c r="O73" s="1242">
        <v>129.19999999999999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572</v>
      </c>
      <c r="J75" s="1243"/>
      <c r="K75" s="1246">
        <v>13.7</v>
      </c>
      <c r="L75" s="1246">
        <v>13</v>
      </c>
      <c r="M75" s="1246">
        <v>12.3</v>
      </c>
      <c r="N75" s="1246">
        <v>11.8</v>
      </c>
      <c r="O75" s="1246">
        <v>11.6</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569</v>
      </c>
      <c r="H77" s="1248"/>
      <c r="I77" s="1243" t="s">
        <v>567</v>
      </c>
      <c r="J77" s="1243"/>
      <c r="K77" s="1254">
        <v>76.2</v>
      </c>
      <c r="L77" s="1254">
        <v>65.3</v>
      </c>
      <c r="M77" s="1242">
        <v>60.8</v>
      </c>
      <c r="N77" s="1242">
        <v>58.5</v>
      </c>
      <c r="O77" s="1242">
        <v>54.6</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572</v>
      </c>
      <c r="J79" s="1253"/>
      <c r="K79" s="1256">
        <v>12.8</v>
      </c>
      <c r="L79" s="1256">
        <v>12</v>
      </c>
      <c r="M79" s="1256">
        <v>11.1</v>
      </c>
      <c r="N79" s="1256">
        <v>10.7</v>
      </c>
      <c r="O79" s="1256">
        <v>10</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51156</v>
      </c>
      <c r="E3" s="118"/>
      <c r="F3" s="119">
        <v>75709</v>
      </c>
      <c r="G3" s="120"/>
      <c r="H3" s="121"/>
    </row>
    <row r="4" spans="1:8">
      <c r="A4" s="122"/>
      <c r="B4" s="123"/>
      <c r="C4" s="124"/>
      <c r="D4" s="125">
        <v>19820</v>
      </c>
      <c r="E4" s="126"/>
      <c r="F4" s="127">
        <v>35212</v>
      </c>
      <c r="G4" s="128"/>
      <c r="H4" s="129"/>
    </row>
    <row r="5" spans="1:8">
      <c r="A5" s="110" t="s">
        <v>516</v>
      </c>
      <c r="B5" s="115"/>
      <c r="C5" s="116"/>
      <c r="D5" s="117">
        <v>80202</v>
      </c>
      <c r="E5" s="118"/>
      <c r="F5" s="119">
        <v>90961</v>
      </c>
      <c r="G5" s="120"/>
      <c r="H5" s="121"/>
    </row>
    <row r="6" spans="1:8">
      <c r="A6" s="122"/>
      <c r="B6" s="123"/>
      <c r="C6" s="124"/>
      <c r="D6" s="125">
        <v>33330</v>
      </c>
      <c r="E6" s="126"/>
      <c r="F6" s="127">
        <v>37720</v>
      </c>
      <c r="G6" s="128"/>
      <c r="H6" s="129"/>
    </row>
    <row r="7" spans="1:8">
      <c r="A7" s="110" t="s">
        <v>517</v>
      </c>
      <c r="B7" s="115"/>
      <c r="C7" s="116"/>
      <c r="D7" s="117">
        <v>51663</v>
      </c>
      <c r="E7" s="118"/>
      <c r="F7" s="119">
        <v>106614</v>
      </c>
      <c r="G7" s="120"/>
      <c r="H7" s="121"/>
    </row>
    <row r="8" spans="1:8">
      <c r="A8" s="122"/>
      <c r="B8" s="123"/>
      <c r="C8" s="124"/>
      <c r="D8" s="125">
        <v>20784</v>
      </c>
      <c r="E8" s="126"/>
      <c r="F8" s="127">
        <v>45545</v>
      </c>
      <c r="G8" s="128"/>
      <c r="H8" s="129"/>
    </row>
    <row r="9" spans="1:8">
      <c r="A9" s="110" t="s">
        <v>518</v>
      </c>
      <c r="B9" s="115"/>
      <c r="C9" s="116"/>
      <c r="D9" s="117">
        <v>97011</v>
      </c>
      <c r="E9" s="118"/>
      <c r="F9" s="119">
        <v>85459</v>
      </c>
      <c r="G9" s="120"/>
      <c r="H9" s="121"/>
    </row>
    <row r="10" spans="1:8">
      <c r="A10" s="122"/>
      <c r="B10" s="123"/>
      <c r="C10" s="124"/>
      <c r="D10" s="125">
        <v>39645</v>
      </c>
      <c r="E10" s="126"/>
      <c r="F10" s="127">
        <v>44378</v>
      </c>
      <c r="G10" s="128"/>
      <c r="H10" s="129"/>
    </row>
    <row r="11" spans="1:8">
      <c r="A11" s="110" t="s">
        <v>519</v>
      </c>
      <c r="B11" s="115"/>
      <c r="C11" s="116"/>
      <c r="D11" s="117">
        <v>164933</v>
      </c>
      <c r="E11" s="118"/>
      <c r="F11" s="119">
        <v>83280</v>
      </c>
      <c r="G11" s="120"/>
      <c r="H11" s="121"/>
    </row>
    <row r="12" spans="1:8">
      <c r="A12" s="122"/>
      <c r="B12" s="123"/>
      <c r="C12" s="130"/>
      <c r="D12" s="125">
        <v>95062</v>
      </c>
      <c r="E12" s="126"/>
      <c r="F12" s="127">
        <v>43123</v>
      </c>
      <c r="G12" s="128"/>
      <c r="H12" s="129"/>
    </row>
    <row r="13" spans="1:8">
      <c r="A13" s="110"/>
      <c r="B13" s="115"/>
      <c r="C13" s="131"/>
      <c r="D13" s="132">
        <v>88993</v>
      </c>
      <c r="E13" s="133"/>
      <c r="F13" s="134">
        <v>88405</v>
      </c>
      <c r="G13" s="135"/>
      <c r="H13" s="121"/>
    </row>
    <row r="14" spans="1:8">
      <c r="A14" s="122"/>
      <c r="B14" s="123"/>
      <c r="C14" s="124"/>
      <c r="D14" s="125">
        <v>41728</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8.39</v>
      </c>
      <c r="C19" s="136">
        <f>ROUND(VALUE(SUBSTITUTE(実質収支比率等に係る経年分析!G$48,"▲","-")),2)</f>
        <v>5.93</v>
      </c>
      <c r="D19" s="136">
        <f>ROUND(VALUE(SUBSTITUTE(実質収支比率等に係る経年分析!H$48,"▲","-")),2)</f>
        <v>7.09</v>
      </c>
      <c r="E19" s="136">
        <f>ROUND(VALUE(SUBSTITUTE(実質収支比率等に係る経年分析!I$48,"▲","-")),2)</f>
        <v>9.7100000000000009</v>
      </c>
      <c r="F19" s="136">
        <f>ROUND(VALUE(SUBSTITUTE(実質収支比率等に係る経年分析!J$48,"▲","-")),2)</f>
        <v>11.03</v>
      </c>
    </row>
    <row r="20" spans="1:11">
      <c r="A20" s="136" t="s">
        <v>43</v>
      </c>
      <c r="B20" s="136">
        <f>ROUND(VALUE(SUBSTITUTE(実質収支比率等に係る経年分析!F$47,"▲","-")),2)</f>
        <v>24.19</v>
      </c>
      <c r="C20" s="136">
        <f>ROUND(VALUE(SUBSTITUTE(実質収支比率等に係る経年分析!G$47,"▲","-")),2)</f>
        <v>25.6</v>
      </c>
      <c r="D20" s="136">
        <f>ROUND(VALUE(SUBSTITUTE(実質収支比率等に係る経年分析!H$47,"▲","-")),2)</f>
        <v>26.16</v>
      </c>
      <c r="E20" s="136">
        <f>ROUND(VALUE(SUBSTITUTE(実質収支比率等に係る経年分析!I$47,"▲","-")),2)</f>
        <v>26.19</v>
      </c>
      <c r="F20" s="136">
        <f>ROUND(VALUE(SUBSTITUTE(実質収支比率等に係る経年分析!J$47,"▲","-")),2)</f>
        <v>26.86</v>
      </c>
    </row>
    <row r="21" spans="1:11">
      <c r="A21" s="136" t="s">
        <v>44</v>
      </c>
      <c r="B21" s="136">
        <f>IF(ISNUMBER(VALUE(SUBSTITUTE(実質収支比率等に係る経年分析!F$49,"▲","-"))),ROUND(VALUE(SUBSTITUTE(実質収支比率等に係る経年分析!F$49,"▲","-")),2),NA())</f>
        <v>4.3</v>
      </c>
      <c r="C21" s="136">
        <f>IF(ISNUMBER(VALUE(SUBSTITUTE(実質収支比率等に係る経年分析!G$49,"▲","-"))),ROUND(VALUE(SUBSTITUTE(実質収支比率等に係る経年分析!G$49,"▲","-")),2),NA())</f>
        <v>-0.44</v>
      </c>
      <c r="D21" s="136">
        <f>IF(ISNUMBER(VALUE(SUBSTITUTE(実質収支比率等に係る経年分析!H$49,"▲","-"))),ROUND(VALUE(SUBSTITUTE(実質収支比率等に係る経年分析!H$49,"▲","-")),2),NA())</f>
        <v>1.04</v>
      </c>
      <c r="E21" s="136">
        <f>IF(ISNUMBER(VALUE(SUBSTITUTE(実質収支比率等に係る経年分析!I$49,"▲","-"))),ROUND(VALUE(SUBSTITUTE(実質収支比率等に係る経年分析!I$49,"▲","-")),2),NA())</f>
        <v>2.62</v>
      </c>
      <c r="F21" s="136">
        <f>IF(ISNUMBER(VALUE(SUBSTITUTE(実質収支比率等に係る経年分析!J$49,"▲","-"))),ROUND(VALUE(SUBSTITUTE(実質収支比率等に係る経年分析!J$49,"▲","-")),2),NA())</f>
        <v>1.0900000000000001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居宅介護予防支援事業特別会計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交通・火災災害共済事業特別会計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0.28000000000000003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1.1299999999999999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8.3800000000000008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9.6999999999999993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11.03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2116</v>
      </c>
      <c r="E42" s="138"/>
      <c r="F42" s="138"/>
      <c r="G42" s="138">
        <f>'実質公債費比率（分子）の構造'!L$52</f>
        <v>2150</v>
      </c>
      <c r="H42" s="138"/>
      <c r="I42" s="138"/>
      <c r="J42" s="138">
        <f>'実質公債費比率（分子）の構造'!M$52</f>
        <v>2179</v>
      </c>
      <c r="K42" s="138"/>
      <c r="L42" s="138"/>
      <c r="M42" s="138">
        <f>'実質公債費比率（分子）の構造'!N$52</f>
        <v>2103</v>
      </c>
      <c r="N42" s="138"/>
      <c r="O42" s="138"/>
      <c r="P42" s="138">
        <f>'実質公債費比率（分子）の構造'!O$52</f>
        <v>2060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v>
      </c>
      <c r="C44" s="138"/>
      <c r="D44" s="138"/>
      <c r="E44" s="138">
        <f>'実質公債費比率（分子）の構造'!L$50</f>
        <v>4</v>
      </c>
      <c r="F44" s="138"/>
      <c r="G44" s="138"/>
      <c r="H44" s="138">
        <f>'実質公債費比率（分子）の構造'!M$50</f>
        <v>15</v>
      </c>
      <c r="I44" s="138"/>
      <c r="J44" s="138"/>
      <c r="K44" s="138">
        <f>'実質公債費比率（分子）の構造'!N$50</f>
        <v>15</v>
      </c>
      <c r="L44" s="138"/>
      <c r="M44" s="138"/>
      <c r="N44" s="138">
        <f>'実質公債費比率（分子）の構造'!O$50</f>
        <v>15</v>
      </c>
      <c r="O44" s="138"/>
      <c r="P44" s="138"/>
    </row>
    <row r="45" spans="1:16">
      <c r="A45" s="138" t="s">
        <v>54</v>
      </c>
      <c r="B45" s="138">
        <f>'実質公債費比率（分子）の構造'!K$49</f>
        <v>93</v>
      </c>
      <c r="C45" s="138"/>
      <c r="D45" s="138"/>
      <c r="E45" s="138">
        <f>'実質公債費比率（分子）の構造'!L$49</f>
        <v>97</v>
      </c>
      <c r="F45" s="138"/>
      <c r="G45" s="138"/>
      <c r="H45" s="138">
        <f>'実質公債費比率（分子）の構造'!M$49</f>
        <v>97</v>
      </c>
      <c r="I45" s="138"/>
      <c r="J45" s="138"/>
      <c r="K45" s="138">
        <f>'実質公債費比率（分子）の構造'!N$49</f>
        <v>110</v>
      </c>
      <c r="L45" s="138"/>
      <c r="M45" s="138"/>
      <c r="N45" s="138">
        <f>'実質公債費比率（分子）の構造'!O$49</f>
        <v>112</v>
      </c>
      <c r="O45" s="138"/>
      <c r="P45" s="138"/>
    </row>
    <row r="46" spans="1:16">
      <c r="A46" s="138" t="s">
        <v>55</v>
      </c>
      <c r="B46" s="138">
        <f>'実質公債費比率（分子）の構造'!K$48</f>
        <v>719</v>
      </c>
      <c r="C46" s="138"/>
      <c r="D46" s="138"/>
      <c r="E46" s="138">
        <f>'実質公債費比率（分子）の構造'!L$48</f>
        <v>735</v>
      </c>
      <c r="F46" s="138"/>
      <c r="G46" s="138"/>
      <c r="H46" s="138">
        <f>'実質公債費比率（分子）の構造'!M$48</f>
        <v>724</v>
      </c>
      <c r="I46" s="138"/>
      <c r="J46" s="138"/>
      <c r="K46" s="138">
        <f>'実質公債費比率（分子）の構造'!N$48</f>
        <v>756</v>
      </c>
      <c r="L46" s="138"/>
      <c r="M46" s="138"/>
      <c r="N46" s="138">
        <f>'実質公債費比率（分子）の構造'!O$48</f>
        <v>710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2485</v>
      </c>
      <c r="C49" s="138"/>
      <c r="D49" s="138"/>
      <c r="E49" s="138">
        <f>'実質公債費比率（分子）の構造'!L$45</f>
        <v>2381</v>
      </c>
      <c r="F49" s="138"/>
      <c r="G49" s="138"/>
      <c r="H49" s="138">
        <f>'実質公債費比率（分子）の構造'!M$45</f>
        <v>2335</v>
      </c>
      <c r="I49" s="138"/>
      <c r="J49" s="138"/>
      <c r="K49" s="138">
        <f>'実質公債費比率（分子）の構造'!N$45</f>
        <v>2245</v>
      </c>
      <c r="L49" s="138"/>
      <c r="M49" s="138"/>
      <c r="N49" s="138">
        <f>'実質公債費比率（分子）の構造'!O$45</f>
        <v>2188</v>
      </c>
      <c r="O49" s="138"/>
      <c r="P49" s="138"/>
    </row>
    <row r="50" spans="1:16">
      <c r="A50" s="138" t="s">
        <v>59</v>
      </c>
      <c r="B50" s="138" t="e">
        <f>NA()</f>
        <v>#N/A</v>
      </c>
      <c r="C50" s="138">
        <f>IF(ISNUMBER('実質公債費比率（分子）の構造'!K$53),'実質公債費比率（分子）の構造'!K$53,NA())</f>
        <v>1182</v>
      </c>
      <c r="D50" s="138" t="e">
        <f>NA()</f>
        <v>#N/A</v>
      </c>
      <c r="E50" s="138" t="e">
        <f>NA()</f>
        <v>#N/A</v>
      </c>
      <c r="F50" s="138">
        <f>IF(ISNUMBER('実質公債費比率（分子）の構造'!L$53),'実質公債費比率（分子）の構造'!L$53,NA())</f>
        <v>1067</v>
      </c>
      <c r="G50" s="138" t="e">
        <f>NA()</f>
        <v>#N/A</v>
      </c>
      <c r="H50" s="138" t="e">
        <f>NA()</f>
        <v>#N/A</v>
      </c>
      <c r="I50" s="138">
        <f>IF(ISNUMBER('実質公債費比率（分子）の構造'!M$53),'実質公債費比率（分子）の構造'!M$53,NA())</f>
        <v>992</v>
      </c>
      <c r="J50" s="138" t="e">
        <f>NA()</f>
        <v>#N/A</v>
      </c>
      <c r="K50" s="138" t="e">
        <f>NA()</f>
        <v>#N/A</v>
      </c>
      <c r="L50" s="138">
        <f>IF(ISNUMBER('実質公債費比率（分子）の構造'!N$53),'実質公債費比率（分子）の構造'!N$53,NA())</f>
        <v>1023</v>
      </c>
      <c r="M50" s="138" t="e">
        <f>NA()</f>
        <v>#N/A</v>
      </c>
      <c r="N50" s="138" t="e">
        <f>NA()</f>
        <v>#N/A</v>
      </c>
      <c r="O50" s="138">
        <f>IF(ISNUMBER('実質公債費比率（分子）の構造'!O$53),'実質公債費比率（分子）の構造'!O$53,NA())</f>
        <v>965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20494</v>
      </c>
      <c r="E56" s="137"/>
      <c r="F56" s="137"/>
      <c r="G56" s="137">
        <f>'将来負担比率（分子）の構造'!J$52</f>
        <v>20486</v>
      </c>
      <c r="H56" s="137"/>
      <c r="I56" s="137"/>
      <c r="J56" s="137">
        <f>'将来負担比率（分子）の構造'!K$52</f>
        <v>20255</v>
      </c>
      <c r="K56" s="137"/>
      <c r="L56" s="137"/>
      <c r="M56" s="137">
        <f>'将来負担比率（分子）の構造'!L$52</f>
        <v>20792</v>
      </c>
      <c r="N56" s="137"/>
      <c r="O56" s="137"/>
      <c r="P56" s="137">
        <f>'将来負担比率（分子）の構造'!M$52</f>
        <v>22821</v>
      </c>
    </row>
    <row r="57" spans="1:16">
      <c r="A57" s="137" t="s">
        <v>36</v>
      </c>
      <c r="B57" s="137"/>
      <c r="C57" s="137"/>
      <c r="D57" s="137">
        <f>'将来負担比率（分子）の構造'!I$51</f>
        <v>2334</v>
      </c>
      <c r="E57" s="137"/>
      <c r="F57" s="137"/>
      <c r="G57" s="137">
        <f>'将来負担比率（分子）の構造'!J$51</f>
        <v>2115</v>
      </c>
      <c r="H57" s="137"/>
      <c r="I57" s="137"/>
      <c r="J57" s="137">
        <f>'将来負担比率（分子）の構造'!K$51</f>
        <v>1936</v>
      </c>
      <c r="K57" s="137"/>
      <c r="L57" s="137"/>
      <c r="M57" s="137">
        <f>'将来負担比率（分子）の構造'!L$51</f>
        <v>1814</v>
      </c>
      <c r="N57" s="137"/>
      <c r="O57" s="137"/>
      <c r="P57" s="137">
        <f>'将来負担比率（分子）の構造'!M$51</f>
        <v>1638</v>
      </c>
    </row>
    <row r="58" spans="1:16">
      <c r="A58" s="137" t="s">
        <v>35</v>
      </c>
      <c r="B58" s="137"/>
      <c r="C58" s="137"/>
      <c r="D58" s="137">
        <f>'将来負担比率（分子）の構造'!I$50</f>
        <v>4033</v>
      </c>
      <c r="E58" s="137"/>
      <c r="F58" s="137"/>
      <c r="G58" s="137">
        <f>'将来負担比率（分子）の構造'!J$50</f>
        <v>4507</v>
      </c>
      <c r="H58" s="137"/>
      <c r="I58" s="137"/>
      <c r="J58" s="137">
        <f>'将来負担比率（分子）の構造'!K$50</f>
        <v>4522</v>
      </c>
      <c r="K58" s="137"/>
      <c r="L58" s="137"/>
      <c r="M58" s="137">
        <f>'将来負担比率（分子）の構造'!L$50</f>
        <v>4601</v>
      </c>
      <c r="N58" s="137"/>
      <c r="O58" s="137"/>
      <c r="P58" s="137">
        <f>'将来負担比率（分子）の構造'!M$50</f>
        <v>4675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508</v>
      </c>
      <c r="C61" s="137"/>
      <c r="D61" s="137"/>
      <c r="E61" s="137">
        <f>'将来負担比率（分子）の構造'!J$46</f>
        <v>50</v>
      </c>
      <c r="F61" s="137"/>
      <c r="G61" s="137"/>
      <c r="H61" s="137">
        <f>'将来負担比率（分子）の構造'!K$46</f>
        <v>15</v>
      </c>
      <c r="I61" s="137"/>
      <c r="J61" s="137"/>
      <c r="K61" s="137">
        <f>'将来負担比率（分子）の構造'!L$46</f>
        <v>11</v>
      </c>
      <c r="L61" s="137"/>
      <c r="M61" s="137"/>
      <c r="N61" s="137">
        <f>'将来負担比率（分子）の構造'!M$46</f>
        <v>8</v>
      </c>
      <c r="O61" s="137"/>
      <c r="P61" s="137"/>
    </row>
    <row r="62" spans="1:16">
      <c r="A62" s="137" t="s">
        <v>29</v>
      </c>
      <c r="B62" s="137">
        <f>'将来負担比率（分子）の構造'!I$45</f>
        <v>3546</v>
      </c>
      <c r="C62" s="137"/>
      <c r="D62" s="137"/>
      <c r="E62" s="137">
        <f>'将来負担比率（分子）の構造'!J$45</f>
        <v>3247</v>
      </c>
      <c r="F62" s="137"/>
      <c r="G62" s="137"/>
      <c r="H62" s="137">
        <f>'将来負担比率（分子）の構造'!K$45</f>
        <v>3083</v>
      </c>
      <c r="I62" s="137"/>
      <c r="J62" s="137"/>
      <c r="K62" s="137">
        <f>'将来負担比率（分子）の構造'!L$45</f>
        <v>3104</v>
      </c>
      <c r="L62" s="137"/>
      <c r="M62" s="137"/>
      <c r="N62" s="137">
        <f>'将来負担比率（分子）の構造'!M$45</f>
        <v>3044</v>
      </c>
      <c r="O62" s="137"/>
      <c r="P62" s="137"/>
    </row>
    <row r="63" spans="1:16">
      <c r="A63" s="137" t="s">
        <v>28</v>
      </c>
      <c r="B63" s="137">
        <f>'将来負担比率（分子）の構造'!I$44</f>
        <v>957</v>
      </c>
      <c r="C63" s="137"/>
      <c r="D63" s="137"/>
      <c r="E63" s="137">
        <f>'将来負担比率（分子）の構造'!J$44</f>
        <v>989</v>
      </c>
      <c r="F63" s="137"/>
      <c r="G63" s="137"/>
      <c r="H63" s="137">
        <f>'将来負担比率（分子）の構造'!K$44</f>
        <v>1080</v>
      </c>
      <c r="I63" s="137"/>
      <c r="J63" s="137"/>
      <c r="K63" s="137">
        <f>'将来負担比率（分子）の構造'!L$44</f>
        <v>1667</v>
      </c>
      <c r="L63" s="137"/>
      <c r="M63" s="137"/>
      <c r="N63" s="137">
        <f>'将来負担比率（分子）の構造'!M$44</f>
        <v>2277</v>
      </c>
      <c r="O63" s="137"/>
      <c r="P63" s="137"/>
    </row>
    <row r="64" spans="1:16">
      <c r="A64" s="137" t="s">
        <v>27</v>
      </c>
      <c r="B64" s="137">
        <f>'将来負担比率（分子）の構造'!I$43</f>
        <v>11601</v>
      </c>
      <c r="C64" s="137"/>
      <c r="D64" s="137"/>
      <c r="E64" s="137">
        <f>'将来負担比率（分子）の構造'!J$43</f>
        <v>11390</v>
      </c>
      <c r="F64" s="137"/>
      <c r="G64" s="137"/>
      <c r="H64" s="137">
        <f>'将来負担比率（分子）の構造'!K$43</f>
        <v>11265</v>
      </c>
      <c r="I64" s="137"/>
      <c r="J64" s="137"/>
      <c r="K64" s="137">
        <f>'将来負担比率（分子）の構造'!L$43</f>
        <v>11076</v>
      </c>
      <c r="L64" s="137"/>
      <c r="M64" s="137"/>
      <c r="N64" s="137">
        <f>'将来負担比率（分子）の構造'!M$43</f>
        <v>10701</v>
      </c>
      <c r="O64" s="137"/>
      <c r="P64" s="137"/>
    </row>
    <row r="65" spans="1:16">
      <c r="A65" s="137" t="s">
        <v>26</v>
      </c>
      <c r="B65" s="137">
        <f>'将来負担比率（分子）の構造'!I$42</f>
        <v>415</v>
      </c>
      <c r="C65" s="137"/>
      <c r="D65" s="137"/>
      <c r="E65" s="137">
        <f>'将来負担比率（分子）の構造'!J$42</f>
        <v>290</v>
      </c>
      <c r="F65" s="137"/>
      <c r="G65" s="137"/>
      <c r="H65" s="137">
        <f>'将来負担比率（分子）の構造'!K$42</f>
        <v>276</v>
      </c>
      <c r="I65" s="137"/>
      <c r="J65" s="137"/>
      <c r="K65" s="137">
        <f>'将来負担比率（分子）の構造'!L$42</f>
        <v>261</v>
      </c>
      <c r="L65" s="137"/>
      <c r="M65" s="137"/>
      <c r="N65" s="137">
        <f>'将来負担比率（分子）の構造'!M$42</f>
        <v>246</v>
      </c>
      <c r="O65" s="137"/>
      <c r="P65" s="137"/>
    </row>
    <row r="66" spans="1:16">
      <c r="A66" s="137" t="s">
        <v>25</v>
      </c>
      <c r="B66" s="137">
        <f>'将来負担比率（分子）の構造'!I$41</f>
        <v>21741</v>
      </c>
      <c r="C66" s="137"/>
      <c r="D66" s="137"/>
      <c r="E66" s="137">
        <f>'将来負担比率（分子）の構造'!J$41</f>
        <v>21578</v>
      </c>
      <c r="F66" s="137"/>
      <c r="G66" s="137"/>
      <c r="H66" s="137">
        <f>'将来負担比率（分子）の構造'!K$41</f>
        <v>20904</v>
      </c>
      <c r="I66" s="137"/>
      <c r="J66" s="137"/>
      <c r="K66" s="137">
        <f>'将来負担比率（分子）の構造'!L$41</f>
        <v>21094</v>
      </c>
      <c r="L66" s="137"/>
      <c r="M66" s="137"/>
      <c r="N66" s="137">
        <f>'将来負担比率（分子）の構造'!M$41</f>
        <v>23732</v>
      </c>
      <c r="O66" s="137"/>
      <c r="P66" s="137"/>
    </row>
    <row r="67" spans="1:16">
      <c r="A67" s="137" t="s">
        <v>63</v>
      </c>
      <c r="B67" s="137" t="e">
        <f>NA()</f>
        <v>#N/A</v>
      </c>
      <c r="C67" s="137">
        <f>IF(ISNUMBER('将来負担比率（分子）の構造'!I$53), IF('将来負担比率（分子）の構造'!I$53 &lt; 0, 0, '将来負担比率（分子）の構造'!I$53), NA())</f>
        <v>11906</v>
      </c>
      <c r="D67" s="137" t="e">
        <f>NA()</f>
        <v>#N/A</v>
      </c>
      <c r="E67" s="137" t="e">
        <f>NA()</f>
        <v>#N/A</v>
      </c>
      <c r="F67" s="137">
        <f>IF(ISNUMBER('将来負担比率（分子）の構造'!J$53), IF('将来負担比率（分子）の構造'!J$53 &lt; 0, 0, '将来負担比率（分子）の構造'!J$53), NA())</f>
        <v>10438</v>
      </c>
      <c r="G67" s="137" t="e">
        <f>NA()</f>
        <v>#N/A</v>
      </c>
      <c r="H67" s="137" t="e">
        <f>NA()</f>
        <v>#N/A</v>
      </c>
      <c r="I67" s="137">
        <f>IF(ISNUMBER('将来負担比率（分子）の構造'!K$53), IF('将来負担比率（分子）の構造'!K$53 &lt; 0, 0, '将来負担比率（分子）の構造'!K$53), NA())</f>
        <v>9909</v>
      </c>
      <c r="J67" s="137" t="e">
        <f>NA()</f>
        <v>#N/A</v>
      </c>
      <c r="K67" s="137" t="e">
        <f>NA()</f>
        <v>#N/A</v>
      </c>
      <c r="L67" s="137">
        <f>IF(ISNUMBER('将来負担比率（分子）の構造'!L$53), IF('将来負担比率（分子）の構造'!L$53 &lt; 0, 0, '将来負担比率（分子）の構造'!L$53), NA())</f>
        <v>10007</v>
      </c>
      <c r="M67" s="137" t="e">
        <f>NA()</f>
        <v>#N/A</v>
      </c>
      <c r="N67" s="137" t="e">
        <f>NA()</f>
        <v>#N/A</v>
      </c>
      <c r="O67" s="137">
        <f>IF(ISNUMBER('将来負担比率（分子）の構造'!M$53), IF('将来負担比率（分子）の構造'!M$53 &lt; 0, 0, '将来負担比率（分子）の構造'!M$53), NA())</f>
        <v>10874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3966927</v>
      </c>
      <c r="S5" s="671"/>
      <c r="T5" s="671"/>
      <c r="U5" s="671"/>
      <c r="V5" s="671"/>
      <c r="W5" s="671"/>
      <c r="X5" s="671"/>
      <c r="Y5" s="718"/>
      <c r="Z5" s="731">
        <v>17.8</v>
      </c>
      <c r="AA5" s="731"/>
      <c r="AB5" s="731"/>
      <c r="AC5" s="731"/>
      <c r="AD5" s="732">
        <v>3759002</v>
      </c>
      <c r="AE5" s="732"/>
      <c r="AF5" s="732"/>
      <c r="AG5" s="732"/>
      <c r="AH5" s="732"/>
      <c r="AI5" s="732"/>
      <c r="AJ5" s="732"/>
      <c r="AK5" s="732"/>
      <c r="AL5" s="719">
        <v>38.4</v>
      </c>
      <c r="AM5" s="688"/>
      <c r="AN5" s="688"/>
      <c r="AO5" s="720"/>
      <c r="AP5" s="707" t="s">
        <v>209</v>
      </c>
      <c r="AQ5" s="708"/>
      <c r="AR5" s="708"/>
      <c r="AS5" s="708"/>
      <c r="AT5" s="708"/>
      <c r="AU5" s="708"/>
      <c r="AV5" s="708"/>
      <c r="AW5" s="708"/>
      <c r="AX5" s="708"/>
      <c r="AY5" s="708"/>
      <c r="AZ5" s="708"/>
      <c r="BA5" s="708"/>
      <c r="BB5" s="708"/>
      <c r="BC5" s="708"/>
      <c r="BD5" s="708"/>
      <c r="BE5" s="708"/>
      <c r="BF5" s="709"/>
      <c r="BG5" s="620">
        <v>3740953</v>
      </c>
      <c r="BH5" s="621"/>
      <c r="BI5" s="621"/>
      <c r="BJ5" s="621"/>
      <c r="BK5" s="621"/>
      <c r="BL5" s="621"/>
      <c r="BM5" s="621"/>
      <c r="BN5" s="622"/>
      <c r="BO5" s="673">
        <v>94.3</v>
      </c>
      <c r="BP5" s="673"/>
      <c r="BQ5" s="673"/>
      <c r="BR5" s="673"/>
      <c r="BS5" s="674">
        <v>6944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130518</v>
      </c>
      <c r="S6" s="621"/>
      <c r="T6" s="621"/>
      <c r="U6" s="621"/>
      <c r="V6" s="621"/>
      <c r="W6" s="621"/>
      <c r="X6" s="621"/>
      <c r="Y6" s="622"/>
      <c r="Z6" s="673">
        <v>0.6</v>
      </c>
      <c r="AA6" s="673"/>
      <c r="AB6" s="673"/>
      <c r="AC6" s="673"/>
      <c r="AD6" s="674">
        <v>130518</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3740953</v>
      </c>
      <c r="BH6" s="621"/>
      <c r="BI6" s="621"/>
      <c r="BJ6" s="621"/>
      <c r="BK6" s="621"/>
      <c r="BL6" s="621"/>
      <c r="BM6" s="621"/>
      <c r="BN6" s="622"/>
      <c r="BO6" s="673">
        <v>94.3</v>
      </c>
      <c r="BP6" s="673"/>
      <c r="BQ6" s="673"/>
      <c r="BR6" s="673"/>
      <c r="BS6" s="674">
        <v>6944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169444</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169444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6888</v>
      </c>
      <c r="S7" s="621"/>
      <c r="T7" s="621"/>
      <c r="U7" s="621"/>
      <c r="V7" s="621"/>
      <c r="W7" s="621"/>
      <c r="X7" s="621"/>
      <c r="Y7" s="622"/>
      <c r="Z7" s="673">
        <v>0</v>
      </c>
      <c r="AA7" s="673"/>
      <c r="AB7" s="673"/>
      <c r="AC7" s="673"/>
      <c r="AD7" s="674">
        <v>6888</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1694204</v>
      </c>
      <c r="BH7" s="621"/>
      <c r="BI7" s="621"/>
      <c r="BJ7" s="621"/>
      <c r="BK7" s="621"/>
      <c r="BL7" s="621"/>
      <c r="BM7" s="621"/>
      <c r="BN7" s="622"/>
      <c r="BO7" s="673">
        <v>42.7</v>
      </c>
      <c r="BP7" s="673"/>
      <c r="BQ7" s="673"/>
      <c r="BR7" s="673"/>
      <c r="BS7" s="674">
        <v>6944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3308024</v>
      </c>
      <c r="CS7" s="621"/>
      <c r="CT7" s="621"/>
      <c r="CU7" s="621"/>
      <c r="CV7" s="621"/>
      <c r="CW7" s="621"/>
      <c r="CX7" s="621"/>
      <c r="CY7" s="622"/>
      <c r="CZ7" s="673">
        <v>15.7</v>
      </c>
      <c r="DA7" s="673"/>
      <c r="DB7" s="673"/>
      <c r="DC7" s="673"/>
      <c r="DD7" s="626">
        <v>1047428</v>
      </c>
      <c r="DE7" s="621"/>
      <c r="DF7" s="621"/>
      <c r="DG7" s="621"/>
      <c r="DH7" s="621"/>
      <c r="DI7" s="621"/>
      <c r="DJ7" s="621"/>
      <c r="DK7" s="621"/>
      <c r="DL7" s="621"/>
      <c r="DM7" s="621"/>
      <c r="DN7" s="621"/>
      <c r="DO7" s="621"/>
      <c r="DP7" s="622"/>
      <c r="DQ7" s="626">
        <v>1633283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12541</v>
      </c>
      <c r="S8" s="621"/>
      <c r="T8" s="621"/>
      <c r="U8" s="621"/>
      <c r="V8" s="621"/>
      <c r="W8" s="621"/>
      <c r="X8" s="621"/>
      <c r="Y8" s="622"/>
      <c r="Z8" s="673">
        <v>0.1</v>
      </c>
      <c r="AA8" s="673"/>
      <c r="AB8" s="673"/>
      <c r="AC8" s="673"/>
      <c r="AD8" s="674">
        <v>12541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61436</v>
      </c>
      <c r="BH8" s="621"/>
      <c r="BI8" s="621"/>
      <c r="BJ8" s="621"/>
      <c r="BK8" s="621"/>
      <c r="BL8" s="621"/>
      <c r="BM8" s="621"/>
      <c r="BN8" s="622"/>
      <c r="BO8" s="673">
        <v>1.5</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5404759</v>
      </c>
      <c r="CS8" s="621"/>
      <c r="CT8" s="621"/>
      <c r="CU8" s="621"/>
      <c r="CV8" s="621"/>
      <c r="CW8" s="621"/>
      <c r="CX8" s="621"/>
      <c r="CY8" s="622"/>
      <c r="CZ8" s="673">
        <v>25.7</v>
      </c>
      <c r="DA8" s="673"/>
      <c r="DB8" s="673"/>
      <c r="DC8" s="673"/>
      <c r="DD8" s="626">
        <v>86538</v>
      </c>
      <c r="DE8" s="621"/>
      <c r="DF8" s="621"/>
      <c r="DG8" s="621"/>
      <c r="DH8" s="621"/>
      <c r="DI8" s="621"/>
      <c r="DJ8" s="621"/>
      <c r="DK8" s="621"/>
      <c r="DL8" s="621"/>
      <c r="DM8" s="621"/>
      <c r="DN8" s="621"/>
      <c r="DO8" s="621"/>
      <c r="DP8" s="622"/>
      <c r="DQ8" s="626">
        <v>2865991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7312</v>
      </c>
      <c r="S9" s="621"/>
      <c r="T9" s="621"/>
      <c r="U9" s="621"/>
      <c r="V9" s="621"/>
      <c r="W9" s="621"/>
      <c r="X9" s="621"/>
      <c r="Y9" s="622"/>
      <c r="Z9" s="673">
        <v>0</v>
      </c>
      <c r="AA9" s="673"/>
      <c r="AB9" s="673"/>
      <c r="AC9" s="673"/>
      <c r="AD9" s="674">
        <v>7312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1473675</v>
      </c>
      <c r="BH9" s="621"/>
      <c r="BI9" s="621"/>
      <c r="BJ9" s="621"/>
      <c r="BK9" s="621"/>
      <c r="BL9" s="621"/>
      <c r="BM9" s="621"/>
      <c r="BN9" s="622"/>
      <c r="BO9" s="673">
        <v>37.1</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2353218</v>
      </c>
      <c r="CS9" s="621"/>
      <c r="CT9" s="621"/>
      <c r="CU9" s="621"/>
      <c r="CV9" s="621"/>
      <c r="CW9" s="621"/>
      <c r="CX9" s="621"/>
      <c r="CY9" s="622"/>
      <c r="CZ9" s="673">
        <v>11.2</v>
      </c>
      <c r="DA9" s="673"/>
      <c r="DB9" s="673"/>
      <c r="DC9" s="673"/>
      <c r="DD9" s="626">
        <v>956304</v>
      </c>
      <c r="DE9" s="621"/>
      <c r="DF9" s="621"/>
      <c r="DG9" s="621"/>
      <c r="DH9" s="621"/>
      <c r="DI9" s="621"/>
      <c r="DJ9" s="621"/>
      <c r="DK9" s="621"/>
      <c r="DL9" s="621"/>
      <c r="DM9" s="621"/>
      <c r="DN9" s="621"/>
      <c r="DO9" s="621"/>
      <c r="DP9" s="622"/>
      <c r="DQ9" s="626">
        <v>1340384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585566</v>
      </c>
      <c r="S10" s="621"/>
      <c r="T10" s="621"/>
      <c r="U10" s="621"/>
      <c r="V10" s="621"/>
      <c r="W10" s="621"/>
      <c r="X10" s="621"/>
      <c r="Y10" s="622"/>
      <c r="Z10" s="673">
        <v>2.6</v>
      </c>
      <c r="AA10" s="673"/>
      <c r="AB10" s="673"/>
      <c r="AC10" s="673"/>
      <c r="AD10" s="674">
        <v>585566</v>
      </c>
      <c r="AE10" s="674"/>
      <c r="AF10" s="674"/>
      <c r="AG10" s="674"/>
      <c r="AH10" s="674"/>
      <c r="AI10" s="674"/>
      <c r="AJ10" s="674"/>
      <c r="AK10" s="674"/>
      <c r="AL10" s="643">
        <v>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67337</v>
      </c>
      <c r="BH10" s="621"/>
      <c r="BI10" s="621"/>
      <c r="BJ10" s="621"/>
      <c r="BK10" s="621"/>
      <c r="BL10" s="621"/>
      <c r="BM10" s="621"/>
      <c r="BN10" s="622"/>
      <c r="BO10" s="673">
        <v>1.7</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46568</v>
      </c>
      <c r="CS10" s="621"/>
      <c r="CT10" s="621"/>
      <c r="CU10" s="621"/>
      <c r="CV10" s="621"/>
      <c r="CW10" s="621"/>
      <c r="CX10" s="621"/>
      <c r="CY10" s="622"/>
      <c r="CZ10" s="673">
        <v>0.2</v>
      </c>
      <c r="DA10" s="673"/>
      <c r="DB10" s="673"/>
      <c r="DC10" s="673"/>
      <c r="DD10" s="626" t="s">
        <v>222</v>
      </c>
      <c r="DE10" s="621"/>
      <c r="DF10" s="621"/>
      <c r="DG10" s="621"/>
      <c r="DH10" s="621"/>
      <c r="DI10" s="621"/>
      <c r="DJ10" s="621"/>
      <c r="DK10" s="621"/>
      <c r="DL10" s="621"/>
      <c r="DM10" s="621"/>
      <c r="DN10" s="621"/>
      <c r="DO10" s="621"/>
      <c r="DP10" s="622"/>
      <c r="DQ10" s="626">
        <v>31195</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91756</v>
      </c>
      <c r="BH11" s="621"/>
      <c r="BI11" s="621"/>
      <c r="BJ11" s="621"/>
      <c r="BK11" s="621"/>
      <c r="BL11" s="621"/>
      <c r="BM11" s="621"/>
      <c r="BN11" s="622"/>
      <c r="BO11" s="673">
        <v>2.2999999999999998</v>
      </c>
      <c r="BP11" s="673"/>
      <c r="BQ11" s="673"/>
      <c r="BR11" s="673"/>
      <c r="BS11" s="626">
        <v>6944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745729</v>
      </c>
      <c r="CS11" s="621"/>
      <c r="CT11" s="621"/>
      <c r="CU11" s="621"/>
      <c r="CV11" s="621"/>
      <c r="CW11" s="621"/>
      <c r="CX11" s="621"/>
      <c r="CY11" s="622"/>
      <c r="CZ11" s="673">
        <v>3.5</v>
      </c>
      <c r="DA11" s="673"/>
      <c r="DB11" s="673"/>
      <c r="DC11" s="673"/>
      <c r="DD11" s="626">
        <v>352646</v>
      </c>
      <c r="DE11" s="621"/>
      <c r="DF11" s="621"/>
      <c r="DG11" s="621"/>
      <c r="DH11" s="621"/>
      <c r="DI11" s="621"/>
      <c r="DJ11" s="621"/>
      <c r="DK11" s="621"/>
      <c r="DL11" s="621"/>
      <c r="DM11" s="621"/>
      <c r="DN11" s="621"/>
      <c r="DO11" s="621"/>
      <c r="DP11" s="622"/>
      <c r="DQ11" s="626">
        <v>293942</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1703960</v>
      </c>
      <c r="BH12" s="621"/>
      <c r="BI12" s="621"/>
      <c r="BJ12" s="621"/>
      <c r="BK12" s="621"/>
      <c r="BL12" s="621"/>
      <c r="BM12" s="621"/>
      <c r="BN12" s="622"/>
      <c r="BO12" s="673">
        <v>43</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362117</v>
      </c>
      <c r="CS12" s="621"/>
      <c r="CT12" s="621"/>
      <c r="CU12" s="621"/>
      <c r="CV12" s="621"/>
      <c r="CW12" s="621"/>
      <c r="CX12" s="621"/>
      <c r="CY12" s="622"/>
      <c r="CZ12" s="673">
        <v>1.7</v>
      </c>
      <c r="DA12" s="673"/>
      <c r="DB12" s="673"/>
      <c r="DC12" s="673"/>
      <c r="DD12" s="626">
        <v>3903</v>
      </c>
      <c r="DE12" s="621"/>
      <c r="DF12" s="621"/>
      <c r="DG12" s="621"/>
      <c r="DH12" s="621"/>
      <c r="DI12" s="621"/>
      <c r="DJ12" s="621"/>
      <c r="DK12" s="621"/>
      <c r="DL12" s="621"/>
      <c r="DM12" s="621"/>
      <c r="DN12" s="621"/>
      <c r="DO12" s="621"/>
      <c r="DP12" s="622"/>
      <c r="DQ12" s="626">
        <v>241701</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32935</v>
      </c>
      <c r="S13" s="621"/>
      <c r="T13" s="621"/>
      <c r="U13" s="621"/>
      <c r="V13" s="621"/>
      <c r="W13" s="621"/>
      <c r="X13" s="621"/>
      <c r="Y13" s="622"/>
      <c r="Z13" s="673">
        <v>0.1</v>
      </c>
      <c r="AA13" s="673"/>
      <c r="AB13" s="673"/>
      <c r="AC13" s="673"/>
      <c r="AD13" s="674">
        <v>32935</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1667498</v>
      </c>
      <c r="BH13" s="621"/>
      <c r="BI13" s="621"/>
      <c r="BJ13" s="621"/>
      <c r="BK13" s="621"/>
      <c r="BL13" s="621"/>
      <c r="BM13" s="621"/>
      <c r="BN13" s="622"/>
      <c r="BO13" s="673">
        <v>42</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3000116</v>
      </c>
      <c r="CS13" s="621"/>
      <c r="CT13" s="621"/>
      <c r="CU13" s="621"/>
      <c r="CV13" s="621"/>
      <c r="CW13" s="621"/>
      <c r="CX13" s="621"/>
      <c r="CY13" s="622"/>
      <c r="CZ13" s="673">
        <v>14.3</v>
      </c>
      <c r="DA13" s="673"/>
      <c r="DB13" s="673"/>
      <c r="DC13" s="673"/>
      <c r="DD13" s="626">
        <v>1945246</v>
      </c>
      <c r="DE13" s="621"/>
      <c r="DF13" s="621"/>
      <c r="DG13" s="621"/>
      <c r="DH13" s="621"/>
      <c r="DI13" s="621"/>
      <c r="DJ13" s="621"/>
      <c r="DK13" s="621"/>
      <c r="DL13" s="621"/>
      <c r="DM13" s="621"/>
      <c r="DN13" s="621"/>
      <c r="DO13" s="621"/>
      <c r="DP13" s="622"/>
      <c r="DQ13" s="626">
        <v>957573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134072</v>
      </c>
      <c r="BH14" s="621"/>
      <c r="BI14" s="621"/>
      <c r="BJ14" s="621"/>
      <c r="BK14" s="621"/>
      <c r="BL14" s="621"/>
      <c r="BM14" s="621"/>
      <c r="BN14" s="622"/>
      <c r="BO14" s="673">
        <v>3.4</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700222</v>
      </c>
      <c r="CS14" s="621"/>
      <c r="CT14" s="621"/>
      <c r="CU14" s="621"/>
      <c r="CV14" s="621"/>
      <c r="CW14" s="621"/>
      <c r="CX14" s="621"/>
      <c r="CY14" s="622"/>
      <c r="CZ14" s="673">
        <v>3.3</v>
      </c>
      <c r="DA14" s="673"/>
      <c r="DB14" s="673"/>
      <c r="DC14" s="673"/>
      <c r="DD14" s="626">
        <v>46517</v>
      </c>
      <c r="DE14" s="621"/>
      <c r="DF14" s="621"/>
      <c r="DG14" s="621"/>
      <c r="DH14" s="621"/>
      <c r="DI14" s="621"/>
      <c r="DJ14" s="621"/>
      <c r="DK14" s="621"/>
      <c r="DL14" s="621"/>
      <c r="DM14" s="621"/>
      <c r="DN14" s="621"/>
      <c r="DO14" s="621"/>
      <c r="DP14" s="622"/>
      <c r="DQ14" s="626">
        <v>645221</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16356</v>
      </c>
      <c r="S15" s="621"/>
      <c r="T15" s="621"/>
      <c r="U15" s="621"/>
      <c r="V15" s="621"/>
      <c r="W15" s="621"/>
      <c r="X15" s="621"/>
      <c r="Y15" s="622"/>
      <c r="Z15" s="673">
        <v>0.1</v>
      </c>
      <c r="AA15" s="673"/>
      <c r="AB15" s="673"/>
      <c r="AC15" s="673"/>
      <c r="AD15" s="674">
        <v>16356</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208717</v>
      </c>
      <c r="BH15" s="621"/>
      <c r="BI15" s="621"/>
      <c r="BJ15" s="621"/>
      <c r="BK15" s="621"/>
      <c r="BL15" s="621"/>
      <c r="BM15" s="621"/>
      <c r="BN15" s="622"/>
      <c r="BO15" s="673">
        <v>5.3</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2729473</v>
      </c>
      <c r="CS15" s="621"/>
      <c r="CT15" s="621"/>
      <c r="CU15" s="621"/>
      <c r="CV15" s="621"/>
      <c r="CW15" s="621"/>
      <c r="CX15" s="621"/>
      <c r="CY15" s="622"/>
      <c r="CZ15" s="673">
        <v>13</v>
      </c>
      <c r="DA15" s="673"/>
      <c r="DB15" s="673"/>
      <c r="DC15" s="673"/>
      <c r="DD15" s="626">
        <v>1477723</v>
      </c>
      <c r="DE15" s="621"/>
      <c r="DF15" s="621"/>
      <c r="DG15" s="621"/>
      <c r="DH15" s="621"/>
      <c r="DI15" s="621"/>
      <c r="DJ15" s="621"/>
      <c r="DK15" s="621"/>
      <c r="DL15" s="621"/>
      <c r="DM15" s="621"/>
      <c r="DN15" s="621"/>
      <c r="DO15" s="621"/>
      <c r="DP15" s="622"/>
      <c r="DQ15" s="626">
        <v>1142712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6069745</v>
      </c>
      <c r="S16" s="621"/>
      <c r="T16" s="621"/>
      <c r="U16" s="621"/>
      <c r="V16" s="621"/>
      <c r="W16" s="621"/>
      <c r="X16" s="621"/>
      <c r="Y16" s="622"/>
      <c r="Z16" s="673">
        <v>27.2</v>
      </c>
      <c r="AA16" s="673"/>
      <c r="AB16" s="673"/>
      <c r="AC16" s="673"/>
      <c r="AD16" s="674">
        <v>5222620</v>
      </c>
      <c r="AE16" s="674"/>
      <c r="AF16" s="674"/>
      <c r="AG16" s="674"/>
      <c r="AH16" s="674"/>
      <c r="AI16" s="674"/>
      <c r="AJ16" s="674"/>
      <c r="AK16" s="674"/>
      <c r="AL16" s="643">
        <v>53.3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304</v>
      </c>
      <c r="CS16" s="621"/>
      <c r="CT16" s="621"/>
      <c r="CU16" s="621"/>
      <c r="CV16" s="621"/>
      <c r="CW16" s="621"/>
      <c r="CX16" s="621"/>
      <c r="CY16" s="622"/>
      <c r="CZ16" s="673">
        <v>0</v>
      </c>
      <c r="DA16" s="673"/>
      <c r="DB16" s="673"/>
      <c r="DC16" s="673"/>
      <c r="DD16" s="626" t="s">
        <v>222</v>
      </c>
      <c r="DE16" s="621"/>
      <c r="DF16" s="621"/>
      <c r="DG16" s="621"/>
      <c r="DH16" s="621"/>
      <c r="DI16" s="621"/>
      <c r="DJ16" s="621"/>
      <c r="DK16" s="621"/>
      <c r="DL16" s="621"/>
      <c r="DM16" s="621"/>
      <c r="DN16" s="621"/>
      <c r="DO16" s="621"/>
      <c r="DP16" s="622"/>
      <c r="DQ16" s="626">
        <v>304</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5222620</v>
      </c>
      <c r="S17" s="621"/>
      <c r="T17" s="621"/>
      <c r="U17" s="621"/>
      <c r="V17" s="621"/>
      <c r="W17" s="621"/>
      <c r="X17" s="621"/>
      <c r="Y17" s="622"/>
      <c r="Z17" s="673">
        <v>23.4</v>
      </c>
      <c r="AA17" s="673"/>
      <c r="AB17" s="673"/>
      <c r="AC17" s="673"/>
      <c r="AD17" s="674">
        <v>5222620</v>
      </c>
      <c r="AE17" s="674"/>
      <c r="AF17" s="674"/>
      <c r="AG17" s="674"/>
      <c r="AH17" s="674"/>
      <c r="AI17" s="674"/>
      <c r="AJ17" s="674"/>
      <c r="AK17" s="674"/>
      <c r="AL17" s="643">
        <v>53.3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2188155</v>
      </c>
      <c r="CS17" s="621"/>
      <c r="CT17" s="621"/>
      <c r="CU17" s="621"/>
      <c r="CV17" s="621"/>
      <c r="CW17" s="621"/>
      <c r="CX17" s="621"/>
      <c r="CY17" s="622"/>
      <c r="CZ17" s="673">
        <v>10.4</v>
      </c>
      <c r="DA17" s="673"/>
      <c r="DB17" s="673"/>
      <c r="DC17" s="673"/>
      <c r="DD17" s="626" t="s">
        <v>222</v>
      </c>
      <c r="DE17" s="621"/>
      <c r="DF17" s="621"/>
      <c r="DG17" s="621"/>
      <c r="DH17" s="621"/>
      <c r="DI17" s="621"/>
      <c r="DJ17" s="621"/>
      <c r="DK17" s="621"/>
      <c r="DL17" s="621"/>
      <c r="DM17" s="621"/>
      <c r="DN17" s="621"/>
      <c r="DO17" s="621"/>
      <c r="DP17" s="622"/>
      <c r="DQ17" s="626">
        <v>2167465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847125</v>
      </c>
      <c r="S18" s="621"/>
      <c r="T18" s="621"/>
      <c r="U18" s="621"/>
      <c r="V18" s="621"/>
      <c r="W18" s="621"/>
      <c r="X18" s="621"/>
      <c r="Y18" s="622"/>
      <c r="Z18" s="673">
        <v>3.8</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225974</v>
      </c>
      <c r="BH19" s="621"/>
      <c r="BI19" s="621"/>
      <c r="BJ19" s="621"/>
      <c r="BK19" s="621"/>
      <c r="BL19" s="621"/>
      <c r="BM19" s="621"/>
      <c r="BN19" s="622"/>
      <c r="BO19" s="673">
        <v>5.7</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10828788</v>
      </c>
      <c r="S20" s="621"/>
      <c r="T20" s="621"/>
      <c r="U20" s="621"/>
      <c r="V20" s="621"/>
      <c r="W20" s="621"/>
      <c r="X20" s="621"/>
      <c r="Y20" s="622"/>
      <c r="Z20" s="673">
        <v>48.5</v>
      </c>
      <c r="AA20" s="673"/>
      <c r="AB20" s="673"/>
      <c r="AC20" s="673"/>
      <c r="AD20" s="674">
        <v>9773738</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225974</v>
      </c>
      <c r="BH20" s="621"/>
      <c r="BI20" s="621"/>
      <c r="BJ20" s="621"/>
      <c r="BK20" s="621"/>
      <c r="BL20" s="621"/>
      <c r="BM20" s="621"/>
      <c r="BN20" s="622"/>
      <c r="BO20" s="673">
        <v>5.7</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21008129</v>
      </c>
      <c r="CS20" s="621"/>
      <c r="CT20" s="621"/>
      <c r="CU20" s="621"/>
      <c r="CV20" s="621"/>
      <c r="CW20" s="621"/>
      <c r="CX20" s="621"/>
      <c r="CY20" s="622"/>
      <c r="CZ20" s="673">
        <v>100</v>
      </c>
      <c r="DA20" s="673"/>
      <c r="DB20" s="673"/>
      <c r="DC20" s="673"/>
      <c r="DD20" s="626">
        <v>5916305</v>
      </c>
      <c r="DE20" s="621"/>
      <c r="DF20" s="621"/>
      <c r="DG20" s="621"/>
      <c r="DH20" s="621"/>
      <c r="DI20" s="621"/>
      <c r="DJ20" s="621"/>
      <c r="DK20" s="621"/>
      <c r="DL20" s="621"/>
      <c r="DM20" s="621"/>
      <c r="DN20" s="621"/>
      <c r="DO20" s="621"/>
      <c r="DP20" s="622"/>
      <c r="DQ20" s="626">
        <v>11489215</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3793</v>
      </c>
      <c r="S21" s="621"/>
      <c r="T21" s="621"/>
      <c r="U21" s="621"/>
      <c r="V21" s="621"/>
      <c r="W21" s="621"/>
      <c r="X21" s="621"/>
      <c r="Y21" s="622"/>
      <c r="Z21" s="673">
        <v>0</v>
      </c>
      <c r="AA21" s="673"/>
      <c r="AB21" s="673"/>
      <c r="AC21" s="673"/>
      <c r="AD21" s="674">
        <v>3793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18049</v>
      </c>
      <c r="BH21" s="621"/>
      <c r="BI21" s="621"/>
      <c r="BJ21" s="621"/>
      <c r="BK21" s="621"/>
      <c r="BL21" s="621"/>
      <c r="BM21" s="621"/>
      <c r="BN21" s="622"/>
      <c r="BO21" s="673">
        <v>0.5</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433419</v>
      </c>
      <c r="S22" s="621"/>
      <c r="T22" s="621"/>
      <c r="U22" s="621"/>
      <c r="V22" s="621"/>
      <c r="W22" s="621"/>
      <c r="X22" s="621"/>
      <c r="Y22" s="622"/>
      <c r="Z22" s="673">
        <v>1.9</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317383</v>
      </c>
      <c r="S23" s="621"/>
      <c r="T23" s="621"/>
      <c r="U23" s="621"/>
      <c r="V23" s="621"/>
      <c r="W23" s="621"/>
      <c r="X23" s="621"/>
      <c r="Y23" s="622"/>
      <c r="Z23" s="673">
        <v>1.4</v>
      </c>
      <c r="AA23" s="673"/>
      <c r="AB23" s="673"/>
      <c r="AC23" s="673"/>
      <c r="AD23" s="674">
        <v>5565</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207925</v>
      </c>
      <c r="BH23" s="621"/>
      <c r="BI23" s="621"/>
      <c r="BJ23" s="621"/>
      <c r="BK23" s="621"/>
      <c r="BL23" s="621"/>
      <c r="BM23" s="621"/>
      <c r="BN23" s="622"/>
      <c r="BO23" s="673">
        <v>5.2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102718</v>
      </c>
      <c r="S24" s="621"/>
      <c r="T24" s="621"/>
      <c r="U24" s="621"/>
      <c r="V24" s="621"/>
      <c r="W24" s="621"/>
      <c r="X24" s="621"/>
      <c r="Y24" s="622"/>
      <c r="Z24" s="673">
        <v>0.5</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7581919</v>
      </c>
      <c r="CS24" s="671"/>
      <c r="CT24" s="671"/>
      <c r="CU24" s="671"/>
      <c r="CV24" s="671"/>
      <c r="CW24" s="671"/>
      <c r="CX24" s="671"/>
      <c r="CY24" s="718"/>
      <c r="CZ24" s="722">
        <v>36.1</v>
      </c>
      <c r="DA24" s="723"/>
      <c r="DB24" s="723"/>
      <c r="DC24" s="724"/>
      <c r="DD24" s="717">
        <v>5409587</v>
      </c>
      <c r="DE24" s="671"/>
      <c r="DF24" s="671"/>
      <c r="DG24" s="671"/>
      <c r="DH24" s="671"/>
      <c r="DI24" s="671"/>
      <c r="DJ24" s="671"/>
      <c r="DK24" s="718"/>
      <c r="DL24" s="717">
        <v>5315280</v>
      </c>
      <c r="DM24" s="671"/>
      <c r="DN24" s="671"/>
      <c r="DO24" s="671"/>
      <c r="DP24" s="671"/>
      <c r="DQ24" s="671"/>
      <c r="DR24" s="671"/>
      <c r="DS24" s="671"/>
      <c r="DT24" s="671"/>
      <c r="DU24" s="671"/>
      <c r="DV24" s="718"/>
      <c r="DW24" s="719">
        <v>51.6</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2964648</v>
      </c>
      <c r="S25" s="621"/>
      <c r="T25" s="621"/>
      <c r="U25" s="621"/>
      <c r="V25" s="621"/>
      <c r="W25" s="621"/>
      <c r="X25" s="621"/>
      <c r="Y25" s="622"/>
      <c r="Z25" s="673">
        <v>13.3</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2569112</v>
      </c>
      <c r="CS25" s="639"/>
      <c r="CT25" s="639"/>
      <c r="CU25" s="639"/>
      <c r="CV25" s="639"/>
      <c r="CW25" s="639"/>
      <c r="CX25" s="639"/>
      <c r="CY25" s="640"/>
      <c r="CZ25" s="623">
        <v>12.2</v>
      </c>
      <c r="DA25" s="641"/>
      <c r="DB25" s="641"/>
      <c r="DC25" s="642"/>
      <c r="DD25" s="626">
        <v>2408151</v>
      </c>
      <c r="DE25" s="639"/>
      <c r="DF25" s="639"/>
      <c r="DG25" s="639"/>
      <c r="DH25" s="639"/>
      <c r="DI25" s="639"/>
      <c r="DJ25" s="639"/>
      <c r="DK25" s="640"/>
      <c r="DL25" s="626">
        <v>2313910</v>
      </c>
      <c r="DM25" s="639"/>
      <c r="DN25" s="639"/>
      <c r="DO25" s="639"/>
      <c r="DP25" s="639"/>
      <c r="DQ25" s="639"/>
      <c r="DR25" s="639"/>
      <c r="DS25" s="639"/>
      <c r="DT25" s="639"/>
      <c r="DU25" s="639"/>
      <c r="DV25" s="640"/>
      <c r="DW25" s="643">
        <v>22.5</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1658198</v>
      </c>
      <c r="CS26" s="621"/>
      <c r="CT26" s="621"/>
      <c r="CU26" s="621"/>
      <c r="CV26" s="621"/>
      <c r="CW26" s="621"/>
      <c r="CX26" s="621"/>
      <c r="CY26" s="622"/>
      <c r="CZ26" s="623">
        <v>7.9</v>
      </c>
      <c r="DA26" s="641"/>
      <c r="DB26" s="641"/>
      <c r="DC26" s="642"/>
      <c r="DD26" s="626">
        <v>1513222</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1000064</v>
      </c>
      <c r="S27" s="621"/>
      <c r="T27" s="621"/>
      <c r="U27" s="621"/>
      <c r="V27" s="621"/>
      <c r="W27" s="621"/>
      <c r="X27" s="621"/>
      <c r="Y27" s="622"/>
      <c r="Z27" s="673">
        <v>4.5</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3966927</v>
      </c>
      <c r="BH27" s="621"/>
      <c r="BI27" s="621"/>
      <c r="BJ27" s="621"/>
      <c r="BK27" s="621"/>
      <c r="BL27" s="621"/>
      <c r="BM27" s="621"/>
      <c r="BN27" s="622"/>
      <c r="BO27" s="673">
        <v>100</v>
      </c>
      <c r="BP27" s="673"/>
      <c r="BQ27" s="673"/>
      <c r="BR27" s="673"/>
      <c r="BS27" s="626">
        <v>6944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2824652</v>
      </c>
      <c r="CS27" s="639"/>
      <c r="CT27" s="639"/>
      <c r="CU27" s="639"/>
      <c r="CV27" s="639"/>
      <c r="CW27" s="639"/>
      <c r="CX27" s="639"/>
      <c r="CY27" s="640"/>
      <c r="CZ27" s="623">
        <v>13.4</v>
      </c>
      <c r="DA27" s="641"/>
      <c r="DB27" s="641"/>
      <c r="DC27" s="642"/>
      <c r="DD27" s="626">
        <v>833971</v>
      </c>
      <c r="DE27" s="639"/>
      <c r="DF27" s="639"/>
      <c r="DG27" s="639"/>
      <c r="DH27" s="639"/>
      <c r="DI27" s="639"/>
      <c r="DJ27" s="639"/>
      <c r="DK27" s="640"/>
      <c r="DL27" s="626">
        <v>833905</v>
      </c>
      <c r="DM27" s="639"/>
      <c r="DN27" s="639"/>
      <c r="DO27" s="639"/>
      <c r="DP27" s="639"/>
      <c r="DQ27" s="639"/>
      <c r="DR27" s="639"/>
      <c r="DS27" s="639"/>
      <c r="DT27" s="639"/>
      <c r="DU27" s="639"/>
      <c r="DV27" s="640"/>
      <c r="DW27" s="643">
        <v>8.1</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11926</v>
      </c>
      <c r="S28" s="621"/>
      <c r="T28" s="621"/>
      <c r="U28" s="621"/>
      <c r="V28" s="621"/>
      <c r="W28" s="621"/>
      <c r="X28" s="621"/>
      <c r="Y28" s="622"/>
      <c r="Z28" s="673">
        <v>0.1</v>
      </c>
      <c r="AA28" s="673"/>
      <c r="AB28" s="673"/>
      <c r="AC28" s="673"/>
      <c r="AD28" s="674" t="s">
        <v>222</v>
      </c>
      <c r="AE28" s="674"/>
      <c r="AF28" s="674"/>
      <c r="AG28" s="674"/>
      <c r="AH28" s="674"/>
      <c r="AI28" s="674"/>
      <c r="AJ28" s="674"/>
      <c r="AK28" s="674"/>
      <c r="AL28" s="643" t="s">
        <v>222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2188155</v>
      </c>
      <c r="CS28" s="621"/>
      <c r="CT28" s="621"/>
      <c r="CU28" s="621"/>
      <c r="CV28" s="621"/>
      <c r="CW28" s="621"/>
      <c r="CX28" s="621"/>
      <c r="CY28" s="622"/>
      <c r="CZ28" s="623">
        <v>10.4</v>
      </c>
      <c r="DA28" s="641"/>
      <c r="DB28" s="641"/>
      <c r="DC28" s="642"/>
      <c r="DD28" s="626">
        <v>2167465</v>
      </c>
      <c r="DE28" s="621"/>
      <c r="DF28" s="621"/>
      <c r="DG28" s="621"/>
      <c r="DH28" s="621"/>
      <c r="DI28" s="621"/>
      <c r="DJ28" s="621"/>
      <c r="DK28" s="622"/>
      <c r="DL28" s="626">
        <v>2167465</v>
      </c>
      <c r="DM28" s="621"/>
      <c r="DN28" s="621"/>
      <c r="DO28" s="621"/>
      <c r="DP28" s="621"/>
      <c r="DQ28" s="621"/>
      <c r="DR28" s="621"/>
      <c r="DS28" s="621"/>
      <c r="DT28" s="621"/>
      <c r="DU28" s="621"/>
      <c r="DV28" s="622"/>
      <c r="DW28" s="643">
        <v>21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179188</v>
      </c>
      <c r="S29" s="621"/>
      <c r="T29" s="621"/>
      <c r="U29" s="621"/>
      <c r="V29" s="621"/>
      <c r="W29" s="621"/>
      <c r="X29" s="621"/>
      <c r="Y29" s="622"/>
      <c r="Z29" s="673">
        <v>0.8</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2187986</v>
      </c>
      <c r="CS29" s="639"/>
      <c r="CT29" s="639"/>
      <c r="CU29" s="639"/>
      <c r="CV29" s="639"/>
      <c r="CW29" s="639"/>
      <c r="CX29" s="639"/>
      <c r="CY29" s="640"/>
      <c r="CZ29" s="623">
        <v>10.4</v>
      </c>
      <c r="DA29" s="641"/>
      <c r="DB29" s="641"/>
      <c r="DC29" s="642"/>
      <c r="DD29" s="626">
        <v>2167296</v>
      </c>
      <c r="DE29" s="639"/>
      <c r="DF29" s="639"/>
      <c r="DG29" s="639"/>
      <c r="DH29" s="639"/>
      <c r="DI29" s="639"/>
      <c r="DJ29" s="639"/>
      <c r="DK29" s="640"/>
      <c r="DL29" s="626">
        <v>2167296</v>
      </c>
      <c r="DM29" s="639"/>
      <c r="DN29" s="639"/>
      <c r="DO29" s="639"/>
      <c r="DP29" s="639"/>
      <c r="DQ29" s="639"/>
      <c r="DR29" s="639"/>
      <c r="DS29" s="639"/>
      <c r="DT29" s="639"/>
      <c r="DU29" s="639"/>
      <c r="DV29" s="640"/>
      <c r="DW29" s="643">
        <v>21</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168096</v>
      </c>
      <c r="S30" s="621"/>
      <c r="T30" s="621"/>
      <c r="U30" s="621"/>
      <c r="V30" s="621"/>
      <c r="W30" s="621"/>
      <c r="X30" s="621"/>
      <c r="Y30" s="622"/>
      <c r="Z30" s="673">
        <v>0.8</v>
      </c>
      <c r="AA30" s="673"/>
      <c r="AB30" s="673"/>
      <c r="AC30" s="673"/>
      <c r="AD30" s="674" t="s">
        <v>222</v>
      </c>
      <c r="AE30" s="674"/>
      <c r="AF30" s="674"/>
      <c r="AG30" s="674"/>
      <c r="AH30" s="674"/>
      <c r="AI30" s="674"/>
      <c r="AJ30" s="674"/>
      <c r="AK30" s="674"/>
      <c r="AL30" s="643" t="s">
        <v>222</v>
      </c>
      <c r="AM30" s="675"/>
      <c r="AN30" s="675"/>
      <c r="AO30" s="676"/>
      <c r="AP30" s="698" t="s">
        <v>292</v>
      </c>
      <c r="AQ30" s="699"/>
      <c r="AR30" s="699"/>
      <c r="AS30" s="699"/>
      <c r="AT30" s="704" t="s">
        <v>293</v>
      </c>
      <c r="AU30" s="184"/>
      <c r="AV30" s="184"/>
      <c r="AW30" s="184"/>
      <c r="AX30" s="707" t="s">
        <v>170</v>
      </c>
      <c r="AY30" s="708"/>
      <c r="AZ30" s="708"/>
      <c r="BA30" s="708"/>
      <c r="BB30" s="708"/>
      <c r="BC30" s="708"/>
      <c r="BD30" s="708"/>
      <c r="BE30" s="708"/>
      <c r="BF30" s="709"/>
      <c r="BG30" s="686">
        <v>98.4</v>
      </c>
      <c r="BH30" s="687"/>
      <c r="BI30" s="687"/>
      <c r="BJ30" s="687"/>
      <c r="BK30" s="687"/>
      <c r="BL30" s="687"/>
      <c r="BM30" s="688">
        <v>94</v>
      </c>
      <c r="BN30" s="687"/>
      <c r="BO30" s="687"/>
      <c r="BP30" s="687"/>
      <c r="BQ30" s="689"/>
      <c r="BR30" s="686">
        <v>98.3</v>
      </c>
      <c r="BS30" s="687"/>
      <c r="BT30" s="687"/>
      <c r="BU30" s="687"/>
      <c r="BV30" s="687"/>
      <c r="BW30" s="687"/>
      <c r="BX30" s="688">
        <v>93.6</v>
      </c>
      <c r="BY30" s="687"/>
      <c r="BZ30" s="687"/>
      <c r="CA30" s="687"/>
      <c r="CB30" s="689"/>
      <c r="CD30" s="692"/>
      <c r="CE30" s="693"/>
      <c r="CF30" s="657" t="s">
        <v>294</v>
      </c>
      <c r="CG30" s="654"/>
      <c r="CH30" s="654"/>
      <c r="CI30" s="654"/>
      <c r="CJ30" s="654"/>
      <c r="CK30" s="654"/>
      <c r="CL30" s="654"/>
      <c r="CM30" s="654"/>
      <c r="CN30" s="654"/>
      <c r="CO30" s="654"/>
      <c r="CP30" s="654"/>
      <c r="CQ30" s="655"/>
      <c r="CR30" s="620">
        <v>1965900</v>
      </c>
      <c r="CS30" s="621"/>
      <c r="CT30" s="621"/>
      <c r="CU30" s="621"/>
      <c r="CV30" s="621"/>
      <c r="CW30" s="621"/>
      <c r="CX30" s="621"/>
      <c r="CY30" s="622"/>
      <c r="CZ30" s="623">
        <v>9.4</v>
      </c>
      <c r="DA30" s="641"/>
      <c r="DB30" s="641"/>
      <c r="DC30" s="642"/>
      <c r="DD30" s="626">
        <v>1947113</v>
      </c>
      <c r="DE30" s="621"/>
      <c r="DF30" s="621"/>
      <c r="DG30" s="621"/>
      <c r="DH30" s="621"/>
      <c r="DI30" s="621"/>
      <c r="DJ30" s="621"/>
      <c r="DK30" s="622"/>
      <c r="DL30" s="626">
        <v>1947113</v>
      </c>
      <c r="DM30" s="621"/>
      <c r="DN30" s="621"/>
      <c r="DO30" s="621"/>
      <c r="DP30" s="621"/>
      <c r="DQ30" s="621"/>
      <c r="DR30" s="621"/>
      <c r="DS30" s="621"/>
      <c r="DT30" s="621"/>
      <c r="DU30" s="621"/>
      <c r="DV30" s="622"/>
      <c r="DW30" s="643">
        <v>18.899999999999999</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1259252</v>
      </c>
      <c r="S31" s="621"/>
      <c r="T31" s="621"/>
      <c r="U31" s="621"/>
      <c r="V31" s="621"/>
      <c r="W31" s="621"/>
      <c r="X31" s="621"/>
      <c r="Y31" s="622"/>
      <c r="Z31" s="673">
        <v>5.6</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95.7</v>
      </c>
      <c r="BN31" s="685"/>
      <c r="BO31" s="685"/>
      <c r="BP31" s="685"/>
      <c r="BQ31" s="649"/>
      <c r="BR31" s="684">
        <v>98.7</v>
      </c>
      <c r="BS31" s="639"/>
      <c r="BT31" s="639"/>
      <c r="BU31" s="639"/>
      <c r="BV31" s="639"/>
      <c r="BW31" s="639"/>
      <c r="BX31" s="675">
        <v>95</v>
      </c>
      <c r="BY31" s="685"/>
      <c r="BZ31" s="685"/>
      <c r="CA31" s="685"/>
      <c r="CB31" s="649"/>
      <c r="CD31" s="692"/>
      <c r="CE31" s="693"/>
      <c r="CF31" s="657" t="s">
        <v>298</v>
      </c>
      <c r="CG31" s="654"/>
      <c r="CH31" s="654"/>
      <c r="CI31" s="654"/>
      <c r="CJ31" s="654"/>
      <c r="CK31" s="654"/>
      <c r="CL31" s="654"/>
      <c r="CM31" s="654"/>
      <c r="CN31" s="654"/>
      <c r="CO31" s="654"/>
      <c r="CP31" s="654"/>
      <c r="CQ31" s="655"/>
      <c r="CR31" s="620">
        <v>222086</v>
      </c>
      <c r="CS31" s="639"/>
      <c r="CT31" s="639"/>
      <c r="CU31" s="639"/>
      <c r="CV31" s="639"/>
      <c r="CW31" s="639"/>
      <c r="CX31" s="639"/>
      <c r="CY31" s="640"/>
      <c r="CZ31" s="623">
        <v>1.1000000000000001</v>
      </c>
      <c r="DA31" s="641"/>
      <c r="DB31" s="641"/>
      <c r="DC31" s="642"/>
      <c r="DD31" s="626">
        <v>220183</v>
      </c>
      <c r="DE31" s="639"/>
      <c r="DF31" s="639"/>
      <c r="DG31" s="639"/>
      <c r="DH31" s="639"/>
      <c r="DI31" s="639"/>
      <c r="DJ31" s="639"/>
      <c r="DK31" s="640"/>
      <c r="DL31" s="626">
        <v>220183</v>
      </c>
      <c r="DM31" s="639"/>
      <c r="DN31" s="639"/>
      <c r="DO31" s="639"/>
      <c r="DP31" s="639"/>
      <c r="DQ31" s="639"/>
      <c r="DR31" s="639"/>
      <c r="DS31" s="639"/>
      <c r="DT31" s="639"/>
      <c r="DU31" s="639"/>
      <c r="DV31" s="640"/>
      <c r="DW31" s="643">
        <v>2.1</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439598</v>
      </c>
      <c r="S32" s="621"/>
      <c r="T32" s="621"/>
      <c r="U32" s="621"/>
      <c r="V32" s="621"/>
      <c r="W32" s="621"/>
      <c r="X32" s="621"/>
      <c r="Y32" s="622"/>
      <c r="Z32" s="673">
        <v>2</v>
      </c>
      <c r="AA32" s="673"/>
      <c r="AB32" s="673"/>
      <c r="AC32" s="673"/>
      <c r="AD32" s="674">
        <v>7283</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98.1</v>
      </c>
      <c r="BH32" s="605"/>
      <c r="BI32" s="605"/>
      <c r="BJ32" s="605"/>
      <c r="BK32" s="605"/>
      <c r="BL32" s="605"/>
      <c r="BM32" s="668">
        <v>92.1</v>
      </c>
      <c r="BN32" s="605"/>
      <c r="BO32" s="605"/>
      <c r="BP32" s="605"/>
      <c r="BQ32" s="662"/>
      <c r="BR32" s="683">
        <v>97.8</v>
      </c>
      <c r="BS32" s="605"/>
      <c r="BT32" s="605"/>
      <c r="BU32" s="605"/>
      <c r="BV32" s="605"/>
      <c r="BW32" s="605"/>
      <c r="BX32" s="668">
        <v>91.8</v>
      </c>
      <c r="BY32" s="605"/>
      <c r="BZ32" s="605"/>
      <c r="CA32" s="605"/>
      <c r="CB32" s="662"/>
      <c r="CD32" s="694"/>
      <c r="CE32" s="695"/>
      <c r="CF32" s="657" t="s">
        <v>301</v>
      </c>
      <c r="CG32" s="654"/>
      <c r="CH32" s="654"/>
      <c r="CI32" s="654"/>
      <c r="CJ32" s="654"/>
      <c r="CK32" s="654"/>
      <c r="CL32" s="654"/>
      <c r="CM32" s="654"/>
      <c r="CN32" s="654"/>
      <c r="CO32" s="654"/>
      <c r="CP32" s="654"/>
      <c r="CQ32" s="655"/>
      <c r="CR32" s="620">
        <v>169</v>
      </c>
      <c r="CS32" s="621"/>
      <c r="CT32" s="621"/>
      <c r="CU32" s="621"/>
      <c r="CV32" s="621"/>
      <c r="CW32" s="621"/>
      <c r="CX32" s="621"/>
      <c r="CY32" s="622"/>
      <c r="CZ32" s="623">
        <v>0</v>
      </c>
      <c r="DA32" s="641"/>
      <c r="DB32" s="641"/>
      <c r="DC32" s="642"/>
      <c r="DD32" s="626">
        <v>169</v>
      </c>
      <c r="DE32" s="621"/>
      <c r="DF32" s="621"/>
      <c r="DG32" s="621"/>
      <c r="DH32" s="621"/>
      <c r="DI32" s="621"/>
      <c r="DJ32" s="621"/>
      <c r="DK32" s="622"/>
      <c r="DL32" s="626">
        <v>169</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4603300</v>
      </c>
      <c r="S33" s="621"/>
      <c r="T33" s="621"/>
      <c r="U33" s="621"/>
      <c r="V33" s="621"/>
      <c r="W33" s="621"/>
      <c r="X33" s="621"/>
      <c r="Y33" s="622"/>
      <c r="Z33" s="673">
        <v>20.6</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7509601</v>
      </c>
      <c r="CS33" s="639"/>
      <c r="CT33" s="639"/>
      <c r="CU33" s="639"/>
      <c r="CV33" s="639"/>
      <c r="CW33" s="639"/>
      <c r="CX33" s="639"/>
      <c r="CY33" s="640"/>
      <c r="CZ33" s="623">
        <v>35.700000000000003</v>
      </c>
      <c r="DA33" s="641"/>
      <c r="DB33" s="641"/>
      <c r="DC33" s="642"/>
      <c r="DD33" s="626">
        <v>5541019</v>
      </c>
      <c r="DE33" s="639"/>
      <c r="DF33" s="639"/>
      <c r="DG33" s="639"/>
      <c r="DH33" s="639"/>
      <c r="DI33" s="639"/>
      <c r="DJ33" s="639"/>
      <c r="DK33" s="640"/>
      <c r="DL33" s="626">
        <v>3765035</v>
      </c>
      <c r="DM33" s="639"/>
      <c r="DN33" s="639"/>
      <c r="DO33" s="639"/>
      <c r="DP33" s="639"/>
      <c r="DQ33" s="639"/>
      <c r="DR33" s="639"/>
      <c r="DS33" s="639"/>
      <c r="DT33" s="639"/>
      <c r="DU33" s="639"/>
      <c r="DV33" s="640"/>
      <c r="DW33" s="643">
        <v>36.5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2645781</v>
      </c>
      <c r="CS34" s="621"/>
      <c r="CT34" s="621"/>
      <c r="CU34" s="621"/>
      <c r="CV34" s="621"/>
      <c r="CW34" s="621"/>
      <c r="CX34" s="621"/>
      <c r="CY34" s="622"/>
      <c r="CZ34" s="623">
        <v>12.6</v>
      </c>
      <c r="DA34" s="641"/>
      <c r="DB34" s="641"/>
      <c r="DC34" s="642"/>
      <c r="DD34" s="626">
        <v>1945374</v>
      </c>
      <c r="DE34" s="621"/>
      <c r="DF34" s="621"/>
      <c r="DG34" s="621"/>
      <c r="DH34" s="621"/>
      <c r="DI34" s="621"/>
      <c r="DJ34" s="621"/>
      <c r="DK34" s="622"/>
      <c r="DL34" s="626">
        <v>1397503</v>
      </c>
      <c r="DM34" s="621"/>
      <c r="DN34" s="621"/>
      <c r="DO34" s="621"/>
      <c r="DP34" s="621"/>
      <c r="DQ34" s="621"/>
      <c r="DR34" s="621"/>
      <c r="DS34" s="621"/>
      <c r="DT34" s="621"/>
      <c r="DU34" s="621"/>
      <c r="DV34" s="622"/>
      <c r="DW34" s="643">
        <v>13.6</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511700</v>
      </c>
      <c r="S35" s="621"/>
      <c r="T35" s="621"/>
      <c r="U35" s="621"/>
      <c r="V35" s="621"/>
      <c r="W35" s="621"/>
      <c r="X35" s="621"/>
      <c r="Y35" s="622"/>
      <c r="Z35" s="673">
        <v>2.2999999999999998</v>
      </c>
      <c r="AA35" s="673"/>
      <c r="AB35" s="673"/>
      <c r="AC35" s="673"/>
      <c r="AD35" s="674" t="s">
        <v>222</v>
      </c>
      <c r="AE35" s="674"/>
      <c r="AF35" s="674"/>
      <c r="AG35" s="674"/>
      <c r="AH35" s="674"/>
      <c r="AI35" s="674"/>
      <c r="AJ35" s="674"/>
      <c r="AK35" s="674"/>
      <c r="AL35" s="643" t="s">
        <v>222</v>
      </c>
      <c r="AM35" s="675"/>
      <c r="AN35" s="675"/>
      <c r="AO35" s="676"/>
      <c r="AP35" s="188"/>
      <c r="AQ35" s="677" t="s">
        <v>309</v>
      </c>
      <c r="AR35" s="678"/>
      <c r="AS35" s="678"/>
      <c r="AT35" s="678"/>
      <c r="AU35" s="678"/>
      <c r="AV35" s="678"/>
      <c r="AW35" s="678"/>
      <c r="AX35" s="678"/>
      <c r="AY35" s="679"/>
      <c r="AZ35" s="670">
        <v>2555607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136460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70372</v>
      </c>
      <c r="CS35" s="639"/>
      <c r="CT35" s="639"/>
      <c r="CU35" s="639"/>
      <c r="CV35" s="639"/>
      <c r="CW35" s="639"/>
      <c r="CX35" s="639"/>
      <c r="CY35" s="640"/>
      <c r="CZ35" s="623">
        <v>0.3</v>
      </c>
      <c r="DA35" s="641"/>
      <c r="DB35" s="641"/>
      <c r="DC35" s="642"/>
      <c r="DD35" s="626">
        <v>55409</v>
      </c>
      <c r="DE35" s="639"/>
      <c r="DF35" s="639"/>
      <c r="DG35" s="639"/>
      <c r="DH35" s="639"/>
      <c r="DI35" s="639"/>
      <c r="DJ35" s="639"/>
      <c r="DK35" s="640"/>
      <c r="DL35" s="626">
        <v>54432</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22312173</v>
      </c>
      <c r="S36" s="661"/>
      <c r="T36" s="661"/>
      <c r="U36" s="661"/>
      <c r="V36" s="661"/>
      <c r="W36" s="661"/>
      <c r="X36" s="661"/>
      <c r="Y36" s="664"/>
      <c r="Z36" s="665">
        <v>100</v>
      </c>
      <c r="AA36" s="665"/>
      <c r="AB36" s="665"/>
      <c r="AC36" s="665"/>
      <c r="AD36" s="666">
        <v>9790379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743739</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100496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1591901</v>
      </c>
      <c r="CS36" s="621"/>
      <c r="CT36" s="621"/>
      <c r="CU36" s="621"/>
      <c r="CV36" s="621"/>
      <c r="CW36" s="621"/>
      <c r="CX36" s="621"/>
      <c r="CY36" s="622"/>
      <c r="CZ36" s="623">
        <v>7.6</v>
      </c>
      <c r="DA36" s="641"/>
      <c r="DB36" s="641"/>
      <c r="DC36" s="642"/>
      <c r="DD36" s="626">
        <v>1443508</v>
      </c>
      <c r="DE36" s="621"/>
      <c r="DF36" s="621"/>
      <c r="DG36" s="621"/>
      <c r="DH36" s="621"/>
      <c r="DI36" s="621"/>
      <c r="DJ36" s="621"/>
      <c r="DK36" s="622"/>
      <c r="DL36" s="626">
        <v>992407</v>
      </c>
      <c r="DM36" s="621"/>
      <c r="DN36" s="621"/>
      <c r="DO36" s="621"/>
      <c r="DP36" s="621"/>
      <c r="DQ36" s="621"/>
      <c r="DR36" s="621"/>
      <c r="DS36" s="621"/>
      <c r="DT36" s="621"/>
      <c r="DU36" s="621"/>
      <c r="DV36" s="622"/>
      <c r="DW36" s="643">
        <v>9.6</v>
      </c>
      <c r="DX36" s="644"/>
      <c r="DY36" s="644"/>
      <c r="DZ36" s="644"/>
      <c r="EA36" s="644"/>
      <c r="EB36" s="644"/>
      <c r="EC36" s="645"/>
    </row>
    <row r="37" spans="2:133" ht="11.25" customHeight="1">
      <c r="AQ37" s="646" t="s">
        <v>316</v>
      </c>
      <c r="AR37" s="647"/>
      <c r="AS37" s="647"/>
      <c r="AT37" s="647"/>
      <c r="AU37" s="647"/>
      <c r="AV37" s="647"/>
      <c r="AW37" s="647"/>
      <c r="AX37" s="647"/>
      <c r="AY37" s="648"/>
      <c r="AZ37" s="620">
        <v>257609</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5640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829653</v>
      </c>
      <c r="CS37" s="639"/>
      <c r="CT37" s="639"/>
      <c r="CU37" s="639"/>
      <c r="CV37" s="639"/>
      <c r="CW37" s="639"/>
      <c r="CX37" s="639"/>
      <c r="CY37" s="640"/>
      <c r="CZ37" s="623">
        <v>3.9</v>
      </c>
      <c r="DA37" s="641"/>
      <c r="DB37" s="641"/>
      <c r="DC37" s="642"/>
      <c r="DD37" s="626">
        <v>826346</v>
      </c>
      <c r="DE37" s="639"/>
      <c r="DF37" s="639"/>
      <c r="DG37" s="639"/>
      <c r="DH37" s="639"/>
      <c r="DI37" s="639"/>
      <c r="DJ37" s="639"/>
      <c r="DK37" s="640"/>
      <c r="DL37" s="626">
        <v>679664</v>
      </c>
      <c r="DM37" s="639"/>
      <c r="DN37" s="639"/>
      <c r="DO37" s="639"/>
      <c r="DP37" s="639"/>
      <c r="DQ37" s="639"/>
      <c r="DR37" s="639"/>
      <c r="DS37" s="639"/>
      <c r="DT37" s="639"/>
      <c r="DU37" s="639"/>
      <c r="DV37" s="640"/>
      <c r="DW37" s="643">
        <v>6.6</v>
      </c>
      <c r="DX37" s="644"/>
      <c r="DY37" s="644"/>
      <c r="DZ37" s="644"/>
      <c r="EA37" s="644"/>
      <c r="EB37" s="644"/>
      <c r="EC37" s="645"/>
    </row>
    <row r="38" spans="2:133" ht="11.25" customHeight="1">
      <c r="AQ38" s="646" t="s">
        <v>319</v>
      </c>
      <c r="AR38" s="647"/>
      <c r="AS38" s="647"/>
      <c r="AT38" s="647"/>
      <c r="AU38" s="647"/>
      <c r="AV38" s="647"/>
      <c r="AW38" s="647"/>
      <c r="AX38" s="647"/>
      <c r="AY38" s="648"/>
      <c r="AZ38" s="620">
        <v>54446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9705</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2479745</v>
      </c>
      <c r="CS38" s="621"/>
      <c r="CT38" s="621"/>
      <c r="CU38" s="621"/>
      <c r="CV38" s="621"/>
      <c r="CW38" s="621"/>
      <c r="CX38" s="621"/>
      <c r="CY38" s="622"/>
      <c r="CZ38" s="623">
        <v>11.8</v>
      </c>
      <c r="DA38" s="641"/>
      <c r="DB38" s="641"/>
      <c r="DC38" s="642"/>
      <c r="DD38" s="626">
        <v>2072363</v>
      </c>
      <c r="DE38" s="621"/>
      <c r="DF38" s="621"/>
      <c r="DG38" s="621"/>
      <c r="DH38" s="621"/>
      <c r="DI38" s="621"/>
      <c r="DJ38" s="621"/>
      <c r="DK38" s="622"/>
      <c r="DL38" s="626">
        <v>1320693</v>
      </c>
      <c r="DM38" s="621"/>
      <c r="DN38" s="621"/>
      <c r="DO38" s="621"/>
      <c r="DP38" s="621"/>
      <c r="DQ38" s="621"/>
      <c r="DR38" s="621"/>
      <c r="DS38" s="621"/>
      <c r="DT38" s="621"/>
      <c r="DU38" s="621"/>
      <c r="DV38" s="622"/>
      <c r="DW38" s="643">
        <v>12.8</v>
      </c>
      <c r="DX38" s="644"/>
      <c r="DY38" s="644"/>
      <c r="DZ38" s="644"/>
      <c r="EA38" s="644"/>
      <c r="EB38" s="644"/>
      <c r="EC38" s="645"/>
    </row>
    <row r="39" spans="2:133" ht="11.25" customHeight="1">
      <c r="AQ39" s="646" t="s">
        <v>322</v>
      </c>
      <c r="AR39" s="647"/>
      <c r="AS39" s="647"/>
      <c r="AT39" s="647"/>
      <c r="AU39" s="647"/>
      <c r="AV39" s="647"/>
      <c r="AW39" s="647"/>
      <c r="AX39" s="647"/>
      <c r="AY39" s="648"/>
      <c r="AZ39" s="620">
        <v>35891</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576802</v>
      </c>
      <c r="CS39" s="639"/>
      <c r="CT39" s="639"/>
      <c r="CU39" s="639"/>
      <c r="CV39" s="639"/>
      <c r="CW39" s="639"/>
      <c r="CX39" s="639"/>
      <c r="CY39" s="640"/>
      <c r="CZ39" s="623">
        <v>2.7</v>
      </c>
      <c r="DA39" s="641"/>
      <c r="DB39" s="641"/>
      <c r="DC39" s="642"/>
      <c r="DD39" s="626">
        <v>24365</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332150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145000</v>
      </c>
      <c r="CS40" s="621"/>
      <c r="CT40" s="621"/>
      <c r="CU40" s="621"/>
      <c r="CV40" s="621"/>
      <c r="CW40" s="621"/>
      <c r="CX40" s="621"/>
      <c r="CY40" s="622"/>
      <c r="CZ40" s="623">
        <v>0.7</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1131772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309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5916609</v>
      </c>
      <c r="CS42" s="621"/>
      <c r="CT42" s="621"/>
      <c r="CU42" s="621"/>
      <c r="CV42" s="621"/>
      <c r="CW42" s="621"/>
      <c r="CX42" s="621"/>
      <c r="CY42" s="622"/>
      <c r="CZ42" s="623">
        <v>28.2</v>
      </c>
      <c r="DA42" s="624"/>
      <c r="DB42" s="624"/>
      <c r="DC42" s="625"/>
      <c r="DD42" s="626">
        <v>538609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128358</v>
      </c>
      <c r="CS43" s="639"/>
      <c r="CT43" s="639"/>
      <c r="CU43" s="639"/>
      <c r="CV43" s="639"/>
      <c r="CW43" s="639"/>
      <c r="CX43" s="639"/>
      <c r="CY43" s="640"/>
      <c r="CZ43" s="623">
        <v>0.6</v>
      </c>
      <c r="DA43" s="641"/>
      <c r="DB43" s="641"/>
      <c r="DC43" s="642"/>
      <c r="DD43" s="626">
        <v>128011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5916305</v>
      </c>
      <c r="CS44" s="621"/>
      <c r="CT44" s="621"/>
      <c r="CU44" s="621"/>
      <c r="CV44" s="621"/>
      <c r="CW44" s="621"/>
      <c r="CX44" s="621"/>
      <c r="CY44" s="622"/>
      <c r="CZ44" s="623">
        <v>28.2</v>
      </c>
      <c r="DA44" s="624"/>
      <c r="DB44" s="624"/>
      <c r="DC44" s="625"/>
      <c r="DD44" s="626">
        <v>538305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2292927</v>
      </c>
      <c r="CS45" s="639"/>
      <c r="CT45" s="639"/>
      <c r="CU45" s="639"/>
      <c r="CV45" s="639"/>
      <c r="CW45" s="639"/>
      <c r="CX45" s="639"/>
      <c r="CY45" s="640"/>
      <c r="CZ45" s="623">
        <v>10.9</v>
      </c>
      <c r="DA45" s="641"/>
      <c r="DB45" s="641"/>
      <c r="DC45" s="642"/>
      <c r="DD45" s="626">
        <v>35608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3409982</v>
      </c>
      <c r="CS46" s="621"/>
      <c r="CT46" s="621"/>
      <c r="CU46" s="621"/>
      <c r="CV46" s="621"/>
      <c r="CW46" s="621"/>
      <c r="CX46" s="621"/>
      <c r="CY46" s="622"/>
      <c r="CZ46" s="623">
        <v>16.2</v>
      </c>
      <c r="DA46" s="624"/>
      <c r="DB46" s="624"/>
      <c r="DC46" s="625"/>
      <c r="DD46" s="626">
        <v>499133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304</v>
      </c>
      <c r="CS47" s="639"/>
      <c r="CT47" s="639"/>
      <c r="CU47" s="639"/>
      <c r="CV47" s="639"/>
      <c r="CW47" s="639"/>
      <c r="CX47" s="639"/>
      <c r="CY47" s="640"/>
      <c r="CZ47" s="623">
        <v>0</v>
      </c>
      <c r="DA47" s="641"/>
      <c r="DB47" s="641"/>
      <c r="DC47" s="642"/>
      <c r="DD47" s="626">
        <v>304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21008129</v>
      </c>
      <c r="CS49" s="605"/>
      <c r="CT49" s="605"/>
      <c r="CU49" s="605"/>
      <c r="CV49" s="605"/>
      <c r="CW49" s="605"/>
      <c r="CX49" s="605"/>
      <c r="CY49" s="606"/>
      <c r="CZ49" s="607">
        <v>100</v>
      </c>
      <c r="DA49" s="608"/>
      <c r="DB49" s="608"/>
      <c r="DC49" s="609"/>
      <c r="DD49" s="610">
        <v>11489215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22313</v>
      </c>
      <c r="R7" s="1134"/>
      <c r="S7" s="1134"/>
      <c r="T7" s="1134"/>
      <c r="U7" s="1134"/>
      <c r="V7" s="1134">
        <v>21009</v>
      </c>
      <c r="W7" s="1134"/>
      <c r="X7" s="1134"/>
      <c r="Y7" s="1134"/>
      <c r="Z7" s="1134"/>
      <c r="AA7" s="1134">
        <f>Q7-V7</f>
        <v>1304</v>
      </c>
      <c r="AB7" s="1134"/>
      <c r="AC7" s="1134"/>
      <c r="AD7" s="1134"/>
      <c r="AE7" s="1135"/>
      <c r="AF7" s="1136">
        <v>1136</v>
      </c>
      <c r="AG7" s="1137"/>
      <c r="AH7" s="1137"/>
      <c r="AI7" s="1137"/>
      <c r="AJ7" s="1138"/>
      <c r="AK7" s="1120">
        <v>1</v>
      </c>
      <c r="AL7" s="1121"/>
      <c r="AM7" s="1121"/>
      <c r="AN7" s="1121"/>
      <c r="AO7" s="1121"/>
      <c r="AP7" s="1121">
        <v>23732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559</v>
      </c>
      <c r="BS7" s="1124" t="s">
        <v>547</v>
      </c>
      <c r="BT7" s="1125"/>
      <c r="BU7" s="1125"/>
      <c r="BV7" s="1125"/>
      <c r="BW7" s="1125"/>
      <c r="BX7" s="1125"/>
      <c r="BY7" s="1125"/>
      <c r="BZ7" s="1125"/>
      <c r="CA7" s="1125"/>
      <c r="CB7" s="1125"/>
      <c r="CC7" s="1125"/>
      <c r="CD7" s="1125"/>
      <c r="CE7" s="1125"/>
      <c r="CF7" s="1125"/>
      <c r="CG7" s="1126"/>
      <c r="CH7" s="1117">
        <v>8</v>
      </c>
      <c r="CI7" s="1118"/>
      <c r="CJ7" s="1118"/>
      <c r="CK7" s="1118"/>
      <c r="CL7" s="1119"/>
      <c r="CM7" s="1117">
        <v>159</v>
      </c>
      <c r="CN7" s="1118"/>
      <c r="CO7" s="1118"/>
      <c r="CP7" s="1118"/>
      <c r="CQ7" s="1119"/>
      <c r="CR7" s="1117">
        <v>24</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50</v>
      </c>
      <c r="DM7" s="1118"/>
      <c r="DN7" s="1118"/>
      <c r="DO7" s="1118"/>
      <c r="DP7" s="1119"/>
      <c r="DQ7" s="1117">
        <v>5</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v>5</v>
      </c>
      <c r="CI8" s="1019"/>
      <c r="CJ8" s="1019"/>
      <c r="CK8" s="1019"/>
      <c r="CL8" s="1020"/>
      <c r="CM8" s="1018">
        <v>0</v>
      </c>
      <c r="CN8" s="1019"/>
      <c r="CO8" s="1019"/>
      <c r="CP8" s="1019"/>
      <c r="CQ8" s="1020"/>
      <c r="CR8" s="1018">
        <v>3</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22312</v>
      </c>
      <c r="R23" s="1098"/>
      <c r="S23" s="1098"/>
      <c r="T23" s="1098"/>
      <c r="U23" s="1098"/>
      <c r="V23" s="1098">
        <v>21008</v>
      </c>
      <c r="W23" s="1098"/>
      <c r="X23" s="1098"/>
      <c r="Y23" s="1098"/>
      <c r="Z23" s="1098"/>
      <c r="AA23" s="1099">
        <f>Q23-V23</f>
        <v>1304</v>
      </c>
      <c r="AB23" s="1095"/>
      <c r="AC23" s="1095"/>
      <c r="AD23" s="1095"/>
      <c r="AE23" s="1096"/>
      <c r="AF23" s="1100">
        <v>1136</v>
      </c>
      <c r="AG23" s="1098"/>
      <c r="AH23" s="1098"/>
      <c r="AI23" s="1098"/>
      <c r="AJ23" s="1101"/>
      <c r="AK23" s="1102"/>
      <c r="AL23" s="1103"/>
      <c r="AM23" s="1103"/>
      <c r="AN23" s="1103"/>
      <c r="AO23" s="1103"/>
      <c r="AP23" s="1098">
        <v>23732</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5310</v>
      </c>
      <c r="R28" s="1083"/>
      <c r="S28" s="1083"/>
      <c r="T28" s="1083"/>
      <c r="U28" s="1083"/>
      <c r="V28" s="1083">
        <v>5174</v>
      </c>
      <c r="W28" s="1083"/>
      <c r="X28" s="1083"/>
      <c r="Y28" s="1083"/>
      <c r="Z28" s="1083"/>
      <c r="AA28" s="1083">
        <f t="shared" ref="AA28:AA38" si="0">Q28-V28</f>
        <v>136</v>
      </c>
      <c r="AB28" s="1083"/>
      <c r="AC28" s="1083"/>
      <c r="AD28" s="1083"/>
      <c r="AE28" s="1084"/>
      <c r="AF28" s="1085">
        <v>136</v>
      </c>
      <c r="AG28" s="1083"/>
      <c r="AH28" s="1083"/>
      <c r="AI28" s="1083"/>
      <c r="AJ28" s="1086"/>
      <c r="AK28" s="1087">
        <v>332</v>
      </c>
      <c r="AL28" s="1075"/>
      <c r="AM28" s="1075"/>
      <c r="AN28" s="1075"/>
      <c r="AO28" s="1075"/>
      <c r="AP28" s="1075">
        <v>19</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549</v>
      </c>
      <c r="C29" s="1067"/>
      <c r="D29" s="1067"/>
      <c r="E29" s="1067"/>
      <c r="F29" s="1067"/>
      <c r="G29" s="1067"/>
      <c r="H29" s="1067"/>
      <c r="I29" s="1067"/>
      <c r="J29" s="1067"/>
      <c r="K29" s="1067"/>
      <c r="L29" s="1067"/>
      <c r="M29" s="1067"/>
      <c r="N29" s="1067"/>
      <c r="O29" s="1067"/>
      <c r="P29" s="1068"/>
      <c r="Q29" s="1072">
        <v>409</v>
      </c>
      <c r="R29" s="1073"/>
      <c r="S29" s="1073"/>
      <c r="T29" s="1073"/>
      <c r="U29" s="1073"/>
      <c r="V29" s="1073">
        <v>408</v>
      </c>
      <c r="W29" s="1073"/>
      <c r="X29" s="1073"/>
      <c r="Y29" s="1073"/>
      <c r="Z29" s="1073"/>
      <c r="AA29" s="1073">
        <f t="shared" si="0"/>
        <v>1</v>
      </c>
      <c r="AB29" s="1073"/>
      <c r="AC29" s="1073"/>
      <c r="AD29" s="1073"/>
      <c r="AE29" s="1074"/>
      <c r="AF29" s="1048">
        <v>1</v>
      </c>
      <c r="AG29" s="1049"/>
      <c r="AH29" s="1049"/>
      <c r="AI29" s="1049"/>
      <c r="AJ29" s="1050"/>
      <c r="AK29" s="1009">
        <v>105</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13</v>
      </c>
      <c r="R30" s="1073"/>
      <c r="S30" s="1073"/>
      <c r="T30" s="1073"/>
      <c r="U30" s="1073"/>
      <c r="V30" s="1073">
        <v>8</v>
      </c>
      <c r="W30" s="1073"/>
      <c r="X30" s="1073"/>
      <c r="Y30" s="1073"/>
      <c r="Z30" s="1073"/>
      <c r="AA30" s="1073">
        <f t="shared" si="0"/>
        <v>5</v>
      </c>
      <c r="AB30" s="1073"/>
      <c r="AC30" s="1073"/>
      <c r="AD30" s="1073"/>
      <c r="AE30" s="1074"/>
      <c r="AF30" s="1048">
        <v>5</v>
      </c>
      <c r="AG30" s="1049"/>
      <c r="AH30" s="1049"/>
      <c r="AI30" s="1049"/>
      <c r="AJ30" s="1050"/>
      <c r="AK30" s="1009">
        <v>0</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3729</v>
      </c>
      <c r="R31" s="1073"/>
      <c r="S31" s="1073"/>
      <c r="T31" s="1073"/>
      <c r="U31" s="1073"/>
      <c r="V31" s="1073">
        <v>3699</v>
      </c>
      <c r="W31" s="1073"/>
      <c r="X31" s="1073"/>
      <c r="Y31" s="1073"/>
      <c r="Z31" s="1073"/>
      <c r="AA31" s="1073">
        <f t="shared" si="0"/>
        <v>30</v>
      </c>
      <c r="AB31" s="1073"/>
      <c r="AC31" s="1073"/>
      <c r="AD31" s="1073"/>
      <c r="AE31" s="1074"/>
      <c r="AF31" s="1048">
        <v>29</v>
      </c>
      <c r="AG31" s="1049"/>
      <c r="AH31" s="1049"/>
      <c r="AI31" s="1049"/>
      <c r="AJ31" s="1050"/>
      <c r="AK31" s="1009">
        <v>604</v>
      </c>
      <c r="AL31" s="1000"/>
      <c r="AM31" s="1000"/>
      <c r="AN31" s="1000"/>
      <c r="AO31" s="1000"/>
      <c r="AP31" s="1000">
        <v>67</v>
      </c>
      <c r="AQ31" s="1000"/>
      <c r="AR31" s="1000"/>
      <c r="AS31" s="1000"/>
      <c r="AT31" s="1000"/>
      <c r="AU31" s="1000">
        <v>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20</v>
      </c>
      <c r="R32" s="1073"/>
      <c r="S32" s="1073"/>
      <c r="T32" s="1073"/>
      <c r="U32" s="1073"/>
      <c r="V32" s="1073">
        <v>20</v>
      </c>
      <c r="W32" s="1073"/>
      <c r="X32" s="1073"/>
      <c r="Y32" s="1073"/>
      <c r="Z32" s="1073"/>
      <c r="AA32" s="1073">
        <f t="shared" si="0"/>
        <v>0</v>
      </c>
      <c r="AB32" s="1073"/>
      <c r="AC32" s="1073"/>
      <c r="AD32" s="1073"/>
      <c r="AE32" s="1074"/>
      <c r="AF32" s="1048" t="s">
        <v>550</v>
      </c>
      <c r="AG32" s="1049"/>
      <c r="AH32" s="1049"/>
      <c r="AI32" s="1049"/>
      <c r="AJ32" s="1050"/>
      <c r="AK32" s="1009">
        <v>4</v>
      </c>
      <c r="AL32" s="1000"/>
      <c r="AM32" s="1000"/>
      <c r="AN32" s="1000"/>
      <c r="AO32" s="1000"/>
      <c r="AP32" s="1000">
        <v>0</v>
      </c>
      <c r="AQ32" s="1000"/>
      <c r="AR32" s="1000"/>
      <c r="AS32" s="1000"/>
      <c r="AT32" s="1000"/>
      <c r="AU32" s="1000">
        <v>0</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551</v>
      </c>
      <c r="C33" s="1067"/>
      <c r="D33" s="1067"/>
      <c r="E33" s="1067"/>
      <c r="F33" s="1067"/>
      <c r="G33" s="1067"/>
      <c r="H33" s="1067"/>
      <c r="I33" s="1067"/>
      <c r="J33" s="1067"/>
      <c r="K33" s="1067"/>
      <c r="L33" s="1067"/>
      <c r="M33" s="1067"/>
      <c r="N33" s="1067"/>
      <c r="O33" s="1067"/>
      <c r="P33" s="1068"/>
      <c r="Q33" s="1072">
        <v>615</v>
      </c>
      <c r="R33" s="1073"/>
      <c r="S33" s="1073"/>
      <c r="T33" s="1073"/>
      <c r="U33" s="1073"/>
      <c r="V33" s="1073">
        <v>1</v>
      </c>
      <c r="W33" s="1073"/>
      <c r="X33" s="1073"/>
      <c r="Y33" s="1073"/>
      <c r="Z33" s="1073"/>
      <c r="AA33" s="1073">
        <f t="shared" si="0"/>
        <v>614</v>
      </c>
      <c r="AB33" s="1073"/>
      <c r="AC33" s="1073"/>
      <c r="AD33" s="1073"/>
      <c r="AE33" s="1074"/>
      <c r="AF33" s="1048">
        <v>614</v>
      </c>
      <c r="AG33" s="1049"/>
      <c r="AH33" s="1049"/>
      <c r="AI33" s="1049"/>
      <c r="AJ33" s="1050"/>
      <c r="AK33" s="1009">
        <v>51</v>
      </c>
      <c r="AL33" s="1000"/>
      <c r="AM33" s="1000"/>
      <c r="AN33" s="1000"/>
      <c r="AO33" s="1000"/>
      <c r="AP33" s="1000">
        <v>2254</v>
      </c>
      <c r="AQ33" s="1000"/>
      <c r="AR33" s="1000"/>
      <c r="AS33" s="1000"/>
      <c r="AT33" s="1000"/>
      <c r="AU33" s="1000">
        <v>207</v>
      </c>
      <c r="AV33" s="1000"/>
      <c r="AW33" s="1000"/>
      <c r="AX33" s="1000"/>
      <c r="AY33" s="1000"/>
      <c r="AZ33" s="1071"/>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13</v>
      </c>
      <c r="R34" s="1073"/>
      <c r="S34" s="1073"/>
      <c r="T34" s="1073"/>
      <c r="U34" s="1073"/>
      <c r="V34" s="1073">
        <v>0</v>
      </c>
      <c r="W34" s="1073"/>
      <c r="X34" s="1073"/>
      <c r="Y34" s="1073"/>
      <c r="Z34" s="1073"/>
      <c r="AA34" s="1073">
        <f t="shared" si="0"/>
        <v>13</v>
      </c>
      <c r="AB34" s="1073"/>
      <c r="AC34" s="1073"/>
      <c r="AD34" s="1073"/>
      <c r="AE34" s="1074"/>
      <c r="AF34" s="1048">
        <v>13</v>
      </c>
      <c r="AG34" s="1049"/>
      <c r="AH34" s="1049"/>
      <c r="AI34" s="1049"/>
      <c r="AJ34" s="1050"/>
      <c r="AK34" s="1009">
        <v>19</v>
      </c>
      <c r="AL34" s="1000"/>
      <c r="AM34" s="1000"/>
      <c r="AN34" s="1000"/>
      <c r="AO34" s="1000"/>
      <c r="AP34" s="1000">
        <v>2</v>
      </c>
      <c r="AQ34" s="1000"/>
      <c r="AR34" s="1000"/>
      <c r="AS34" s="1000"/>
      <c r="AT34" s="1000"/>
      <c r="AU34" s="1000">
        <v>2</v>
      </c>
      <c r="AV34" s="1000"/>
      <c r="AW34" s="1000"/>
      <c r="AX34" s="1000"/>
      <c r="AY34" s="1000"/>
      <c r="AZ34" s="1071"/>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552</v>
      </c>
      <c r="C35" s="1067"/>
      <c r="D35" s="1067"/>
      <c r="E35" s="1067"/>
      <c r="F35" s="1067"/>
      <c r="G35" s="1067"/>
      <c r="H35" s="1067"/>
      <c r="I35" s="1067"/>
      <c r="J35" s="1067"/>
      <c r="K35" s="1067"/>
      <c r="L35" s="1067"/>
      <c r="M35" s="1067"/>
      <c r="N35" s="1067"/>
      <c r="O35" s="1067"/>
      <c r="P35" s="1068"/>
      <c r="Q35" s="1072">
        <v>1411</v>
      </c>
      <c r="R35" s="1073"/>
      <c r="S35" s="1073"/>
      <c r="T35" s="1073"/>
      <c r="U35" s="1073"/>
      <c r="V35" s="1073">
        <v>1411</v>
      </c>
      <c r="W35" s="1073"/>
      <c r="X35" s="1073"/>
      <c r="Y35" s="1073"/>
      <c r="Z35" s="1073"/>
      <c r="AA35" s="1073">
        <f t="shared" si="0"/>
        <v>0</v>
      </c>
      <c r="AB35" s="1073"/>
      <c r="AC35" s="1073"/>
      <c r="AD35" s="1073"/>
      <c r="AE35" s="1074"/>
      <c r="AF35" s="1048" t="s">
        <v>550</v>
      </c>
      <c r="AG35" s="1049"/>
      <c r="AH35" s="1049"/>
      <c r="AI35" s="1049"/>
      <c r="AJ35" s="1050"/>
      <c r="AK35" s="1009">
        <v>698</v>
      </c>
      <c r="AL35" s="1000"/>
      <c r="AM35" s="1000"/>
      <c r="AN35" s="1000"/>
      <c r="AO35" s="1000"/>
      <c r="AP35" s="1000">
        <v>8699</v>
      </c>
      <c r="AQ35" s="1000"/>
      <c r="AR35" s="1000"/>
      <c r="AS35" s="1000"/>
      <c r="AT35" s="1000"/>
      <c r="AU35" s="1000">
        <v>8229</v>
      </c>
      <c r="AV35" s="1000"/>
      <c r="AW35" s="1000"/>
      <c r="AX35" s="1000"/>
      <c r="AY35" s="1000"/>
      <c r="AZ35" s="1071"/>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553</v>
      </c>
      <c r="C36" s="1067"/>
      <c r="D36" s="1067"/>
      <c r="E36" s="1067"/>
      <c r="F36" s="1067"/>
      <c r="G36" s="1067"/>
      <c r="H36" s="1067"/>
      <c r="I36" s="1067"/>
      <c r="J36" s="1067"/>
      <c r="K36" s="1067"/>
      <c r="L36" s="1067"/>
      <c r="M36" s="1067"/>
      <c r="N36" s="1067"/>
      <c r="O36" s="1067"/>
      <c r="P36" s="1068"/>
      <c r="Q36" s="1072">
        <v>80</v>
      </c>
      <c r="R36" s="1073"/>
      <c r="S36" s="1073"/>
      <c r="T36" s="1073"/>
      <c r="U36" s="1073"/>
      <c r="V36" s="1073">
        <v>80</v>
      </c>
      <c r="W36" s="1073"/>
      <c r="X36" s="1073"/>
      <c r="Y36" s="1073"/>
      <c r="Z36" s="1073"/>
      <c r="AA36" s="1073">
        <f t="shared" si="0"/>
        <v>0</v>
      </c>
      <c r="AB36" s="1073"/>
      <c r="AC36" s="1073"/>
      <c r="AD36" s="1073"/>
      <c r="AE36" s="1074"/>
      <c r="AF36" s="1048" t="s">
        <v>550</v>
      </c>
      <c r="AG36" s="1049"/>
      <c r="AH36" s="1049"/>
      <c r="AI36" s="1049"/>
      <c r="AJ36" s="1050"/>
      <c r="AK36" s="1009">
        <v>45</v>
      </c>
      <c r="AL36" s="1000"/>
      <c r="AM36" s="1000"/>
      <c r="AN36" s="1000"/>
      <c r="AO36" s="1000"/>
      <c r="AP36" s="1000">
        <v>277</v>
      </c>
      <c r="AQ36" s="1000"/>
      <c r="AR36" s="1000"/>
      <c r="AS36" s="1000"/>
      <c r="AT36" s="1000"/>
      <c r="AU36" s="1000">
        <v>275</v>
      </c>
      <c r="AV36" s="1000"/>
      <c r="AW36" s="1000"/>
      <c r="AX36" s="1000"/>
      <c r="AY36" s="1000"/>
      <c r="AZ36" s="1071"/>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554</v>
      </c>
      <c r="C37" s="1067"/>
      <c r="D37" s="1067"/>
      <c r="E37" s="1067"/>
      <c r="F37" s="1067"/>
      <c r="G37" s="1067"/>
      <c r="H37" s="1067"/>
      <c r="I37" s="1067"/>
      <c r="J37" s="1067"/>
      <c r="K37" s="1067"/>
      <c r="L37" s="1067"/>
      <c r="M37" s="1067"/>
      <c r="N37" s="1067"/>
      <c r="O37" s="1067"/>
      <c r="P37" s="1068"/>
      <c r="Q37" s="1072">
        <v>491</v>
      </c>
      <c r="R37" s="1073"/>
      <c r="S37" s="1073"/>
      <c r="T37" s="1073"/>
      <c r="U37" s="1073"/>
      <c r="V37" s="1073">
        <v>491</v>
      </c>
      <c r="W37" s="1073"/>
      <c r="X37" s="1073"/>
      <c r="Y37" s="1073"/>
      <c r="Z37" s="1073"/>
      <c r="AA37" s="1073">
        <f t="shared" si="0"/>
        <v>0</v>
      </c>
      <c r="AB37" s="1073"/>
      <c r="AC37" s="1073"/>
      <c r="AD37" s="1073"/>
      <c r="AE37" s="1074"/>
      <c r="AF37" s="1048" t="s">
        <v>555</v>
      </c>
      <c r="AG37" s="1049"/>
      <c r="AH37" s="1049"/>
      <c r="AI37" s="1049"/>
      <c r="AJ37" s="1050"/>
      <c r="AK37" s="1009">
        <v>257</v>
      </c>
      <c r="AL37" s="1000"/>
      <c r="AM37" s="1000"/>
      <c r="AN37" s="1000"/>
      <c r="AO37" s="1000"/>
      <c r="AP37" s="1000">
        <v>2175</v>
      </c>
      <c r="AQ37" s="1000"/>
      <c r="AR37" s="1000"/>
      <c r="AS37" s="1000"/>
      <c r="AT37" s="1000"/>
      <c r="AU37" s="1000">
        <v>1964</v>
      </c>
      <c r="AV37" s="1000"/>
      <c r="AW37" s="1000"/>
      <c r="AX37" s="1000"/>
      <c r="AY37" s="1000"/>
      <c r="AZ37" s="1071"/>
      <c r="BA37" s="1071"/>
      <c r="BB37" s="1071"/>
      <c r="BC37" s="1071"/>
      <c r="BD37" s="1071"/>
      <c r="BE37" s="1061" t="s">
        <v>556</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557</v>
      </c>
      <c r="C38" s="1067"/>
      <c r="D38" s="1067"/>
      <c r="E38" s="1067"/>
      <c r="F38" s="1067"/>
      <c r="G38" s="1067"/>
      <c r="H38" s="1067"/>
      <c r="I38" s="1067"/>
      <c r="J38" s="1067"/>
      <c r="K38" s="1067"/>
      <c r="L38" s="1067"/>
      <c r="M38" s="1067"/>
      <c r="N38" s="1067"/>
      <c r="O38" s="1067"/>
      <c r="P38" s="1068"/>
      <c r="Q38" s="1072">
        <v>92</v>
      </c>
      <c r="R38" s="1073"/>
      <c r="S38" s="1073"/>
      <c r="T38" s="1073"/>
      <c r="U38" s="1073"/>
      <c r="V38" s="1073">
        <v>92</v>
      </c>
      <c r="W38" s="1073"/>
      <c r="X38" s="1073"/>
      <c r="Y38" s="1073"/>
      <c r="Z38" s="1073"/>
      <c r="AA38" s="1073">
        <f t="shared" si="0"/>
        <v>0</v>
      </c>
      <c r="AB38" s="1073"/>
      <c r="AC38" s="1073"/>
      <c r="AD38" s="1073"/>
      <c r="AE38" s="1074"/>
      <c r="AF38" s="1048" t="s">
        <v>555</v>
      </c>
      <c r="AG38" s="1049"/>
      <c r="AH38" s="1049"/>
      <c r="AI38" s="1049"/>
      <c r="AJ38" s="1050"/>
      <c r="AK38" s="1009">
        <v>36</v>
      </c>
      <c r="AL38" s="1000"/>
      <c r="AM38" s="1000"/>
      <c r="AN38" s="1000"/>
      <c r="AO38" s="1000"/>
      <c r="AP38" s="1000">
        <v>0</v>
      </c>
      <c r="AQ38" s="1000"/>
      <c r="AR38" s="1000"/>
      <c r="AS38" s="1000"/>
      <c r="AT38" s="1000"/>
      <c r="AU38" s="1000">
        <v>0</v>
      </c>
      <c r="AV38" s="1000"/>
      <c r="AW38" s="1000"/>
      <c r="AX38" s="1000"/>
      <c r="AY38" s="1000"/>
      <c r="AZ38" s="1071"/>
      <c r="BA38" s="1071"/>
      <c r="BB38" s="1071"/>
      <c r="BC38" s="1071"/>
      <c r="BD38" s="1071"/>
      <c r="BE38" s="1061" t="s">
        <v>558</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799</v>
      </c>
      <c r="AG63" s="988"/>
      <c r="AH63" s="988"/>
      <c r="AI63" s="988"/>
      <c r="AJ63" s="1059"/>
      <c r="AK63" s="1060"/>
      <c r="AL63" s="992"/>
      <c r="AM63" s="992"/>
      <c r="AN63" s="992"/>
      <c r="AO63" s="992"/>
      <c r="AP63" s="988">
        <f>SUM(AP28:AT38)</f>
        <v>13493</v>
      </c>
      <c r="AQ63" s="988"/>
      <c r="AR63" s="988"/>
      <c r="AS63" s="988"/>
      <c r="AT63" s="988"/>
      <c r="AU63" s="988">
        <f>SUM(AU28:AY38)</f>
        <v>10677</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1388</v>
      </c>
      <c r="R68" s="1011"/>
      <c r="S68" s="1011"/>
      <c r="T68" s="1011"/>
      <c r="U68" s="1011"/>
      <c r="V68" s="1011">
        <v>1367</v>
      </c>
      <c r="W68" s="1011"/>
      <c r="X68" s="1011"/>
      <c r="Y68" s="1011"/>
      <c r="Z68" s="1011"/>
      <c r="AA68" s="1011">
        <f t="shared" ref="AA68:AA78" si="1">Q68-V68</f>
        <v>21</v>
      </c>
      <c r="AB68" s="1011"/>
      <c r="AC68" s="1011"/>
      <c r="AD68" s="1011"/>
      <c r="AE68" s="1011"/>
      <c r="AF68" s="1011">
        <v>21</v>
      </c>
      <c r="AG68" s="1011"/>
      <c r="AH68" s="1011"/>
      <c r="AI68" s="1011"/>
      <c r="AJ68" s="1011"/>
      <c r="AK68" s="1011">
        <v>0</v>
      </c>
      <c r="AL68" s="1011"/>
      <c r="AM68" s="1011"/>
      <c r="AN68" s="1011"/>
      <c r="AO68" s="1011"/>
      <c r="AP68" s="1011">
        <v>1783</v>
      </c>
      <c r="AQ68" s="1011"/>
      <c r="AR68" s="1011"/>
      <c r="AS68" s="1011"/>
      <c r="AT68" s="1011"/>
      <c r="AU68" s="1011">
        <v>886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201</v>
      </c>
      <c r="R69" s="1000"/>
      <c r="S69" s="1000"/>
      <c r="T69" s="1000"/>
      <c r="U69" s="1000"/>
      <c r="V69" s="1000">
        <v>191</v>
      </c>
      <c r="W69" s="1000"/>
      <c r="X69" s="1000"/>
      <c r="Y69" s="1000"/>
      <c r="Z69" s="1000"/>
      <c r="AA69" s="1000">
        <f t="shared" si="1"/>
        <v>10</v>
      </c>
      <c r="AB69" s="1000"/>
      <c r="AC69" s="1000"/>
      <c r="AD69" s="1000"/>
      <c r="AE69" s="1000"/>
      <c r="AF69" s="1000">
        <v>10</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9051</v>
      </c>
      <c r="R70" s="1000"/>
      <c r="S70" s="1000"/>
      <c r="T70" s="1000"/>
      <c r="U70" s="1000"/>
      <c r="V70" s="1000">
        <v>8993</v>
      </c>
      <c r="W70" s="1000"/>
      <c r="X70" s="1000"/>
      <c r="Y70" s="1000"/>
      <c r="Z70" s="1000"/>
      <c r="AA70" s="1000">
        <f t="shared" si="1"/>
        <v>58</v>
      </c>
      <c r="AB70" s="1000"/>
      <c r="AC70" s="1000"/>
      <c r="AD70" s="1000"/>
      <c r="AE70" s="1000"/>
      <c r="AF70" s="1000">
        <v>58</v>
      </c>
      <c r="AG70" s="1000"/>
      <c r="AH70" s="1000"/>
      <c r="AI70" s="1000"/>
      <c r="AJ70" s="1000"/>
      <c r="AK70" s="1000">
        <v>0</v>
      </c>
      <c r="AL70" s="1000"/>
      <c r="AM70" s="1000"/>
      <c r="AN70" s="1000"/>
      <c r="AO70" s="1000"/>
      <c r="AP70" s="1000">
        <v>9523</v>
      </c>
      <c r="AQ70" s="1000"/>
      <c r="AR70" s="1000"/>
      <c r="AS70" s="1000"/>
      <c r="AT70" s="1000"/>
      <c r="AU70" s="1000">
        <v>1355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1079</v>
      </c>
      <c r="R71" s="1000"/>
      <c r="S71" s="1000"/>
      <c r="T71" s="1000"/>
      <c r="U71" s="1000"/>
      <c r="V71" s="1000">
        <v>1000</v>
      </c>
      <c r="W71" s="1000"/>
      <c r="X71" s="1000"/>
      <c r="Y71" s="1000"/>
      <c r="Z71" s="1000"/>
      <c r="AA71" s="1000">
        <f t="shared" si="1"/>
        <v>79</v>
      </c>
      <c r="AB71" s="1000"/>
      <c r="AC71" s="1000"/>
      <c r="AD71" s="1000"/>
      <c r="AE71" s="1000"/>
      <c r="AF71" s="1000">
        <v>2870</v>
      </c>
      <c r="AG71" s="1000"/>
      <c r="AH71" s="1000"/>
      <c r="AI71" s="1000"/>
      <c r="AJ71" s="1000"/>
      <c r="AK71" s="1000">
        <v>0</v>
      </c>
      <c r="AL71" s="1000"/>
      <c r="AM71" s="1000"/>
      <c r="AN71" s="1000"/>
      <c r="AO71" s="1000"/>
      <c r="AP71" s="1000">
        <v>2271</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493</v>
      </c>
      <c r="R72" s="1000"/>
      <c r="S72" s="1000"/>
      <c r="T72" s="1000"/>
      <c r="U72" s="1000"/>
      <c r="V72" s="1000">
        <v>467</v>
      </c>
      <c r="W72" s="1000"/>
      <c r="X72" s="1000"/>
      <c r="Y72" s="1000"/>
      <c r="Z72" s="1000"/>
      <c r="AA72" s="1000">
        <f t="shared" si="1"/>
        <v>26</v>
      </c>
      <c r="AB72" s="1000"/>
      <c r="AC72" s="1000"/>
      <c r="AD72" s="1000"/>
      <c r="AE72" s="1000"/>
      <c r="AF72" s="1000">
        <v>26</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99391</v>
      </c>
      <c r="R73" s="1000"/>
      <c r="S73" s="1000"/>
      <c r="T73" s="1000"/>
      <c r="U73" s="1000"/>
      <c r="V73" s="1000">
        <v>96884</v>
      </c>
      <c r="W73" s="1000"/>
      <c r="X73" s="1000"/>
      <c r="Y73" s="1000"/>
      <c r="Z73" s="1000"/>
      <c r="AA73" s="1000">
        <f t="shared" si="1"/>
        <v>2507</v>
      </c>
      <c r="AB73" s="1000"/>
      <c r="AC73" s="1000"/>
      <c r="AD73" s="1000"/>
      <c r="AE73" s="1000"/>
      <c r="AF73" s="1000">
        <v>2507</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5042</v>
      </c>
      <c r="R74" s="1000"/>
      <c r="S74" s="1000"/>
      <c r="T74" s="1000"/>
      <c r="U74" s="1000"/>
      <c r="V74" s="1000">
        <v>4895</v>
      </c>
      <c r="W74" s="1000"/>
      <c r="X74" s="1000"/>
      <c r="Y74" s="1000"/>
      <c r="Z74" s="1000"/>
      <c r="AA74" s="1000">
        <f t="shared" si="1"/>
        <v>147</v>
      </c>
      <c r="AB74" s="1000"/>
      <c r="AC74" s="1000"/>
      <c r="AD74" s="1000"/>
      <c r="AE74" s="1000"/>
      <c r="AF74" s="1000">
        <v>147</v>
      </c>
      <c r="AG74" s="1000"/>
      <c r="AH74" s="1000"/>
      <c r="AI74" s="1000"/>
      <c r="AJ74" s="1000"/>
      <c r="AK74" s="1000">
        <v>67</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10">
        <v>359</v>
      </c>
      <c r="R75" s="1008"/>
      <c r="S75" s="1008"/>
      <c r="T75" s="1008"/>
      <c r="U75" s="1009"/>
      <c r="V75" s="1007">
        <v>354</v>
      </c>
      <c r="W75" s="1008"/>
      <c r="X75" s="1008"/>
      <c r="Y75" s="1008"/>
      <c r="Z75" s="1009"/>
      <c r="AA75" s="1007">
        <f t="shared" si="1"/>
        <v>5</v>
      </c>
      <c r="AB75" s="1008"/>
      <c r="AC75" s="1008"/>
      <c r="AD75" s="1008"/>
      <c r="AE75" s="1009"/>
      <c r="AF75" s="1007">
        <v>5</v>
      </c>
      <c r="AG75" s="1008"/>
      <c r="AH75" s="1008"/>
      <c r="AI75" s="1008"/>
      <c r="AJ75" s="1009"/>
      <c r="AK75" s="1007">
        <v>6</v>
      </c>
      <c r="AL75" s="1008"/>
      <c r="AM75" s="1008"/>
      <c r="AN75" s="1008"/>
      <c r="AO75" s="1009"/>
      <c r="AP75" s="1007">
        <v>0</v>
      </c>
      <c r="AQ75" s="1008"/>
      <c r="AR75" s="1008"/>
      <c r="AS75" s="1008"/>
      <c r="AT75" s="1009"/>
      <c r="AU75" s="1007">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10">
        <v>1499</v>
      </c>
      <c r="R76" s="1008"/>
      <c r="S76" s="1008"/>
      <c r="T76" s="1008"/>
      <c r="U76" s="1009"/>
      <c r="V76" s="1007">
        <v>1219</v>
      </c>
      <c r="W76" s="1008"/>
      <c r="X76" s="1008"/>
      <c r="Y76" s="1008"/>
      <c r="Z76" s="1009"/>
      <c r="AA76" s="1007">
        <f t="shared" si="1"/>
        <v>280</v>
      </c>
      <c r="AB76" s="1008"/>
      <c r="AC76" s="1008"/>
      <c r="AD76" s="1008"/>
      <c r="AE76" s="1009"/>
      <c r="AF76" s="1007">
        <v>98</v>
      </c>
      <c r="AG76" s="1008"/>
      <c r="AH76" s="1008"/>
      <c r="AI76" s="1008"/>
      <c r="AJ76" s="1009"/>
      <c r="AK76" s="1007">
        <v>0</v>
      </c>
      <c r="AL76" s="1008"/>
      <c r="AM76" s="1008"/>
      <c r="AN76" s="1008"/>
      <c r="AO76" s="1009"/>
      <c r="AP76" s="1007">
        <v>1862</v>
      </c>
      <c r="AQ76" s="1008"/>
      <c r="AR76" s="1008"/>
      <c r="AS76" s="1008"/>
      <c r="AT76" s="1009"/>
      <c r="AU76" s="1007">
        <v>36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560</v>
      </c>
      <c r="C77" s="1004"/>
      <c r="D77" s="1004"/>
      <c r="E77" s="1004"/>
      <c r="F77" s="1004"/>
      <c r="G77" s="1004"/>
      <c r="H77" s="1004"/>
      <c r="I77" s="1004"/>
      <c r="J77" s="1004"/>
      <c r="K77" s="1004"/>
      <c r="L77" s="1004"/>
      <c r="M77" s="1004"/>
      <c r="N77" s="1004"/>
      <c r="O77" s="1004"/>
      <c r="P77" s="1005"/>
      <c r="Q77" s="1006">
        <v>70</v>
      </c>
      <c r="R77" s="1000"/>
      <c r="S77" s="1000"/>
      <c r="T77" s="1000"/>
      <c r="U77" s="1000"/>
      <c r="V77" s="1000">
        <v>70</v>
      </c>
      <c r="W77" s="1000"/>
      <c r="X77" s="1000"/>
      <c r="Y77" s="1000"/>
      <c r="Z77" s="1000"/>
      <c r="AA77" s="1000">
        <f t="shared" si="1"/>
        <v>0</v>
      </c>
      <c r="AB77" s="1000"/>
      <c r="AC77" s="1000"/>
      <c r="AD77" s="1000"/>
      <c r="AE77" s="1000"/>
      <c r="AF77" s="1000">
        <v>0</v>
      </c>
      <c r="AG77" s="1000"/>
      <c r="AH77" s="1000"/>
      <c r="AI77" s="1000"/>
      <c r="AJ77" s="1000"/>
      <c r="AK77" s="1000">
        <v>0</v>
      </c>
      <c r="AL77" s="1000"/>
      <c r="AM77" s="1000"/>
      <c r="AN77" s="1000"/>
      <c r="AO77" s="1000"/>
      <c r="AP77" s="1000">
        <v>0</v>
      </c>
      <c r="AQ77" s="1000"/>
      <c r="AR77" s="1000"/>
      <c r="AS77" s="1000"/>
      <c r="AT77" s="1000"/>
      <c r="AU77" s="1000">
        <v>0</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561</v>
      </c>
      <c r="C78" s="1004"/>
      <c r="D78" s="1004"/>
      <c r="E78" s="1004"/>
      <c r="F78" s="1004"/>
      <c r="G78" s="1004"/>
      <c r="H78" s="1004"/>
      <c r="I78" s="1004"/>
      <c r="J78" s="1004"/>
      <c r="K78" s="1004"/>
      <c r="L78" s="1004"/>
      <c r="M78" s="1004"/>
      <c r="N78" s="1004"/>
      <c r="O78" s="1004"/>
      <c r="P78" s="1005"/>
      <c r="Q78" s="1010">
        <v>9</v>
      </c>
      <c r="R78" s="1008"/>
      <c r="S78" s="1008"/>
      <c r="T78" s="1008"/>
      <c r="U78" s="1009"/>
      <c r="V78" s="1007">
        <v>7</v>
      </c>
      <c r="W78" s="1008"/>
      <c r="X78" s="1008"/>
      <c r="Y78" s="1008"/>
      <c r="Z78" s="1009"/>
      <c r="AA78" s="1007">
        <f t="shared" si="1"/>
        <v>2</v>
      </c>
      <c r="AB78" s="1008"/>
      <c r="AC78" s="1008"/>
      <c r="AD78" s="1008"/>
      <c r="AE78" s="1009"/>
      <c r="AF78" s="1007">
        <v>2</v>
      </c>
      <c r="AG78" s="1008"/>
      <c r="AH78" s="1008"/>
      <c r="AI78" s="1008"/>
      <c r="AJ78" s="1009"/>
      <c r="AK78" s="1007">
        <v>0</v>
      </c>
      <c r="AL78" s="1008"/>
      <c r="AM78" s="1008"/>
      <c r="AN78" s="1008"/>
      <c r="AO78" s="1009"/>
      <c r="AP78" s="1007">
        <v>0</v>
      </c>
      <c r="AQ78" s="1008"/>
      <c r="AR78" s="1008"/>
      <c r="AS78" s="1008"/>
      <c r="AT78" s="1009"/>
      <c r="AU78" s="1007">
        <v>0</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SUM(AF68:AJ78)</f>
        <v>5744</v>
      </c>
      <c r="AG88" s="988"/>
      <c r="AH88" s="988"/>
      <c r="AI88" s="988"/>
      <c r="AJ88" s="988"/>
      <c r="AK88" s="992"/>
      <c r="AL88" s="992"/>
      <c r="AM88" s="992"/>
      <c r="AN88" s="992"/>
      <c r="AO88" s="992"/>
      <c r="AP88" s="988">
        <f t="shared" ref="AP88" si="2">SUM(AP68:AT78)</f>
        <v>15439</v>
      </c>
      <c r="AQ88" s="988"/>
      <c r="AR88" s="988"/>
      <c r="AS88" s="988"/>
      <c r="AT88" s="988"/>
      <c r="AU88" s="988">
        <f t="shared" ref="AU88" si="3">SUM(AU68:AY78)</f>
        <v>2277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f>
        <v>27</v>
      </c>
      <c r="CS102" s="980"/>
      <c r="CT102" s="980"/>
      <c r="CU102" s="980"/>
      <c r="CV102" s="981"/>
      <c r="CW102" s="979">
        <f t="shared" ref="CW102" si="4">SUM(CW7:DA8)</f>
        <v>0</v>
      </c>
      <c r="CX102" s="980"/>
      <c r="CY102" s="980"/>
      <c r="CZ102" s="980"/>
      <c r="DA102" s="981"/>
      <c r="DB102" s="979">
        <f t="shared" ref="DB102" si="5">SUM(DB7:DF8)</f>
        <v>0</v>
      </c>
      <c r="DC102" s="980"/>
      <c r="DD102" s="980"/>
      <c r="DE102" s="980"/>
      <c r="DF102" s="981"/>
      <c r="DG102" s="979">
        <f t="shared" ref="DG102" si="6">SUM(DG7:DK8)</f>
        <v>0</v>
      </c>
      <c r="DH102" s="980"/>
      <c r="DI102" s="980"/>
      <c r="DJ102" s="980"/>
      <c r="DK102" s="981"/>
      <c r="DL102" s="979">
        <f t="shared" ref="DL102" si="7">SUM(DL7:DP8)</f>
        <v>50</v>
      </c>
      <c r="DM102" s="980"/>
      <c r="DN102" s="980"/>
      <c r="DO102" s="980"/>
      <c r="DP102" s="981"/>
      <c r="DQ102" s="979">
        <f t="shared" ref="DQ102" si="8">SUM(DQ7:DU8)</f>
        <v>5</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2335011</v>
      </c>
      <c r="AB110" s="916"/>
      <c r="AC110" s="916"/>
      <c r="AD110" s="916"/>
      <c r="AE110" s="917"/>
      <c r="AF110" s="918">
        <v>2245481</v>
      </c>
      <c r="AG110" s="916"/>
      <c r="AH110" s="916"/>
      <c r="AI110" s="916"/>
      <c r="AJ110" s="917"/>
      <c r="AK110" s="918">
        <v>2187986</v>
      </c>
      <c r="AL110" s="916"/>
      <c r="AM110" s="916"/>
      <c r="AN110" s="916"/>
      <c r="AO110" s="917"/>
      <c r="AP110" s="919">
        <v>26</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20904248</v>
      </c>
      <c r="BR110" s="863"/>
      <c r="BS110" s="863"/>
      <c r="BT110" s="863"/>
      <c r="BU110" s="863"/>
      <c r="BV110" s="863">
        <v>21094283</v>
      </c>
      <c r="BW110" s="863"/>
      <c r="BX110" s="863"/>
      <c r="BY110" s="863"/>
      <c r="BZ110" s="863"/>
      <c r="CA110" s="863">
        <v>23731683</v>
      </c>
      <c r="CB110" s="863"/>
      <c r="CC110" s="863"/>
      <c r="CD110" s="863"/>
      <c r="CE110" s="863"/>
      <c r="CF110" s="887">
        <v>282</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275979</v>
      </c>
      <c r="BR111" s="835"/>
      <c r="BS111" s="835"/>
      <c r="BT111" s="835"/>
      <c r="BU111" s="835"/>
      <c r="BV111" s="835">
        <v>261221</v>
      </c>
      <c r="BW111" s="835"/>
      <c r="BX111" s="835"/>
      <c r="BY111" s="835"/>
      <c r="BZ111" s="835"/>
      <c r="CA111" s="835">
        <v>246099</v>
      </c>
      <c r="CB111" s="835"/>
      <c r="CC111" s="835"/>
      <c r="CD111" s="835"/>
      <c r="CE111" s="835"/>
      <c r="CF111" s="896">
        <v>2.9</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11264625</v>
      </c>
      <c r="BR112" s="835"/>
      <c r="BS112" s="835"/>
      <c r="BT112" s="835"/>
      <c r="BU112" s="835"/>
      <c r="BV112" s="835">
        <v>11075711</v>
      </c>
      <c r="BW112" s="835"/>
      <c r="BX112" s="835"/>
      <c r="BY112" s="835"/>
      <c r="BZ112" s="835"/>
      <c r="CA112" s="835">
        <v>10700830</v>
      </c>
      <c r="CB112" s="835"/>
      <c r="CC112" s="835"/>
      <c r="CD112" s="835"/>
      <c r="CE112" s="835"/>
      <c r="CF112" s="896">
        <v>127.2</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723851</v>
      </c>
      <c r="AB113" s="944"/>
      <c r="AC113" s="944"/>
      <c r="AD113" s="944"/>
      <c r="AE113" s="945"/>
      <c r="AF113" s="946">
        <v>756456</v>
      </c>
      <c r="AG113" s="944"/>
      <c r="AH113" s="944"/>
      <c r="AI113" s="944"/>
      <c r="AJ113" s="945"/>
      <c r="AK113" s="946">
        <v>710222</v>
      </c>
      <c r="AL113" s="944"/>
      <c r="AM113" s="944"/>
      <c r="AN113" s="944"/>
      <c r="AO113" s="945"/>
      <c r="AP113" s="947">
        <v>8.4</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1079971</v>
      </c>
      <c r="BR113" s="835"/>
      <c r="BS113" s="835"/>
      <c r="BT113" s="835"/>
      <c r="BU113" s="835"/>
      <c r="BV113" s="835">
        <v>1667233</v>
      </c>
      <c r="BW113" s="835"/>
      <c r="BX113" s="835"/>
      <c r="BY113" s="835"/>
      <c r="BZ113" s="835"/>
      <c r="CA113" s="835">
        <v>2276889</v>
      </c>
      <c r="CB113" s="835"/>
      <c r="CC113" s="835"/>
      <c r="CD113" s="835"/>
      <c r="CE113" s="835"/>
      <c r="CF113" s="896">
        <v>27.1</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97076</v>
      </c>
      <c r="AB114" s="798"/>
      <c r="AC114" s="798"/>
      <c r="AD114" s="798"/>
      <c r="AE114" s="799"/>
      <c r="AF114" s="800">
        <v>109890</v>
      </c>
      <c r="AG114" s="798"/>
      <c r="AH114" s="798"/>
      <c r="AI114" s="798"/>
      <c r="AJ114" s="799"/>
      <c r="AK114" s="800">
        <v>112277</v>
      </c>
      <c r="AL114" s="798"/>
      <c r="AM114" s="798"/>
      <c r="AN114" s="798"/>
      <c r="AO114" s="799"/>
      <c r="AP114" s="845">
        <v>1.3</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3082505</v>
      </c>
      <c r="BR114" s="835"/>
      <c r="BS114" s="835"/>
      <c r="BT114" s="835"/>
      <c r="BU114" s="835"/>
      <c r="BV114" s="835">
        <v>3104479</v>
      </c>
      <c r="BW114" s="835"/>
      <c r="BX114" s="835"/>
      <c r="BY114" s="835"/>
      <c r="BZ114" s="835"/>
      <c r="CA114" s="835">
        <v>3044483</v>
      </c>
      <c r="CB114" s="835"/>
      <c r="CC114" s="835"/>
      <c r="CD114" s="835"/>
      <c r="CE114" s="835"/>
      <c r="CF114" s="896">
        <v>36.200000000000003</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14727</v>
      </c>
      <c r="AB115" s="944"/>
      <c r="AC115" s="944"/>
      <c r="AD115" s="944"/>
      <c r="AE115" s="945"/>
      <c r="AF115" s="946">
        <v>15008</v>
      </c>
      <c r="AG115" s="944"/>
      <c r="AH115" s="944"/>
      <c r="AI115" s="944"/>
      <c r="AJ115" s="945"/>
      <c r="AK115" s="946">
        <v>15424</v>
      </c>
      <c r="AL115" s="944"/>
      <c r="AM115" s="944"/>
      <c r="AN115" s="944"/>
      <c r="AO115" s="945"/>
      <c r="AP115" s="947">
        <v>0.2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15114</v>
      </c>
      <c r="BR115" s="835"/>
      <c r="BS115" s="835"/>
      <c r="BT115" s="835"/>
      <c r="BU115" s="835"/>
      <c r="BV115" s="835">
        <v>11313</v>
      </c>
      <c r="BW115" s="835"/>
      <c r="BX115" s="835"/>
      <c r="BY115" s="835"/>
      <c r="BZ115" s="835"/>
      <c r="CA115" s="835">
        <v>8186</v>
      </c>
      <c r="CB115" s="835"/>
      <c r="CC115" s="835"/>
      <c r="CD115" s="835"/>
      <c r="CE115" s="835"/>
      <c r="CF115" s="896">
        <v>0.1</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3170665</v>
      </c>
      <c r="AB117" s="930"/>
      <c r="AC117" s="930"/>
      <c r="AD117" s="930"/>
      <c r="AE117" s="931"/>
      <c r="AF117" s="932">
        <v>3126835</v>
      </c>
      <c r="AG117" s="930"/>
      <c r="AH117" s="930"/>
      <c r="AI117" s="930"/>
      <c r="AJ117" s="931"/>
      <c r="AK117" s="932">
        <v>3025909</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36622442</v>
      </c>
      <c r="BR119" s="866"/>
      <c r="BS119" s="866"/>
      <c r="BT119" s="866"/>
      <c r="BU119" s="866"/>
      <c r="BV119" s="866">
        <v>37214240</v>
      </c>
      <c r="BW119" s="866"/>
      <c r="BX119" s="866"/>
      <c r="BY119" s="866"/>
      <c r="BZ119" s="866"/>
      <c r="CA119" s="866">
        <v>40008170</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275979</v>
      </c>
      <c r="DH119" s="781"/>
      <c r="DI119" s="781"/>
      <c r="DJ119" s="781"/>
      <c r="DK119" s="782"/>
      <c r="DL119" s="783">
        <v>261221</v>
      </c>
      <c r="DM119" s="781"/>
      <c r="DN119" s="781"/>
      <c r="DO119" s="781"/>
      <c r="DP119" s="782"/>
      <c r="DQ119" s="783">
        <v>246099</v>
      </c>
      <c r="DR119" s="781"/>
      <c r="DS119" s="781"/>
      <c r="DT119" s="781"/>
      <c r="DU119" s="782"/>
      <c r="DV119" s="869">
        <v>2.9</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4522462</v>
      </c>
      <c r="BR120" s="863"/>
      <c r="BS120" s="863"/>
      <c r="BT120" s="863"/>
      <c r="BU120" s="863"/>
      <c r="BV120" s="863">
        <v>4601002</v>
      </c>
      <c r="BW120" s="863"/>
      <c r="BX120" s="863"/>
      <c r="BY120" s="863"/>
      <c r="BZ120" s="863"/>
      <c r="CA120" s="863">
        <v>4674751</v>
      </c>
      <c r="CB120" s="863"/>
      <c r="CC120" s="863"/>
      <c r="CD120" s="863"/>
      <c r="CE120" s="863"/>
      <c r="CF120" s="887">
        <v>55.6</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8643161</v>
      </c>
      <c r="DH120" s="863"/>
      <c r="DI120" s="863"/>
      <c r="DJ120" s="863"/>
      <c r="DK120" s="863"/>
      <c r="DL120" s="863">
        <v>8537552</v>
      </c>
      <c r="DM120" s="863"/>
      <c r="DN120" s="863"/>
      <c r="DO120" s="863"/>
      <c r="DP120" s="863"/>
      <c r="DQ120" s="863">
        <v>8255127</v>
      </c>
      <c r="DR120" s="863"/>
      <c r="DS120" s="863"/>
      <c r="DT120" s="863"/>
      <c r="DU120" s="863"/>
      <c r="DV120" s="864">
        <v>98.1</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1936424</v>
      </c>
      <c r="BR121" s="835"/>
      <c r="BS121" s="835"/>
      <c r="BT121" s="835"/>
      <c r="BU121" s="835"/>
      <c r="BV121" s="835">
        <v>1814391</v>
      </c>
      <c r="BW121" s="835"/>
      <c r="BX121" s="835"/>
      <c r="BY121" s="835"/>
      <c r="BZ121" s="835"/>
      <c r="CA121" s="835">
        <v>1638372</v>
      </c>
      <c r="CB121" s="835"/>
      <c r="CC121" s="835"/>
      <c r="CD121" s="835"/>
      <c r="CE121" s="835"/>
      <c r="CF121" s="896">
        <v>19.5</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2063206</v>
      </c>
      <c r="DH121" s="835"/>
      <c r="DI121" s="835"/>
      <c r="DJ121" s="835"/>
      <c r="DK121" s="835"/>
      <c r="DL121" s="835">
        <v>2022849</v>
      </c>
      <c r="DM121" s="835"/>
      <c r="DN121" s="835"/>
      <c r="DO121" s="835"/>
      <c r="DP121" s="835"/>
      <c r="DQ121" s="835">
        <v>1964192</v>
      </c>
      <c r="DR121" s="835"/>
      <c r="DS121" s="835"/>
      <c r="DT121" s="835"/>
      <c r="DU121" s="835"/>
      <c r="DV121" s="812">
        <v>23.3</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20254758</v>
      </c>
      <c r="BR122" s="866"/>
      <c r="BS122" s="866"/>
      <c r="BT122" s="866"/>
      <c r="BU122" s="866"/>
      <c r="BV122" s="866">
        <v>20791769</v>
      </c>
      <c r="BW122" s="866"/>
      <c r="BX122" s="866"/>
      <c r="BY122" s="866"/>
      <c r="BZ122" s="866"/>
      <c r="CA122" s="866">
        <v>22821499</v>
      </c>
      <c r="CB122" s="866"/>
      <c r="CC122" s="866"/>
      <c r="CD122" s="866"/>
      <c r="CE122" s="866"/>
      <c r="CF122" s="867">
        <v>271.2</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295046</v>
      </c>
      <c r="DH122" s="835"/>
      <c r="DI122" s="835"/>
      <c r="DJ122" s="835"/>
      <c r="DK122" s="835"/>
      <c r="DL122" s="835">
        <v>282778</v>
      </c>
      <c r="DM122" s="835"/>
      <c r="DN122" s="835"/>
      <c r="DO122" s="835"/>
      <c r="DP122" s="835"/>
      <c r="DQ122" s="835">
        <v>274798</v>
      </c>
      <c r="DR122" s="835"/>
      <c r="DS122" s="835"/>
      <c r="DT122" s="835"/>
      <c r="DU122" s="835"/>
      <c r="DV122" s="812">
        <v>3.3</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26713644</v>
      </c>
      <c r="BR123" s="854"/>
      <c r="BS123" s="854"/>
      <c r="BT123" s="854"/>
      <c r="BU123" s="854"/>
      <c r="BV123" s="854">
        <v>27207162</v>
      </c>
      <c r="BW123" s="854"/>
      <c r="BX123" s="854"/>
      <c r="BY123" s="854"/>
      <c r="BZ123" s="854"/>
      <c r="CA123" s="854">
        <v>29134622</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260112</v>
      </c>
      <c r="DH123" s="798"/>
      <c r="DI123" s="798"/>
      <c r="DJ123" s="798"/>
      <c r="DK123" s="799"/>
      <c r="DL123" s="800">
        <v>230166</v>
      </c>
      <c r="DM123" s="798"/>
      <c r="DN123" s="798"/>
      <c r="DO123" s="798"/>
      <c r="DP123" s="799"/>
      <c r="DQ123" s="800">
        <v>205113</v>
      </c>
      <c r="DR123" s="798"/>
      <c r="DS123" s="798"/>
      <c r="DT123" s="798"/>
      <c r="DU123" s="799"/>
      <c r="DV123" s="845">
        <v>2.4</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115.3</v>
      </c>
      <c r="BR124" s="852"/>
      <c r="BS124" s="852"/>
      <c r="BT124" s="852"/>
      <c r="BU124" s="852"/>
      <c r="BV124" s="852">
        <v>115.8</v>
      </c>
      <c r="BW124" s="852"/>
      <c r="BX124" s="852"/>
      <c r="BY124" s="852"/>
      <c r="BZ124" s="852"/>
      <c r="CA124" s="852">
        <v>129.19999999999999</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3100</v>
      </c>
      <c r="DH124" s="781"/>
      <c r="DI124" s="781"/>
      <c r="DJ124" s="781"/>
      <c r="DK124" s="782"/>
      <c r="DL124" s="783">
        <v>2366</v>
      </c>
      <c r="DM124" s="781"/>
      <c r="DN124" s="781"/>
      <c r="DO124" s="781"/>
      <c r="DP124" s="782"/>
      <c r="DQ124" s="783">
        <v>1600</v>
      </c>
      <c r="DR124" s="781"/>
      <c r="DS124" s="781"/>
      <c r="DT124" s="781"/>
      <c r="DU124" s="782"/>
      <c r="DV124" s="869">
        <v>0</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14400</v>
      </c>
      <c r="AB126" s="798"/>
      <c r="AC126" s="798"/>
      <c r="AD126" s="798"/>
      <c r="AE126" s="799"/>
      <c r="AF126" s="800">
        <v>14761</v>
      </c>
      <c r="AG126" s="798"/>
      <c r="AH126" s="798"/>
      <c r="AI126" s="798"/>
      <c r="AJ126" s="799"/>
      <c r="AK126" s="800">
        <v>15233</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327</v>
      </c>
      <c r="AB127" s="798"/>
      <c r="AC127" s="798"/>
      <c r="AD127" s="798"/>
      <c r="AE127" s="799"/>
      <c r="AF127" s="800">
        <v>247</v>
      </c>
      <c r="AG127" s="798"/>
      <c r="AH127" s="798"/>
      <c r="AI127" s="798"/>
      <c r="AJ127" s="799"/>
      <c r="AK127" s="800">
        <v>191</v>
      </c>
      <c r="AL127" s="798"/>
      <c r="AM127" s="798"/>
      <c r="AN127" s="798"/>
      <c r="AO127" s="799"/>
      <c r="AP127" s="845">
        <v>0</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208541</v>
      </c>
      <c r="AB128" s="819"/>
      <c r="AC128" s="819"/>
      <c r="AD128" s="819"/>
      <c r="AE128" s="820"/>
      <c r="AF128" s="821">
        <v>187305</v>
      </c>
      <c r="AG128" s="819"/>
      <c r="AH128" s="819"/>
      <c r="AI128" s="819"/>
      <c r="AJ128" s="820"/>
      <c r="AK128" s="821">
        <v>178091</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222</v>
      </c>
      <c r="BG128" s="805"/>
      <c r="BH128" s="805"/>
      <c r="BI128" s="805"/>
      <c r="BJ128" s="805"/>
      <c r="BK128" s="805"/>
      <c r="BL128" s="828"/>
      <c r="BM128" s="804">
        <v>13.29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15114</v>
      </c>
      <c r="DH128" s="809"/>
      <c r="DI128" s="809"/>
      <c r="DJ128" s="809"/>
      <c r="DK128" s="809"/>
      <c r="DL128" s="809">
        <v>11313</v>
      </c>
      <c r="DM128" s="809"/>
      <c r="DN128" s="809"/>
      <c r="DO128" s="809"/>
      <c r="DP128" s="809"/>
      <c r="DQ128" s="809">
        <v>8186</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10561682</v>
      </c>
      <c r="AB129" s="798"/>
      <c r="AC129" s="798"/>
      <c r="AD129" s="798"/>
      <c r="AE129" s="799"/>
      <c r="AF129" s="800">
        <v>10555369</v>
      </c>
      <c r="AG129" s="798"/>
      <c r="AH129" s="798"/>
      <c r="AI129" s="798"/>
      <c r="AJ129" s="799"/>
      <c r="AK129" s="800">
        <v>10296337</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222</v>
      </c>
      <c r="BG129" s="788"/>
      <c r="BH129" s="788"/>
      <c r="BI129" s="788"/>
      <c r="BJ129" s="788"/>
      <c r="BK129" s="788"/>
      <c r="BL129" s="789"/>
      <c r="BM129" s="787">
        <v>18.29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1969635</v>
      </c>
      <c r="AB130" s="798"/>
      <c r="AC130" s="798"/>
      <c r="AD130" s="798"/>
      <c r="AE130" s="799"/>
      <c r="AF130" s="800">
        <v>1915569</v>
      </c>
      <c r="AG130" s="798"/>
      <c r="AH130" s="798"/>
      <c r="AI130" s="798"/>
      <c r="AJ130" s="799"/>
      <c r="AK130" s="800">
        <v>1882108</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11.6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8592047</v>
      </c>
      <c r="AB131" s="781"/>
      <c r="AC131" s="781"/>
      <c r="AD131" s="781"/>
      <c r="AE131" s="782"/>
      <c r="AF131" s="783">
        <v>8639800</v>
      </c>
      <c r="AG131" s="781"/>
      <c r="AH131" s="781"/>
      <c r="AI131" s="781"/>
      <c r="AJ131" s="782"/>
      <c r="AK131" s="783">
        <v>8414229</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129.19999999999999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11.551251990000001</v>
      </c>
      <c r="AB132" s="761"/>
      <c r="AC132" s="761"/>
      <c r="AD132" s="761"/>
      <c r="AE132" s="762"/>
      <c r="AF132" s="763">
        <v>11.85167481</v>
      </c>
      <c r="AG132" s="761"/>
      <c r="AH132" s="761"/>
      <c r="AI132" s="761"/>
      <c r="AJ132" s="762"/>
      <c r="AK132" s="763">
        <v>11.47710622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12.3</v>
      </c>
      <c r="AB133" s="740"/>
      <c r="AC133" s="740"/>
      <c r="AD133" s="740"/>
      <c r="AE133" s="741"/>
      <c r="AF133" s="739">
        <v>11.8</v>
      </c>
      <c r="AG133" s="740"/>
      <c r="AH133" s="740"/>
      <c r="AI133" s="740"/>
      <c r="AJ133" s="741"/>
      <c r="AK133" s="739">
        <v>11.6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6"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4" zoomScaleNormal="84"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zoomScale="68" zoomScaleSheetLayoutView="68"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2569112</v>
      </c>
      <c r="L9" s="266">
        <v>71621</v>
      </c>
      <c r="M9" s="267">
        <v>88814</v>
      </c>
      <c r="N9" s="268">
        <v>-19.399999999999999</v>
      </c>
    </row>
    <row r="10" spans="1:16">
      <c r="A10" s="250"/>
      <c r="B10" s="246"/>
      <c r="C10" s="246"/>
      <c r="D10" s="246"/>
      <c r="E10" s="246"/>
      <c r="F10" s="246"/>
      <c r="G10" s="1166" t="s">
        <v>479</v>
      </c>
      <c r="H10" s="1167"/>
      <c r="I10" s="1167"/>
      <c r="J10" s="1168"/>
      <c r="K10" s="269">
        <v>383748</v>
      </c>
      <c r="L10" s="270">
        <v>10698</v>
      </c>
      <c r="M10" s="271">
        <v>7348</v>
      </c>
      <c r="N10" s="272">
        <v>45.6</v>
      </c>
    </row>
    <row r="11" spans="1:16" ht="13.5" customHeight="1">
      <c r="A11" s="250"/>
      <c r="B11" s="246"/>
      <c r="C11" s="246"/>
      <c r="D11" s="246"/>
      <c r="E11" s="246"/>
      <c r="F11" s="246"/>
      <c r="G11" s="1166" t="s">
        <v>480</v>
      </c>
      <c r="H11" s="1167"/>
      <c r="I11" s="1167"/>
      <c r="J11" s="1168"/>
      <c r="K11" s="269">
        <v>421531</v>
      </c>
      <c r="L11" s="270">
        <v>11751</v>
      </c>
      <c r="M11" s="271">
        <v>9064</v>
      </c>
      <c r="N11" s="272">
        <v>29.6</v>
      </c>
    </row>
    <row r="12" spans="1:16" ht="13.5" customHeight="1">
      <c r="A12" s="250"/>
      <c r="B12" s="246"/>
      <c r="C12" s="246"/>
      <c r="D12" s="246"/>
      <c r="E12" s="246"/>
      <c r="F12" s="246"/>
      <c r="G12" s="1166" t="s">
        <v>481</v>
      </c>
      <c r="H12" s="1167"/>
      <c r="I12" s="1167"/>
      <c r="J12" s="1168"/>
      <c r="K12" s="269" t="s">
        <v>482</v>
      </c>
      <c r="L12" s="270" t="s">
        <v>482</v>
      </c>
      <c r="M12" s="271">
        <v>917</v>
      </c>
      <c r="N12" s="272" t="s">
        <v>482</v>
      </c>
    </row>
    <row r="13" spans="1:16" ht="13.5" customHeight="1">
      <c r="A13" s="250"/>
      <c r="B13" s="246"/>
      <c r="C13" s="246"/>
      <c r="D13" s="246"/>
      <c r="E13" s="246"/>
      <c r="F13" s="246"/>
      <c r="G13" s="1166" t="s">
        <v>483</v>
      </c>
      <c r="H13" s="1167"/>
      <c r="I13" s="1167"/>
      <c r="J13" s="1168"/>
      <c r="K13" s="269" t="s">
        <v>482</v>
      </c>
      <c r="L13" s="270" t="s">
        <v>482</v>
      </c>
      <c r="M13" s="271">
        <v>11</v>
      </c>
      <c r="N13" s="272" t="s">
        <v>482</v>
      </c>
    </row>
    <row r="14" spans="1:16" ht="13.5" customHeight="1">
      <c r="A14" s="250"/>
      <c r="B14" s="246"/>
      <c r="C14" s="246"/>
      <c r="D14" s="246"/>
      <c r="E14" s="246"/>
      <c r="F14" s="246"/>
      <c r="G14" s="1166" t="s">
        <v>484</v>
      </c>
      <c r="H14" s="1167"/>
      <c r="I14" s="1167"/>
      <c r="J14" s="1168"/>
      <c r="K14" s="269">
        <v>225716</v>
      </c>
      <c r="L14" s="270">
        <v>6292</v>
      </c>
      <c r="M14" s="271">
        <v>3976</v>
      </c>
      <c r="N14" s="272">
        <v>58.2</v>
      </c>
    </row>
    <row r="15" spans="1:16" ht="13.5" customHeight="1">
      <c r="A15" s="250"/>
      <c r="B15" s="246"/>
      <c r="C15" s="246"/>
      <c r="D15" s="246"/>
      <c r="E15" s="246"/>
      <c r="F15" s="246"/>
      <c r="G15" s="1166" t="s">
        <v>485</v>
      </c>
      <c r="H15" s="1167"/>
      <c r="I15" s="1167"/>
      <c r="J15" s="1168"/>
      <c r="K15" s="269">
        <v>128358</v>
      </c>
      <c r="L15" s="270">
        <v>3578</v>
      </c>
      <c r="M15" s="271">
        <v>2094</v>
      </c>
      <c r="N15" s="272">
        <v>70.900000000000006</v>
      </c>
    </row>
    <row r="16" spans="1:16">
      <c r="A16" s="250"/>
      <c r="B16" s="246"/>
      <c r="C16" s="246"/>
      <c r="D16" s="246"/>
      <c r="E16" s="246"/>
      <c r="F16" s="246"/>
      <c r="G16" s="1169" t="s">
        <v>486</v>
      </c>
      <c r="H16" s="1170"/>
      <c r="I16" s="1170"/>
      <c r="J16" s="1171"/>
      <c r="K16" s="270">
        <v>-288221</v>
      </c>
      <c r="L16" s="270">
        <v>-8035</v>
      </c>
      <c r="M16" s="271">
        <v>-9674</v>
      </c>
      <c r="N16" s="272">
        <v>-16.899999999999999</v>
      </c>
    </row>
    <row r="17" spans="1:16">
      <c r="A17" s="250"/>
      <c r="B17" s="246"/>
      <c r="C17" s="246"/>
      <c r="D17" s="246"/>
      <c r="E17" s="246"/>
      <c r="F17" s="246"/>
      <c r="G17" s="1169" t="s">
        <v>170</v>
      </c>
      <c r="H17" s="1170"/>
      <c r="I17" s="1170"/>
      <c r="J17" s="1171"/>
      <c r="K17" s="270">
        <v>3440244</v>
      </c>
      <c r="L17" s="270">
        <v>95906</v>
      </c>
      <c r="M17" s="271">
        <v>102550</v>
      </c>
      <c r="N17" s="272">
        <v>-6.5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8.92</v>
      </c>
      <c r="L21" s="283">
        <v>9.9600000000000009</v>
      </c>
      <c r="M21" s="284">
        <v>-1.04</v>
      </c>
      <c r="N21" s="251"/>
      <c r="O21" s="285"/>
      <c r="P21" s="281"/>
    </row>
    <row r="22" spans="1:16" s="286" customFormat="1">
      <c r="A22" s="281"/>
      <c r="B22" s="251"/>
      <c r="C22" s="251"/>
      <c r="D22" s="251"/>
      <c r="E22" s="251"/>
      <c r="F22" s="251"/>
      <c r="G22" s="1163" t="s">
        <v>492</v>
      </c>
      <c r="H22" s="1164"/>
      <c r="I22" s="1164"/>
      <c r="J22" s="1165"/>
      <c r="K22" s="287">
        <v>97.9</v>
      </c>
      <c r="L22" s="288">
        <v>97.8</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2187986</v>
      </c>
      <c r="L32" s="296">
        <v>60996</v>
      </c>
      <c r="M32" s="297">
        <v>68120</v>
      </c>
      <c r="N32" s="298">
        <v>-10.5</v>
      </c>
    </row>
    <row r="33" spans="1:16" ht="13.5" customHeight="1">
      <c r="A33" s="250"/>
      <c r="B33" s="246"/>
      <c r="C33" s="246"/>
      <c r="D33" s="246"/>
      <c r="E33" s="246"/>
      <c r="F33" s="246"/>
      <c r="G33" s="1154" t="s">
        <v>497</v>
      </c>
      <c r="H33" s="1155"/>
      <c r="I33" s="1155"/>
      <c r="J33" s="1156"/>
      <c r="K33" s="296" t="s">
        <v>482</v>
      </c>
      <c r="L33" s="296" t="s">
        <v>482</v>
      </c>
      <c r="M33" s="297" t="s">
        <v>482</v>
      </c>
      <c r="N33" s="298" t="s">
        <v>482</v>
      </c>
    </row>
    <row r="34" spans="1:16" ht="27" customHeight="1">
      <c r="A34" s="250"/>
      <c r="B34" s="246"/>
      <c r="C34" s="246"/>
      <c r="D34" s="246"/>
      <c r="E34" s="246"/>
      <c r="F34" s="246"/>
      <c r="G34" s="1154" t="s">
        <v>498</v>
      </c>
      <c r="H34" s="1155"/>
      <c r="I34" s="1155"/>
      <c r="J34" s="1156"/>
      <c r="K34" s="296" t="s">
        <v>482</v>
      </c>
      <c r="L34" s="296" t="s">
        <v>482</v>
      </c>
      <c r="M34" s="297">
        <v>13</v>
      </c>
      <c r="N34" s="298" t="s">
        <v>482</v>
      </c>
    </row>
    <row r="35" spans="1:16" ht="27" customHeight="1">
      <c r="A35" s="250"/>
      <c r="B35" s="246"/>
      <c r="C35" s="246"/>
      <c r="D35" s="246"/>
      <c r="E35" s="246"/>
      <c r="F35" s="246"/>
      <c r="G35" s="1154" t="s">
        <v>499</v>
      </c>
      <c r="H35" s="1155"/>
      <c r="I35" s="1155"/>
      <c r="J35" s="1156"/>
      <c r="K35" s="296">
        <v>710222</v>
      </c>
      <c r="L35" s="296">
        <v>19799</v>
      </c>
      <c r="M35" s="297">
        <v>17609</v>
      </c>
      <c r="N35" s="298">
        <v>12.4</v>
      </c>
    </row>
    <row r="36" spans="1:16" ht="27" customHeight="1">
      <c r="A36" s="250"/>
      <c r="B36" s="246"/>
      <c r="C36" s="246"/>
      <c r="D36" s="246"/>
      <c r="E36" s="246"/>
      <c r="F36" s="246"/>
      <c r="G36" s="1154" t="s">
        <v>500</v>
      </c>
      <c r="H36" s="1155"/>
      <c r="I36" s="1155"/>
      <c r="J36" s="1156"/>
      <c r="K36" s="296">
        <v>112277</v>
      </c>
      <c r="L36" s="296">
        <v>3130</v>
      </c>
      <c r="M36" s="297">
        <v>2944</v>
      </c>
      <c r="N36" s="298">
        <v>6.3</v>
      </c>
    </row>
    <row r="37" spans="1:16" ht="13.5" customHeight="1">
      <c r="A37" s="250"/>
      <c r="B37" s="246"/>
      <c r="C37" s="246"/>
      <c r="D37" s="246"/>
      <c r="E37" s="246"/>
      <c r="F37" s="246"/>
      <c r="G37" s="1154" t="s">
        <v>501</v>
      </c>
      <c r="H37" s="1155"/>
      <c r="I37" s="1155"/>
      <c r="J37" s="1156"/>
      <c r="K37" s="296">
        <v>15424</v>
      </c>
      <c r="L37" s="296">
        <v>430</v>
      </c>
      <c r="M37" s="297">
        <v>1200</v>
      </c>
      <c r="N37" s="298">
        <v>-64.2</v>
      </c>
    </row>
    <row r="38" spans="1:16" ht="27" customHeight="1">
      <c r="A38" s="250"/>
      <c r="B38" s="246"/>
      <c r="C38" s="246"/>
      <c r="D38" s="246"/>
      <c r="E38" s="246"/>
      <c r="F38" s="246"/>
      <c r="G38" s="1157" t="s">
        <v>502</v>
      </c>
      <c r="H38" s="1158"/>
      <c r="I38" s="1158"/>
      <c r="J38" s="1159"/>
      <c r="K38" s="299" t="s">
        <v>482</v>
      </c>
      <c r="L38" s="299" t="s">
        <v>482</v>
      </c>
      <c r="M38" s="300">
        <v>5</v>
      </c>
      <c r="N38" s="301" t="s">
        <v>482</v>
      </c>
      <c r="O38" s="295"/>
    </row>
    <row r="39" spans="1:16">
      <c r="A39" s="250"/>
      <c r="B39" s="246"/>
      <c r="C39" s="246"/>
      <c r="D39" s="246"/>
      <c r="E39" s="246"/>
      <c r="F39" s="246"/>
      <c r="G39" s="1157" t="s">
        <v>503</v>
      </c>
      <c r="H39" s="1158"/>
      <c r="I39" s="1158"/>
      <c r="J39" s="1159"/>
      <c r="K39" s="302">
        <v>-178091</v>
      </c>
      <c r="L39" s="302">
        <v>-4965</v>
      </c>
      <c r="M39" s="303">
        <v>-3946</v>
      </c>
      <c r="N39" s="304">
        <v>25.8</v>
      </c>
      <c r="O39" s="295"/>
    </row>
    <row r="40" spans="1:16" ht="27" customHeight="1">
      <c r="A40" s="250"/>
      <c r="B40" s="246"/>
      <c r="C40" s="246"/>
      <c r="D40" s="246"/>
      <c r="E40" s="246"/>
      <c r="F40" s="246"/>
      <c r="G40" s="1154" t="s">
        <v>504</v>
      </c>
      <c r="H40" s="1155"/>
      <c r="I40" s="1155"/>
      <c r="J40" s="1156"/>
      <c r="K40" s="302">
        <v>-1882108</v>
      </c>
      <c r="L40" s="302">
        <v>-52469</v>
      </c>
      <c r="M40" s="303">
        <v>-59158</v>
      </c>
      <c r="N40" s="304">
        <v>-11.3</v>
      </c>
      <c r="O40" s="295"/>
    </row>
    <row r="41" spans="1:16">
      <c r="A41" s="250"/>
      <c r="B41" s="246"/>
      <c r="C41" s="246"/>
      <c r="D41" s="246"/>
      <c r="E41" s="246"/>
      <c r="F41" s="246"/>
      <c r="G41" s="1160" t="s">
        <v>282</v>
      </c>
      <c r="H41" s="1161"/>
      <c r="I41" s="1161"/>
      <c r="J41" s="1162"/>
      <c r="K41" s="296">
        <v>965710</v>
      </c>
      <c r="L41" s="302">
        <v>26922</v>
      </c>
      <c r="M41" s="303">
        <v>26787</v>
      </c>
      <c r="N41" s="304">
        <v>0.5</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1908032</v>
      </c>
      <c r="J51" s="322">
        <v>51156</v>
      </c>
      <c r="K51" s="323">
        <v>10</v>
      </c>
      <c r="L51" s="324">
        <v>75709</v>
      </c>
      <c r="M51" s="325">
        <v>12.7</v>
      </c>
      <c r="N51" s="326">
        <v>-2.7</v>
      </c>
    </row>
    <row r="52" spans="1:14">
      <c r="A52" s="250"/>
      <c r="B52" s="246"/>
      <c r="C52" s="246"/>
      <c r="D52" s="246"/>
      <c r="E52" s="246"/>
      <c r="F52" s="246"/>
      <c r="G52" s="327"/>
      <c r="H52" s="328" t="s">
        <v>515</v>
      </c>
      <c r="I52" s="329">
        <v>739243</v>
      </c>
      <c r="J52" s="330">
        <v>19820</v>
      </c>
      <c r="K52" s="331">
        <v>-4.7</v>
      </c>
      <c r="L52" s="332">
        <v>35212</v>
      </c>
      <c r="M52" s="333">
        <v>0</v>
      </c>
      <c r="N52" s="334">
        <v>-4.7</v>
      </c>
    </row>
    <row r="53" spans="1:14">
      <c r="A53" s="250"/>
      <c r="B53" s="246"/>
      <c r="C53" s="246"/>
      <c r="D53" s="246"/>
      <c r="E53" s="246"/>
      <c r="F53" s="246"/>
      <c r="G53" s="312" t="s">
        <v>516</v>
      </c>
      <c r="H53" s="313"/>
      <c r="I53" s="321">
        <v>2976766</v>
      </c>
      <c r="J53" s="322">
        <v>80202</v>
      </c>
      <c r="K53" s="323">
        <v>56.8</v>
      </c>
      <c r="L53" s="324">
        <v>90961</v>
      </c>
      <c r="M53" s="325">
        <v>20.100000000000001</v>
      </c>
      <c r="N53" s="326">
        <v>36.700000000000003</v>
      </c>
    </row>
    <row r="54" spans="1:14">
      <c r="A54" s="250"/>
      <c r="B54" s="246"/>
      <c r="C54" s="246"/>
      <c r="D54" s="246"/>
      <c r="E54" s="246"/>
      <c r="F54" s="246"/>
      <c r="G54" s="327"/>
      <c r="H54" s="328" t="s">
        <v>515</v>
      </c>
      <c r="I54" s="329">
        <v>1237059</v>
      </c>
      <c r="J54" s="330">
        <v>33330</v>
      </c>
      <c r="K54" s="331">
        <v>68.2</v>
      </c>
      <c r="L54" s="332">
        <v>37720</v>
      </c>
      <c r="M54" s="333">
        <v>7.1</v>
      </c>
      <c r="N54" s="334">
        <v>61.1</v>
      </c>
    </row>
    <row r="55" spans="1:14">
      <c r="A55" s="250"/>
      <c r="B55" s="246"/>
      <c r="C55" s="246"/>
      <c r="D55" s="246"/>
      <c r="E55" s="246"/>
      <c r="F55" s="246"/>
      <c r="G55" s="312" t="s">
        <v>517</v>
      </c>
      <c r="H55" s="313"/>
      <c r="I55" s="321">
        <v>1896911</v>
      </c>
      <c r="J55" s="322">
        <v>51663</v>
      </c>
      <c r="K55" s="323">
        <v>-35.6</v>
      </c>
      <c r="L55" s="324">
        <v>106614</v>
      </c>
      <c r="M55" s="325">
        <v>17.2</v>
      </c>
      <c r="N55" s="326">
        <v>-52.8</v>
      </c>
    </row>
    <row r="56" spans="1:14">
      <c r="A56" s="250"/>
      <c r="B56" s="246"/>
      <c r="C56" s="246"/>
      <c r="D56" s="246"/>
      <c r="E56" s="246"/>
      <c r="F56" s="246"/>
      <c r="G56" s="327"/>
      <c r="H56" s="328" t="s">
        <v>515</v>
      </c>
      <c r="I56" s="329">
        <v>763130</v>
      </c>
      <c r="J56" s="330">
        <v>20784</v>
      </c>
      <c r="K56" s="331">
        <v>-37.6</v>
      </c>
      <c r="L56" s="332">
        <v>45545</v>
      </c>
      <c r="M56" s="333">
        <v>20.7</v>
      </c>
      <c r="N56" s="334">
        <v>-58.3</v>
      </c>
    </row>
    <row r="57" spans="1:14">
      <c r="A57" s="250"/>
      <c r="B57" s="246"/>
      <c r="C57" s="246"/>
      <c r="D57" s="246"/>
      <c r="E57" s="246"/>
      <c r="F57" s="246"/>
      <c r="G57" s="312" t="s">
        <v>518</v>
      </c>
      <c r="H57" s="313"/>
      <c r="I57" s="321">
        <v>3517421</v>
      </c>
      <c r="J57" s="322">
        <v>97011</v>
      </c>
      <c r="K57" s="323">
        <v>87.8</v>
      </c>
      <c r="L57" s="324">
        <v>85459</v>
      </c>
      <c r="M57" s="325">
        <v>-19.8</v>
      </c>
      <c r="N57" s="326">
        <v>107.6</v>
      </c>
    </row>
    <row r="58" spans="1:14">
      <c r="A58" s="250"/>
      <c r="B58" s="246"/>
      <c r="C58" s="246"/>
      <c r="D58" s="246"/>
      <c r="E58" s="246"/>
      <c r="F58" s="246"/>
      <c r="G58" s="327"/>
      <c r="H58" s="328" t="s">
        <v>515</v>
      </c>
      <c r="I58" s="329">
        <v>1437466</v>
      </c>
      <c r="J58" s="330">
        <v>39645</v>
      </c>
      <c r="K58" s="331">
        <v>90.7</v>
      </c>
      <c r="L58" s="332">
        <v>44378</v>
      </c>
      <c r="M58" s="333">
        <v>-2.6</v>
      </c>
      <c r="N58" s="334">
        <v>93.3</v>
      </c>
    </row>
    <row r="59" spans="1:14">
      <c r="A59" s="250"/>
      <c r="B59" s="246"/>
      <c r="C59" s="246"/>
      <c r="D59" s="246"/>
      <c r="E59" s="246"/>
      <c r="F59" s="246"/>
      <c r="G59" s="312" t="s">
        <v>519</v>
      </c>
      <c r="H59" s="313"/>
      <c r="I59" s="321">
        <v>5916305</v>
      </c>
      <c r="J59" s="322">
        <v>164933</v>
      </c>
      <c r="K59" s="323">
        <v>70</v>
      </c>
      <c r="L59" s="324">
        <v>83280</v>
      </c>
      <c r="M59" s="325">
        <v>-2.5</v>
      </c>
      <c r="N59" s="326">
        <v>72.5</v>
      </c>
    </row>
    <row r="60" spans="1:14">
      <c r="A60" s="250"/>
      <c r="B60" s="246"/>
      <c r="C60" s="246"/>
      <c r="D60" s="246"/>
      <c r="E60" s="246"/>
      <c r="F60" s="246"/>
      <c r="G60" s="327"/>
      <c r="H60" s="328" t="s">
        <v>515</v>
      </c>
      <c r="I60" s="335">
        <v>3409982</v>
      </c>
      <c r="J60" s="330">
        <v>95062</v>
      </c>
      <c r="K60" s="331">
        <v>139.80000000000001</v>
      </c>
      <c r="L60" s="332">
        <v>43123</v>
      </c>
      <c r="M60" s="333">
        <v>-2.8</v>
      </c>
      <c r="N60" s="334">
        <v>142.6</v>
      </c>
    </row>
    <row r="61" spans="1:14">
      <c r="A61" s="250"/>
      <c r="B61" s="246"/>
      <c r="C61" s="246"/>
      <c r="D61" s="246"/>
      <c r="E61" s="246"/>
      <c r="F61" s="246"/>
      <c r="G61" s="312" t="s">
        <v>520</v>
      </c>
      <c r="H61" s="336"/>
      <c r="I61" s="337">
        <v>3243087</v>
      </c>
      <c r="J61" s="338">
        <v>88993</v>
      </c>
      <c r="K61" s="339">
        <v>37.799999999999997</v>
      </c>
      <c r="L61" s="340">
        <v>88405</v>
      </c>
      <c r="M61" s="341">
        <v>5.5</v>
      </c>
      <c r="N61" s="326">
        <v>32.299999999999997</v>
      </c>
    </row>
    <row r="62" spans="1:14">
      <c r="A62" s="250"/>
      <c r="B62" s="246"/>
      <c r="C62" s="246"/>
      <c r="D62" s="246"/>
      <c r="E62" s="246"/>
      <c r="F62" s="246"/>
      <c r="G62" s="327"/>
      <c r="H62" s="328" t="s">
        <v>515</v>
      </c>
      <c r="I62" s="329">
        <v>1517376</v>
      </c>
      <c r="J62" s="330">
        <v>41728</v>
      </c>
      <c r="K62" s="331">
        <v>51.3</v>
      </c>
      <c r="L62" s="332">
        <v>41196</v>
      </c>
      <c r="M62" s="333">
        <v>4.5</v>
      </c>
      <c r="N62" s="334">
        <v>46.8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8" zoomScaleNormal="9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24.19</v>
      </c>
      <c r="G47" s="12">
        <v>25.6</v>
      </c>
      <c r="H47" s="12">
        <v>26.16</v>
      </c>
      <c r="I47" s="12">
        <v>26.19</v>
      </c>
      <c r="J47" s="13">
        <v>26.86</v>
      </c>
    </row>
    <row r="48" spans="2:10" ht="57.75" customHeight="1">
      <c r="B48" s="14"/>
      <c r="C48" s="1174" t="s">
        <v>4</v>
      </c>
      <c r="D48" s="1174"/>
      <c r="E48" s="1175"/>
      <c r="F48" s="15">
        <v>8.39</v>
      </c>
      <c r="G48" s="16">
        <v>5.93</v>
      </c>
      <c r="H48" s="16">
        <v>7.09</v>
      </c>
      <c r="I48" s="16">
        <v>9.7100000000000009</v>
      </c>
      <c r="J48" s="17">
        <v>11.03</v>
      </c>
    </row>
    <row r="49" spans="2:10" ht="57.75" customHeight="1" thickBot="1">
      <c r="B49" s="18"/>
      <c r="C49" s="1176" t="s">
        <v>5</v>
      </c>
      <c r="D49" s="1176"/>
      <c r="E49" s="1177"/>
      <c r="F49" s="19">
        <v>4.3</v>
      </c>
      <c r="G49" s="20" t="s">
        <v>527</v>
      </c>
      <c r="H49" s="20">
        <v>1.04</v>
      </c>
      <c r="I49" s="20">
        <v>2.62</v>
      </c>
      <c r="J49" s="21">
        <v>1.0900000000000001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2018-11-15T02:30:01Z</cp:lastPrinted>
  <dcterms:created xsi:type="dcterms:W3CDTF">2018-01-24T04:50:24Z</dcterms:created>
  <dcterms:modified xsi:type="dcterms:W3CDTF">2018-11-15T02:30:46Z</dcterms:modified>
</cp:coreProperties>
</file>