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<sst xmlns="http://schemas.openxmlformats.org/spreadsheetml/2006/main" count="235" uniqueCount="119">
  <si>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</si>
  <si>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</si>
  <si>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</si>
  <si>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</si>
  <si>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</si>
  <si>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</si>
  <si>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</si>
  <si>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</si>
  <si>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</si>
  <si>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</si>
  <si>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</si>
  <si>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</si>
  <si>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</si>
  <si>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</si>
  <si>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</si>
  <si>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</si>
  <si>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</si>
  <si>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</si>
  <si>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</si>
  <si>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</si>
  <si>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</si>
  <si>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</si>
  <si>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</si>
  <si>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</si>
  <si>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</si>
  <si>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</si>
  <si>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</si>
  <si>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</si>
  <si>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</si>
  <si>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</si>
  <si>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</si>
  <si>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</si>
  <si>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</si>
  <si>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</si>
  <si>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</si>
  <si>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</si>
  <si>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</si>
  <si>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</si>
  <si>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</si>
  <si>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</si>
  <si>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</si>
  <si>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</si>
  <si>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</si>
  <si>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</si>
  <si>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</si>
  <si>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</si>
  <si>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</si>
  <si>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</si>
  <si>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</si>
  <si>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</si>
  <si>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</si>
  <si>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</si>
  <si>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</si>
  <si>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</si>
  <si>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</si>
  <si>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</si>
  <si>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</si>
  <si>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</si>
  <si>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</si>
  <si>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</si>
  <si>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</si>
  <si>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</si>
  <si>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</si>
  <si>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</si>
  <si>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</si>
  <si>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</si>
  <si>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</si>
  <si>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</si>
  <si>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</si>
  <si>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</si>
  <si>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</si>
  <si>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</si>
  <si>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</si>
  <si>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</si>
  <si>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</si>
  <si>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</si>
  <si>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</si>
  <si>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</si>
  <si>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</si>
  <si>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</si>
  <si>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</si>
  <si>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</si>
  <si>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</si>
  <si>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</si>
  <si>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</si>
  <si>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</si>
  <si>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</si>
  <si>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</si>
  <si>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</si>
  <si>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</si>
  <si>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</si>
  <si>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</si>
  <si>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</si>
  <si>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</si>
  <si>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</si>
  <si>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</si>
  <si>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</si>
  <si>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</si>
  <si>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</si>
  <si>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</si>
  <si>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</si>
  <si>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</si>
  <si>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</si>
  <si>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</si>
  <si>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東部地域広域水道企業団</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</si>
  <si>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</si>
  <si>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</si>
  <si>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</si>
  <si>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</si>
  <si>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</si>
  <si>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</si>
  <si>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</si>
  <si>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</si>
  <si>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</si>
  <si>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</si>
  <si>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有形固定資産減価償却率は、約30％にとどまっているが、管路経年化率は約20％で類似団体の2倍近くとなっている。
　管路の更新は喫緊の課題であるが、厳しい財政状況のため更新率は低く、有収率も低い状況である。
　今後、年々減少する給水人口に見合った施設更新と施設のダウンサイジングを図り、効率性の向上に努めたい。</t>
    <rPh sb="1" eb="3">
      <t>ユウケイ</t>
    </rPh>
    <rPh sb="3" eb="5">
      <t>コテイ</t>
    </rPh>
    <rPh sb="5" eb="7">
      <t>シサン</t>
    </rPh>
    <rPh sb="7" eb="9">
      <t>ゲンカ</t>
    </rPh>
    <rPh sb="9" eb="11">
      <t>ショウキャク</t>
    </rPh>
    <rPh sb="11" eb="12">
      <t>リツ</t>
    </rPh>
    <rPh sb="14" eb="15">
      <t>ヤク</t>
    </rPh>
    <rPh sb="28" eb="30">
      <t>カンロ</t>
    </rPh>
    <rPh sb="30" eb="33">
      <t>ケイネンカ</t>
    </rPh>
    <rPh sb="33" eb="34">
      <t>リツ</t>
    </rPh>
    <rPh sb="35" eb="36">
      <t>ヤク</t>
    </rPh>
    <rPh sb="40" eb="42">
      <t>ルイジ</t>
    </rPh>
    <rPh sb="42" eb="44">
      <t>ダンタイ</t>
    </rPh>
    <rPh sb="46" eb="47">
      <t>バイ</t>
    </rPh>
    <rPh sb="47" eb="48">
      <t>チカ</t>
    </rPh>
    <rPh sb="58" eb="60">
      <t>カンロ</t>
    </rPh>
    <rPh sb="61" eb="63">
      <t>コウシン</t>
    </rPh>
    <rPh sb="64" eb="66">
      <t>キッキン</t>
    </rPh>
    <rPh sb="67" eb="69">
      <t>カダイ</t>
    </rPh>
    <rPh sb="74" eb="75">
      <t>キビ</t>
    </rPh>
    <rPh sb="77" eb="79">
      <t>ザイセイ</t>
    </rPh>
    <rPh sb="79" eb="81">
      <t>ジョウキョウ</t>
    </rPh>
    <rPh sb="84" eb="86">
      <t>コウシン</t>
    </rPh>
    <rPh sb="86" eb="87">
      <t>リツ</t>
    </rPh>
    <rPh sb="88" eb="89">
      <t>ヒク</t>
    </rPh>
    <rPh sb="91" eb="94">
      <t>ユウシュウリツ</t>
    </rPh>
    <rPh sb="95" eb="96">
      <t>ヒク</t>
    </rPh>
    <rPh sb="97" eb="99">
      <t>ジョウキョウ</t>
    </rPh>
    <rPh sb="105" eb="107">
      <t>コンゴ</t>
    </rPh>
    <rPh sb="108" eb="110">
      <t>ネンネン</t>
    </rPh>
    <rPh sb="110" eb="112">
      <t>ゲンショウ</t>
    </rPh>
    <rPh sb="114" eb="116">
      <t>キュウスイ</t>
    </rPh>
    <rPh sb="116" eb="118">
      <t>ジンコウ</t>
    </rPh>
    <rPh sb="119" eb="121">
      <t>ミア</t>
    </rPh>
    <rPh sb="123" eb="125">
      <t>シセツ</t>
    </rPh>
    <rPh sb="125" eb="127">
      <t>コウシン</t>
    </rPh>
    <rPh sb="128" eb="130">
      <t>シセツ</t>
    </rPh>
    <rPh sb="140" eb="141">
      <t>ハカ</t>
    </rPh>
    <rPh sb="143" eb="146">
      <t>コウリツセイ</t>
    </rPh>
    <rPh sb="147" eb="149">
      <t>コウジョウ</t>
    </rPh>
    <rPh sb="150" eb="151">
      <t>ツト</t>
    </rPh>
    <phoneticPr fontId="4"/>
  </si>
  <si>
    <r>
      <t>　経常収支比率は、</t>
    </r>
    <r>
      <rPr>
        <sz val="11"/>
        <rFont val="ＭＳ ゴシック"/>
        <family val="3"/>
        <charset val="128"/>
      </rPr>
      <t>過去5年間70％から90％にとどまり</t>
    </r>
    <r>
      <rPr>
        <sz val="11"/>
        <color theme="1"/>
        <rFont val="ＭＳ ゴシック"/>
        <family val="3"/>
        <charset val="128"/>
      </rPr>
      <t xml:space="preserve">、単年度収支は赤字が続いている。累積欠損金については、平成27年度に固定資産台帳の整理を実施したことにより大幅に減額したが、平成28年度は増加となり、今後も増えていく見込みで、類似団体と比べると突出して多い状況である。
　また、流動比率も前年に続いて約41％で経営は危機的状況である。
　企業債残高対給水収益比率は、過去5年間1,500％から1,100％の間で推移しており、給水収益での企業債償還は、非常に厳しい状況となっている。
　料金回収率は、過去5年間では45％から50％程度で推移しており、構成市からの繰出基準外の繰入金によって補てんをしている。
　水道料金の適切性については、平成29年度から平均20％の料金値上げを実施しており、水道料金の適切性は向上すると考えられるが、流動比率の大幅な改善には届かないと推測される。
　また、施設利用率及び有収率が類似団体よりも低いため、今後施設整備を進め改善を図る予定であるが、企業債残高が極端に多いため、この元利償還が経営を圧迫している状況である。
</t>
    </r>
    <rPh sb="1" eb="3">
      <t>ケイジョウ</t>
    </rPh>
    <rPh sb="3" eb="5">
      <t>シュウシ</t>
    </rPh>
    <rPh sb="5" eb="7">
      <t>ヒリツ</t>
    </rPh>
    <rPh sb="9" eb="11">
      <t>カコ</t>
    </rPh>
    <rPh sb="12" eb="14">
      <t>ネンカン</t>
    </rPh>
    <rPh sb="28" eb="31">
      <t>タンネンド</t>
    </rPh>
    <rPh sb="31" eb="33">
      <t>シュウシ</t>
    </rPh>
    <rPh sb="34" eb="36">
      <t>アカジ</t>
    </rPh>
    <rPh sb="37" eb="38">
      <t>ツヅ</t>
    </rPh>
    <rPh sb="43" eb="45">
      <t>ルイセキ</t>
    </rPh>
    <rPh sb="45" eb="47">
      <t>ケッソン</t>
    </rPh>
    <rPh sb="47" eb="48">
      <t>キン</t>
    </rPh>
    <rPh sb="54" eb="56">
      <t>ヘイセイ</t>
    </rPh>
    <rPh sb="58" eb="60">
      <t>ネンド</t>
    </rPh>
    <rPh sb="61" eb="63">
      <t>コテイ</t>
    </rPh>
    <rPh sb="63" eb="65">
      <t>シサン</t>
    </rPh>
    <rPh sb="65" eb="67">
      <t>ダイチョウ</t>
    </rPh>
    <rPh sb="68" eb="70">
      <t>セイリ</t>
    </rPh>
    <rPh sb="71" eb="73">
      <t>ジッシ</t>
    </rPh>
    <rPh sb="80" eb="82">
      <t>オオハバ</t>
    </rPh>
    <rPh sb="83" eb="85">
      <t>ゲンガク</t>
    </rPh>
    <rPh sb="89" eb="91">
      <t>ヘイセイ</t>
    </rPh>
    <rPh sb="93" eb="95">
      <t>ネンド</t>
    </rPh>
    <rPh sb="96" eb="98">
      <t>ゾウカ</t>
    </rPh>
    <rPh sb="102" eb="104">
      <t>コンゴ</t>
    </rPh>
    <rPh sb="105" eb="106">
      <t>フ</t>
    </rPh>
    <rPh sb="110" eb="112">
      <t>ミコ</t>
    </rPh>
    <rPh sb="115" eb="117">
      <t>ルイジ</t>
    </rPh>
    <rPh sb="117" eb="119">
      <t>ダンタイ</t>
    </rPh>
    <rPh sb="120" eb="121">
      <t>クラ</t>
    </rPh>
    <rPh sb="124" eb="126">
      <t>トッシュツ</t>
    </rPh>
    <rPh sb="128" eb="129">
      <t>オオ</t>
    </rPh>
    <rPh sb="130" eb="132">
      <t>ジョウキョウ</t>
    </rPh>
    <rPh sb="141" eb="143">
      <t>リュウドウ</t>
    </rPh>
    <rPh sb="143" eb="145">
      <t>ヒリツ</t>
    </rPh>
    <rPh sb="146" eb="148">
      <t>ゼンネン</t>
    </rPh>
    <rPh sb="149" eb="150">
      <t>ツヅ</t>
    </rPh>
    <rPh sb="152" eb="153">
      <t>ヤク</t>
    </rPh>
    <rPh sb="157" eb="159">
      <t>ケイエイ</t>
    </rPh>
    <rPh sb="160" eb="163">
      <t>キキテキ</t>
    </rPh>
    <rPh sb="163" eb="165">
      <t>ジョウキョウ</t>
    </rPh>
    <rPh sb="171" eb="173">
      <t>キギョウ</t>
    </rPh>
    <rPh sb="173" eb="174">
      <t>サイ</t>
    </rPh>
    <rPh sb="174" eb="176">
      <t>ザンダカ</t>
    </rPh>
    <rPh sb="176" eb="177">
      <t>タイ</t>
    </rPh>
    <rPh sb="177" eb="179">
      <t>キュウスイ</t>
    </rPh>
    <rPh sb="179" eb="181">
      <t>シュウエキ</t>
    </rPh>
    <rPh sb="181" eb="183">
      <t>ヒリツ</t>
    </rPh>
    <rPh sb="185" eb="187">
      <t>カコ</t>
    </rPh>
    <rPh sb="188" eb="190">
      <t>ネンカン</t>
    </rPh>
    <rPh sb="205" eb="206">
      <t>アイダ</t>
    </rPh>
    <rPh sb="207" eb="209">
      <t>スイイ</t>
    </rPh>
    <rPh sb="214" eb="216">
      <t>キュウスイ</t>
    </rPh>
    <rPh sb="216" eb="218">
      <t>シュウエキ</t>
    </rPh>
    <rPh sb="220" eb="222">
      <t>キギョウ</t>
    </rPh>
    <rPh sb="222" eb="223">
      <t>サイ</t>
    </rPh>
    <rPh sb="223" eb="225">
      <t>ショウカン</t>
    </rPh>
    <rPh sb="227" eb="229">
      <t>ヒジョウ</t>
    </rPh>
    <rPh sb="230" eb="231">
      <t>キビ</t>
    </rPh>
    <rPh sb="233" eb="235">
      <t>ジョウキョウ</t>
    </rPh>
    <rPh sb="244" eb="246">
      <t>リョウキン</t>
    </rPh>
    <rPh sb="246" eb="248">
      <t>カイシュウ</t>
    </rPh>
    <rPh sb="248" eb="249">
      <t>リツ</t>
    </rPh>
    <rPh sb="251" eb="253">
      <t>カコ</t>
    </rPh>
    <rPh sb="254" eb="255">
      <t>ネン</t>
    </rPh>
    <rPh sb="255" eb="256">
      <t>カン</t>
    </rPh>
    <rPh sb="266" eb="268">
      <t>テイド</t>
    </rPh>
    <rPh sb="269" eb="271">
      <t>スイイ</t>
    </rPh>
    <rPh sb="276" eb="278">
      <t>コウセイ</t>
    </rPh>
    <rPh sb="278" eb="279">
      <t>シ</t>
    </rPh>
    <rPh sb="282" eb="284">
      <t>クリダ</t>
    </rPh>
    <rPh sb="284" eb="286">
      <t>キジュン</t>
    </rPh>
    <rPh sb="286" eb="287">
      <t>ガイ</t>
    </rPh>
    <rPh sb="290" eb="291">
      <t>キン</t>
    </rPh>
    <rPh sb="295" eb="296">
      <t>ホ</t>
    </rPh>
    <rPh sb="306" eb="308">
      <t>スイドウ</t>
    </rPh>
    <rPh sb="308" eb="310">
      <t>リョウキン</t>
    </rPh>
    <rPh sb="311" eb="314">
      <t>テキセツセイ</t>
    </rPh>
    <rPh sb="320" eb="322">
      <t>ヘイセイ</t>
    </rPh>
    <rPh sb="324" eb="326">
      <t>ネンド</t>
    </rPh>
    <rPh sb="328" eb="330">
      <t>ヘイキン</t>
    </rPh>
    <rPh sb="334" eb="336">
      <t>リョウキン</t>
    </rPh>
    <rPh sb="336" eb="338">
      <t>ネア</t>
    </rPh>
    <rPh sb="340" eb="342">
      <t>ジッシ</t>
    </rPh>
    <rPh sb="347" eb="349">
      <t>スイドウ</t>
    </rPh>
    <rPh sb="349" eb="351">
      <t>リョウキン</t>
    </rPh>
    <rPh sb="352" eb="355">
      <t>テキセツセイ</t>
    </rPh>
    <rPh sb="356" eb="358">
      <t>コウジョウ</t>
    </rPh>
    <rPh sb="361" eb="362">
      <t>カンガ</t>
    </rPh>
    <rPh sb="368" eb="370">
      <t>リュウドウ</t>
    </rPh>
    <rPh sb="370" eb="372">
      <t>ヒリツ</t>
    </rPh>
    <rPh sb="373" eb="375">
      <t>オオハバ</t>
    </rPh>
    <rPh sb="376" eb="378">
      <t>カイゼン</t>
    </rPh>
    <rPh sb="380" eb="381">
      <t>トド</t>
    </rPh>
    <rPh sb="385" eb="387">
      <t>スイソク</t>
    </rPh>
    <rPh sb="396" eb="398">
      <t>シセツ</t>
    </rPh>
    <rPh sb="398" eb="400">
      <t>リヨウ</t>
    </rPh>
    <rPh sb="400" eb="401">
      <t>リツ</t>
    </rPh>
    <rPh sb="401" eb="402">
      <t>オヨ</t>
    </rPh>
    <rPh sb="403" eb="406">
      <t>ユウシュウリツ</t>
    </rPh>
    <rPh sb="407" eb="409">
      <t>ルイジ</t>
    </rPh>
    <rPh sb="409" eb="411">
      <t>ダンタイ</t>
    </rPh>
    <rPh sb="414" eb="415">
      <t>ヒク</t>
    </rPh>
    <rPh sb="419" eb="421">
      <t>コンゴ</t>
    </rPh>
    <rPh sb="421" eb="423">
      <t>シセツ</t>
    </rPh>
    <rPh sb="423" eb="425">
      <t>セイビ</t>
    </rPh>
    <rPh sb="426" eb="427">
      <t>スス</t>
    </rPh>
    <rPh sb="428" eb="430">
      <t>カイゼン</t>
    </rPh>
    <rPh sb="431" eb="432">
      <t>ハカ</t>
    </rPh>
    <rPh sb="433" eb="435">
      <t>ヨテイ</t>
    </rPh>
    <rPh sb="440" eb="442">
      <t>キギョウ</t>
    </rPh>
    <rPh sb="442" eb="443">
      <t>サイ</t>
    </rPh>
    <rPh sb="443" eb="445">
      <t>ザンダカ</t>
    </rPh>
    <rPh sb="446" eb="448">
      <t>キョクタン</t>
    </rPh>
    <rPh sb="449" eb="450">
      <t>オオ</t>
    </rPh>
    <rPh sb="456" eb="458">
      <t>ガンリ</t>
    </rPh>
    <rPh sb="458" eb="460">
      <t>ショウカン</t>
    </rPh>
    <rPh sb="461" eb="463">
      <t>ケイエイ</t>
    </rPh>
    <rPh sb="464" eb="466">
      <t>アッパク</t>
    </rPh>
    <rPh sb="470" eb="472">
      <t>ジョウキョウ</t>
    </rPh>
    <phoneticPr fontId="4"/>
  </si>
  <si>
    <t xml:space="preserve">　給水人口の減少に伴う、給水収益の減少が今後も予想される中で、水道料金について、当企業団水道料金審議会の答申を受け、当企業団議会の意見を考慮し、平成29年4月から約19.86％の水道料金値上げの実施が決定された。
　また、今年度策定した水道事業経営戦略に沿って、今後重要給水施設供給管路等の整備や配水池の耐震化工事を進めながら、構成市と連携強化して、安定した水道事業運営に努めていきたい。
</t>
    <rPh sb="1" eb="3">
      <t>キュウスイ</t>
    </rPh>
    <rPh sb="3" eb="5">
      <t>ジンコウ</t>
    </rPh>
    <rPh sb="6" eb="8">
      <t>ゲンショウ</t>
    </rPh>
    <rPh sb="9" eb="10">
      <t>トモナ</t>
    </rPh>
    <rPh sb="12" eb="14">
      <t>キュウスイ</t>
    </rPh>
    <rPh sb="14" eb="16">
      <t>シュウエキ</t>
    </rPh>
    <rPh sb="17" eb="19">
      <t>ゲンショウ</t>
    </rPh>
    <rPh sb="20" eb="22">
      <t>コンゴ</t>
    </rPh>
    <rPh sb="23" eb="25">
      <t>ヨソウ</t>
    </rPh>
    <rPh sb="28" eb="29">
      <t>ナカ</t>
    </rPh>
    <rPh sb="31" eb="33">
      <t>スイドウ</t>
    </rPh>
    <rPh sb="33" eb="35">
      <t>リョウキン</t>
    </rPh>
    <rPh sb="40" eb="41">
      <t>トウ</t>
    </rPh>
    <rPh sb="41" eb="43">
      <t>キギョウ</t>
    </rPh>
    <rPh sb="43" eb="44">
      <t>ダン</t>
    </rPh>
    <rPh sb="44" eb="46">
      <t>スイドウ</t>
    </rPh>
    <rPh sb="46" eb="48">
      <t>リョウキン</t>
    </rPh>
    <rPh sb="48" eb="51">
      <t>シンギカイ</t>
    </rPh>
    <rPh sb="52" eb="54">
      <t>トウシン</t>
    </rPh>
    <rPh sb="55" eb="56">
      <t>ウ</t>
    </rPh>
    <rPh sb="58" eb="59">
      <t>トウ</t>
    </rPh>
    <rPh sb="59" eb="61">
      <t>キギョウ</t>
    </rPh>
    <rPh sb="61" eb="62">
      <t>ダン</t>
    </rPh>
    <rPh sb="62" eb="64">
      <t>ギカイ</t>
    </rPh>
    <rPh sb="65" eb="67">
      <t>イケン</t>
    </rPh>
    <rPh sb="68" eb="70">
      <t>コウリョ</t>
    </rPh>
    <rPh sb="72" eb="74">
      <t>ヘイセイ</t>
    </rPh>
    <rPh sb="97" eb="99">
      <t>ジッシ</t>
    </rPh>
    <rPh sb="100" eb="102">
      <t>ケッテイ</t>
    </rPh>
    <rPh sb="111" eb="114">
      <t>コンネンド</t>
    </rPh>
    <rPh sb="114" eb="116">
      <t>サクテイ</t>
    </rPh>
    <rPh sb="118" eb="120">
      <t>スイドウ</t>
    </rPh>
    <rPh sb="120" eb="122">
      <t>ジギョウ</t>
    </rPh>
    <rPh sb="122" eb="124">
      <t>ケイエイ</t>
    </rPh>
    <rPh sb="124" eb="126">
      <t>センリャク</t>
    </rPh>
    <rPh sb="127" eb="128">
      <t>ソ</t>
    </rPh>
    <rPh sb="131" eb="133">
      <t>コンゴ</t>
    </rPh>
    <rPh sb="133" eb="135">
      <t>ジュウヨウ</t>
    </rPh>
    <rPh sb="135" eb="137">
      <t>キュウスイ</t>
    </rPh>
    <rPh sb="137" eb="139">
      <t>シセツ</t>
    </rPh>
    <rPh sb="139" eb="141">
      <t>キョウキュウ</t>
    </rPh>
    <rPh sb="141" eb="143">
      <t>カンロ</t>
    </rPh>
    <rPh sb="143" eb="144">
      <t>トウ</t>
    </rPh>
    <rPh sb="145" eb="147">
      <t>セイビ</t>
    </rPh>
    <rPh sb="148" eb="151">
      <t>ハイスイチ</t>
    </rPh>
    <rPh sb="152" eb="155">
      <t>タイシンカ</t>
    </rPh>
    <rPh sb="155" eb="157">
      <t>コウジ</t>
    </rPh>
    <rPh sb="158" eb="159">
      <t>スス</t>
    </rPh>
    <rPh sb="164" eb="166">
      <t>コウセイ</t>
    </rPh>
    <rPh sb="166" eb="167">
      <t>シ</t>
    </rPh>
    <rPh sb="168" eb="170">
      <t>レンケイ</t>
    </rPh>
    <rPh sb="170" eb="172">
      <t>キョウカ</t>
    </rPh>
    <rPh sb="175" eb="177">
      <t>アンテイ</t>
    </rPh>
    <rPh sb="179" eb="181">
      <t>スイドウ</t>
    </rPh>
    <rPh sb="181" eb="183">
      <t>ジギョウ</t>
    </rPh>
    <rPh sb="183" eb="185">
      <t>ウンエイ</t>
    </rPh>
    <rPh sb="186" eb="187">
      <t>ツト</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</si>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</sst>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0.17</c:v>
                </c:pt>
                <c:pt idx="1">
                  <c:v>0.05</c:v>
                </c:pt>
                <c:pt idx="2">
                  <c:v>0.13</c:v>
                </c:pt>
                <c:pt idx="3">
                  <c:v>0.44</c:v>
                </c:pt>
                <c:pt idx="4">
                  <c:v>0.04</c:v>
                </c:pt>
              </c:numCache>
            </c:numRef>
          </c:val>
          <c:extLst xmlns:c16r2="http://schemas.microsoft.com/office/drawing/2015/06/chart">
            <c:ext xmlns:c16="http://schemas.microsoft.com/office/drawing/2014/chart" uri="{C3380CC4-5D6E-409C-BE32-E72D297353CC}">
              <c16:uniqueId val="{00000000-EA91-4A2D-A87A-EAB5124A41A6}"/>
            </c:ext>
          </c:extLst>
        </c:ser>
        <c:dLbls>
          <c:showLegendKey val="0"/>
          <c:showVal val="0"/>
          <c:showCatName val="0"/>
          <c:showSerName val="0"/>
          <c:showPercent val="0"/>
          <c:showBubbleSize val="0"/>
        </c:dLbls>
        <c:gapWidth val="150"/>
        <c:axId val="102372864"/>
        <c:axId val="10237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xmlns:c16r2="http://schemas.microsoft.com/office/drawing/2015/06/chart">
            <c:ext xmlns:c16="http://schemas.microsoft.com/office/drawing/2014/chart" uri="{C3380CC4-5D6E-409C-BE32-E72D297353CC}">
              <c16:uniqueId val="{00000001-EA91-4A2D-A87A-EAB5124A41A6}"/>
            </c:ext>
          </c:extLst>
        </c:ser>
        <c:dLbls>
          <c:showLegendKey val="0"/>
          <c:showVal val="0"/>
          <c:showCatName val="0"/>
          <c:showSerName val="0"/>
          <c:showPercent val="0"/>
          <c:showBubbleSize val="0"/>
        </c:dLbls>
        <c:marker val="1"/>
        <c:smooth val="0"/>
        <c:axId val="102372864"/>
        <c:axId val="102374784"/>
      </c:lineChart>
      <c:dateAx>
        <c:axId val="102372864"/>
        <c:scaling>
          <c:orientation val="minMax"/>
        </c:scaling>
        <c:delete val="1"/>
        <c:axPos val="b"/>
        <c:numFmt formatCode="ge" sourceLinked="1"/>
        <c:majorTickMark val="none"/>
        <c:minorTickMark val="none"/>
        <c:tickLblPos val="none"/>
        <c:crossAx val="102374784"/>
        <c:crosses val="autoZero"/>
        <c:auto val="1"/>
        <c:lblOffset val="100"/>
        <c:baseTimeUnit val="years"/>
      </c:dateAx>
      <c:valAx>
        <c:axId val="1023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47.14</c:v>
                </c:pt>
                <c:pt idx="1">
                  <c:v>47.7</c:v>
                </c:pt>
                <c:pt idx="2">
                  <c:v>45.76</c:v>
                </c:pt>
                <c:pt idx="3">
                  <c:v>46</c:v>
                </c:pt>
                <c:pt idx="4">
                  <c:v>44.11</c:v>
                </c:pt>
              </c:numCache>
            </c:numRef>
          </c:val>
          <c:extLst xmlns:c16r2="http://schemas.microsoft.com/office/drawing/2015/06/chart">
            <c:ext xmlns:c16="http://schemas.microsoft.com/office/drawing/2014/chart" uri="{C3380CC4-5D6E-409C-BE32-E72D297353CC}">
              <c16:uniqueId val="{00000000-5B9D-42C2-8E4E-2BF429CDFE0C}"/>
            </c:ext>
          </c:extLst>
        </c:ser>
        <c:dLbls>
          <c:showLegendKey val="0"/>
          <c:showVal val="0"/>
          <c:showCatName val="0"/>
          <c:showSerName val="0"/>
          <c:showPercent val="0"/>
          <c:showBubbleSize val="0"/>
        </c:dLbls>
        <c:gapWidth val="150"/>
        <c:axId val="110654592"/>
        <c:axId val="11065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xmlns:c16r2="http://schemas.microsoft.com/office/drawing/2015/06/chart">
            <c:ext xmlns:c16="http://schemas.microsoft.com/office/drawing/2014/chart" uri="{C3380CC4-5D6E-409C-BE32-E72D297353CC}">
              <c16:uniqueId val="{00000001-5B9D-42C2-8E4E-2BF429CDFE0C}"/>
            </c:ext>
          </c:extLst>
        </c:ser>
        <c:dLbls>
          <c:showLegendKey val="0"/>
          <c:showVal val="0"/>
          <c:showCatName val="0"/>
          <c:showSerName val="0"/>
          <c:showPercent val="0"/>
          <c:showBubbleSize val="0"/>
        </c:dLbls>
        <c:marker val="1"/>
        <c:smooth val="0"/>
        <c:axId val="110654592"/>
        <c:axId val="110656512"/>
      </c:lineChart>
      <c:dateAx>
        <c:axId val="110654592"/>
        <c:scaling>
          <c:orientation val="minMax"/>
        </c:scaling>
        <c:delete val="1"/>
        <c:axPos val="b"/>
        <c:numFmt formatCode="ge" sourceLinked="1"/>
        <c:majorTickMark val="none"/>
        <c:minorTickMark val="none"/>
        <c:tickLblPos val="none"/>
        <c:crossAx val="110656512"/>
        <c:crosses val="autoZero"/>
        <c:auto val="1"/>
        <c:lblOffset val="100"/>
        <c:baseTimeUnit val="years"/>
      </c:dateAx>
      <c:valAx>
        <c:axId val="11065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72.7</c:v>
                </c:pt>
                <c:pt idx="1">
                  <c:v>71.98</c:v>
                </c:pt>
                <c:pt idx="2">
                  <c:v>72.150000000000006</c:v>
                </c:pt>
                <c:pt idx="3">
                  <c:v>70.599999999999994</c:v>
                </c:pt>
                <c:pt idx="4">
                  <c:v>73.36</c:v>
                </c:pt>
              </c:numCache>
            </c:numRef>
          </c:val>
          <c:extLst xmlns:c16r2="http://schemas.microsoft.com/office/drawing/2015/06/chart">
            <c:ext xmlns:c16="http://schemas.microsoft.com/office/drawing/2014/chart" uri="{C3380CC4-5D6E-409C-BE32-E72D297353CC}">
              <c16:uniqueId val="{00000000-1D77-43DE-9328-E1D7352949F0}"/>
            </c:ext>
          </c:extLst>
        </c:ser>
        <c:dLbls>
          <c:showLegendKey val="0"/>
          <c:showVal val="0"/>
          <c:showCatName val="0"/>
          <c:showSerName val="0"/>
          <c:showPercent val="0"/>
          <c:showBubbleSize val="0"/>
        </c:dLbls>
        <c:gapWidth val="150"/>
        <c:axId val="110700032"/>
        <c:axId val="11070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xmlns:c16r2="http://schemas.microsoft.com/office/drawing/2015/06/chart">
            <c:ext xmlns:c16="http://schemas.microsoft.com/office/drawing/2014/chart" uri="{C3380CC4-5D6E-409C-BE32-E72D297353CC}">
              <c16:uniqueId val="{00000001-1D77-43DE-9328-E1D7352949F0}"/>
            </c:ext>
          </c:extLst>
        </c:ser>
        <c:dLbls>
          <c:showLegendKey val="0"/>
          <c:showVal val="0"/>
          <c:showCatName val="0"/>
          <c:showSerName val="0"/>
          <c:showPercent val="0"/>
          <c:showBubbleSize val="0"/>
        </c:dLbls>
        <c:marker val="1"/>
        <c:smooth val="0"/>
        <c:axId val="110700032"/>
        <c:axId val="110701952"/>
      </c:lineChart>
      <c:dateAx>
        <c:axId val="110700032"/>
        <c:scaling>
          <c:orientation val="minMax"/>
        </c:scaling>
        <c:delete val="1"/>
        <c:axPos val="b"/>
        <c:numFmt formatCode="ge" sourceLinked="1"/>
        <c:majorTickMark val="none"/>
        <c:minorTickMark val="none"/>
        <c:tickLblPos val="none"/>
        <c:crossAx val="110701952"/>
        <c:crosses val="autoZero"/>
        <c:auto val="1"/>
        <c:lblOffset val="100"/>
        <c:baseTimeUnit val="years"/>
      </c:dateAx>
      <c:valAx>
        <c:axId val="11070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0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74.22</c:v>
                </c:pt>
                <c:pt idx="1">
                  <c:v>79.569999999999993</c:v>
                </c:pt>
                <c:pt idx="2">
                  <c:v>83.04</c:v>
                </c:pt>
                <c:pt idx="3">
                  <c:v>81.97</c:v>
                </c:pt>
                <c:pt idx="4">
                  <c:v>90.07</c:v>
                </c:pt>
              </c:numCache>
            </c:numRef>
          </c:val>
          <c:extLst xmlns:c16r2="http://schemas.microsoft.com/office/drawing/2015/06/chart">
            <c:ext xmlns:c16="http://schemas.microsoft.com/office/drawing/2014/chart" uri="{C3380CC4-5D6E-409C-BE32-E72D297353CC}">
              <c16:uniqueId val="{00000000-7E16-4051-BA51-46FFF50B2A35}"/>
            </c:ext>
          </c:extLst>
        </c:ser>
        <c:dLbls>
          <c:showLegendKey val="0"/>
          <c:showVal val="0"/>
          <c:showCatName val="0"/>
          <c:showSerName val="0"/>
          <c:showPercent val="0"/>
          <c:showBubbleSize val="0"/>
        </c:dLbls>
        <c:gapWidth val="150"/>
        <c:axId val="102426496"/>
        <c:axId val="10248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xmlns:c16r2="http://schemas.microsoft.com/office/drawing/2015/06/chart">
            <c:ext xmlns:c16="http://schemas.microsoft.com/office/drawing/2014/chart" uri="{C3380CC4-5D6E-409C-BE32-E72D297353CC}">
              <c16:uniqueId val="{00000001-7E16-4051-BA51-46FFF50B2A35}"/>
            </c:ext>
          </c:extLst>
        </c:ser>
        <c:dLbls>
          <c:showLegendKey val="0"/>
          <c:showVal val="0"/>
          <c:showCatName val="0"/>
          <c:showSerName val="0"/>
          <c:showPercent val="0"/>
          <c:showBubbleSize val="0"/>
        </c:dLbls>
        <c:marker val="1"/>
        <c:smooth val="0"/>
        <c:axId val="102426496"/>
        <c:axId val="102481920"/>
      </c:lineChart>
      <c:dateAx>
        <c:axId val="102426496"/>
        <c:scaling>
          <c:orientation val="minMax"/>
        </c:scaling>
        <c:delete val="1"/>
        <c:axPos val="b"/>
        <c:numFmt formatCode="ge" sourceLinked="1"/>
        <c:majorTickMark val="none"/>
        <c:minorTickMark val="none"/>
        <c:tickLblPos val="none"/>
        <c:crossAx val="102481920"/>
        <c:crosses val="autoZero"/>
        <c:auto val="1"/>
        <c:lblOffset val="100"/>
        <c:baseTimeUnit val="years"/>
      </c:dateAx>
      <c:valAx>
        <c:axId val="102481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42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13.5</c:v>
                </c:pt>
                <c:pt idx="1">
                  <c:v>15.36</c:v>
                </c:pt>
                <c:pt idx="2">
                  <c:v>26.45</c:v>
                </c:pt>
                <c:pt idx="3">
                  <c:v>26.91</c:v>
                </c:pt>
                <c:pt idx="4">
                  <c:v>29.42</c:v>
                </c:pt>
              </c:numCache>
            </c:numRef>
          </c:val>
          <c:extLst xmlns:c16r2="http://schemas.microsoft.com/office/drawing/2015/06/chart">
            <c:ext xmlns:c16="http://schemas.microsoft.com/office/drawing/2014/chart" uri="{C3380CC4-5D6E-409C-BE32-E72D297353CC}">
              <c16:uniqueId val="{00000000-5315-4FE1-AD6F-1898B89D9FD1}"/>
            </c:ext>
          </c:extLst>
        </c:ser>
        <c:dLbls>
          <c:showLegendKey val="0"/>
          <c:showVal val="0"/>
          <c:showCatName val="0"/>
          <c:showSerName val="0"/>
          <c:showPercent val="0"/>
          <c:showBubbleSize val="0"/>
        </c:dLbls>
        <c:gapWidth val="150"/>
        <c:axId val="106563840"/>
        <c:axId val="10656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xmlns:c16r2="http://schemas.microsoft.com/office/drawing/2015/06/chart">
            <c:ext xmlns:c16="http://schemas.microsoft.com/office/drawing/2014/chart" uri="{C3380CC4-5D6E-409C-BE32-E72D297353CC}">
              <c16:uniqueId val="{00000001-5315-4FE1-AD6F-1898B89D9FD1}"/>
            </c:ext>
          </c:extLst>
        </c:ser>
        <c:dLbls>
          <c:showLegendKey val="0"/>
          <c:showVal val="0"/>
          <c:showCatName val="0"/>
          <c:showSerName val="0"/>
          <c:showPercent val="0"/>
          <c:showBubbleSize val="0"/>
        </c:dLbls>
        <c:marker val="1"/>
        <c:smooth val="0"/>
        <c:axId val="106563840"/>
        <c:axId val="106566016"/>
      </c:lineChart>
      <c:dateAx>
        <c:axId val="106563840"/>
        <c:scaling>
          <c:orientation val="minMax"/>
        </c:scaling>
        <c:delete val="1"/>
        <c:axPos val="b"/>
        <c:numFmt formatCode="ge" sourceLinked="1"/>
        <c:majorTickMark val="none"/>
        <c:minorTickMark val="none"/>
        <c:tickLblPos val="none"/>
        <c:crossAx val="106566016"/>
        <c:crosses val="autoZero"/>
        <c:auto val="1"/>
        <c:lblOffset val="100"/>
        <c:baseTimeUnit val="years"/>
      </c:dateAx>
      <c:valAx>
        <c:axId val="10656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6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20.58</c:v>
                </c:pt>
                <c:pt idx="1">
                  <c:v>20.94</c:v>
                </c:pt>
                <c:pt idx="2">
                  <c:v>20.16</c:v>
                </c:pt>
                <c:pt idx="3">
                  <c:v>29.91</c:v>
                </c:pt>
                <c:pt idx="4">
                  <c:v>20.149999999999999</c:v>
                </c:pt>
              </c:numCache>
            </c:numRef>
          </c:val>
          <c:extLst xmlns:c16r2="http://schemas.microsoft.com/office/drawing/2015/06/chart">
            <c:ext xmlns:c16="http://schemas.microsoft.com/office/drawing/2014/chart" uri="{C3380CC4-5D6E-409C-BE32-E72D297353CC}">
              <c16:uniqueId val="{00000000-3A03-4DB7-8CD6-44A11EF44568}"/>
            </c:ext>
          </c:extLst>
        </c:ser>
        <c:dLbls>
          <c:showLegendKey val="0"/>
          <c:showVal val="0"/>
          <c:showCatName val="0"/>
          <c:showSerName val="0"/>
          <c:showPercent val="0"/>
          <c:showBubbleSize val="0"/>
        </c:dLbls>
        <c:gapWidth val="150"/>
        <c:axId val="106596992"/>
        <c:axId val="11082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xmlns:c16r2="http://schemas.microsoft.com/office/drawing/2015/06/chart">
            <c:ext xmlns:c16="http://schemas.microsoft.com/office/drawing/2014/chart" uri="{C3380CC4-5D6E-409C-BE32-E72D297353CC}">
              <c16:uniqueId val="{00000001-3A03-4DB7-8CD6-44A11EF44568}"/>
            </c:ext>
          </c:extLst>
        </c:ser>
        <c:dLbls>
          <c:showLegendKey val="0"/>
          <c:showVal val="0"/>
          <c:showCatName val="0"/>
          <c:showSerName val="0"/>
          <c:showPercent val="0"/>
          <c:showBubbleSize val="0"/>
        </c:dLbls>
        <c:marker val="1"/>
        <c:smooth val="0"/>
        <c:axId val="106596992"/>
        <c:axId val="110822144"/>
      </c:lineChart>
      <c:dateAx>
        <c:axId val="106596992"/>
        <c:scaling>
          <c:orientation val="minMax"/>
        </c:scaling>
        <c:delete val="1"/>
        <c:axPos val="b"/>
        <c:numFmt formatCode="ge" sourceLinked="1"/>
        <c:majorTickMark val="none"/>
        <c:minorTickMark val="none"/>
        <c:tickLblPos val="none"/>
        <c:crossAx val="110822144"/>
        <c:crosses val="autoZero"/>
        <c:auto val="1"/>
        <c:lblOffset val="100"/>
        <c:baseTimeUnit val="years"/>
      </c:dateAx>
      <c:valAx>
        <c:axId val="11082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244.39</c:v>
                </c:pt>
                <c:pt idx="1">
                  <c:v>257.27999999999997</c:v>
                </c:pt>
                <c:pt idx="2">
                  <c:v>304.54000000000002</c:v>
                </c:pt>
                <c:pt idx="3">
                  <c:v>62.65</c:v>
                </c:pt>
                <c:pt idx="4">
                  <c:v>120.73</c:v>
                </c:pt>
              </c:numCache>
            </c:numRef>
          </c:val>
          <c:extLst xmlns:c16r2="http://schemas.microsoft.com/office/drawing/2015/06/chart">
            <c:ext xmlns:c16="http://schemas.microsoft.com/office/drawing/2014/chart" uri="{C3380CC4-5D6E-409C-BE32-E72D297353CC}">
              <c16:uniqueId val="{00000000-29F4-45F3-A9C7-28A903298BD8}"/>
            </c:ext>
          </c:extLst>
        </c:ser>
        <c:dLbls>
          <c:showLegendKey val="0"/>
          <c:showVal val="0"/>
          <c:showCatName val="0"/>
          <c:showSerName val="0"/>
          <c:showPercent val="0"/>
          <c:showBubbleSize val="0"/>
        </c:dLbls>
        <c:gapWidth val="150"/>
        <c:axId val="110851200"/>
        <c:axId val="1108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xmlns:c16r2="http://schemas.microsoft.com/office/drawing/2015/06/chart">
            <c:ext xmlns:c16="http://schemas.microsoft.com/office/drawing/2014/chart" uri="{C3380CC4-5D6E-409C-BE32-E72D297353CC}">
              <c16:uniqueId val="{00000001-29F4-45F3-A9C7-28A903298BD8}"/>
            </c:ext>
          </c:extLst>
        </c:ser>
        <c:dLbls>
          <c:showLegendKey val="0"/>
          <c:showVal val="0"/>
          <c:showCatName val="0"/>
          <c:showSerName val="0"/>
          <c:showPercent val="0"/>
          <c:showBubbleSize val="0"/>
        </c:dLbls>
        <c:marker val="1"/>
        <c:smooth val="0"/>
        <c:axId val="110851200"/>
        <c:axId val="110853120"/>
      </c:lineChart>
      <c:dateAx>
        <c:axId val="110851200"/>
        <c:scaling>
          <c:orientation val="minMax"/>
        </c:scaling>
        <c:delete val="1"/>
        <c:axPos val="b"/>
        <c:numFmt formatCode="ge" sourceLinked="1"/>
        <c:majorTickMark val="none"/>
        <c:minorTickMark val="none"/>
        <c:tickLblPos val="none"/>
        <c:crossAx val="110853120"/>
        <c:crosses val="autoZero"/>
        <c:auto val="1"/>
        <c:lblOffset val="100"/>
        <c:baseTimeUnit val="years"/>
      </c:dateAx>
      <c:valAx>
        <c:axId val="110853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85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252.26</c:v>
                </c:pt>
                <c:pt idx="1">
                  <c:v>302.17</c:v>
                </c:pt>
                <c:pt idx="2">
                  <c:v>37.590000000000003</c:v>
                </c:pt>
                <c:pt idx="3">
                  <c:v>41.31</c:v>
                </c:pt>
                <c:pt idx="4">
                  <c:v>41.38</c:v>
                </c:pt>
              </c:numCache>
            </c:numRef>
          </c:val>
          <c:extLst xmlns:c16r2="http://schemas.microsoft.com/office/drawing/2015/06/chart">
            <c:ext xmlns:c16="http://schemas.microsoft.com/office/drawing/2014/chart" uri="{C3380CC4-5D6E-409C-BE32-E72D297353CC}">
              <c16:uniqueId val="{00000000-6AD4-4F6A-ABEE-CE549008DD4B}"/>
            </c:ext>
          </c:extLst>
        </c:ser>
        <c:dLbls>
          <c:showLegendKey val="0"/>
          <c:showVal val="0"/>
          <c:showCatName val="0"/>
          <c:showSerName val="0"/>
          <c:showPercent val="0"/>
          <c:showBubbleSize val="0"/>
        </c:dLbls>
        <c:gapWidth val="150"/>
        <c:axId val="110966272"/>
        <c:axId val="11096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xmlns:c16r2="http://schemas.microsoft.com/office/drawing/2015/06/chart">
            <c:ext xmlns:c16="http://schemas.microsoft.com/office/drawing/2014/chart" uri="{C3380CC4-5D6E-409C-BE32-E72D297353CC}">
              <c16:uniqueId val="{00000001-6AD4-4F6A-ABEE-CE549008DD4B}"/>
            </c:ext>
          </c:extLst>
        </c:ser>
        <c:dLbls>
          <c:showLegendKey val="0"/>
          <c:showVal val="0"/>
          <c:showCatName val="0"/>
          <c:showSerName val="0"/>
          <c:showPercent val="0"/>
          <c:showBubbleSize val="0"/>
        </c:dLbls>
        <c:marker val="1"/>
        <c:smooth val="0"/>
        <c:axId val="110966272"/>
        <c:axId val="110968192"/>
      </c:lineChart>
      <c:dateAx>
        <c:axId val="110966272"/>
        <c:scaling>
          <c:orientation val="minMax"/>
        </c:scaling>
        <c:delete val="1"/>
        <c:axPos val="b"/>
        <c:numFmt formatCode="ge" sourceLinked="1"/>
        <c:majorTickMark val="none"/>
        <c:minorTickMark val="none"/>
        <c:tickLblPos val="none"/>
        <c:crossAx val="110968192"/>
        <c:crosses val="autoZero"/>
        <c:auto val="1"/>
        <c:lblOffset val="100"/>
        <c:baseTimeUnit val="years"/>
      </c:dateAx>
      <c:valAx>
        <c:axId val="110968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96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1440.04</c:v>
                </c:pt>
                <c:pt idx="1">
                  <c:v>1242.33</c:v>
                </c:pt>
                <c:pt idx="2">
                  <c:v>1228.3</c:v>
                </c:pt>
                <c:pt idx="3">
                  <c:v>1193.1099999999999</c:v>
                </c:pt>
                <c:pt idx="4">
                  <c:v>1151.3399999999999</c:v>
                </c:pt>
              </c:numCache>
            </c:numRef>
          </c:val>
          <c:extLst xmlns:c16r2="http://schemas.microsoft.com/office/drawing/2015/06/chart">
            <c:ext xmlns:c16="http://schemas.microsoft.com/office/drawing/2014/chart" uri="{C3380CC4-5D6E-409C-BE32-E72D297353CC}">
              <c16:uniqueId val="{00000000-023D-4ED9-BEC4-0D6FF63F93C8}"/>
            </c:ext>
          </c:extLst>
        </c:ser>
        <c:dLbls>
          <c:showLegendKey val="0"/>
          <c:showVal val="0"/>
          <c:showCatName val="0"/>
          <c:showSerName val="0"/>
          <c:showPercent val="0"/>
          <c:showBubbleSize val="0"/>
        </c:dLbls>
        <c:gapWidth val="150"/>
        <c:axId val="111001984"/>
        <c:axId val="11100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xmlns:c16r2="http://schemas.microsoft.com/office/drawing/2015/06/chart">
            <c:ext xmlns:c16="http://schemas.microsoft.com/office/drawing/2014/chart" uri="{C3380CC4-5D6E-409C-BE32-E72D297353CC}">
              <c16:uniqueId val="{00000001-023D-4ED9-BEC4-0D6FF63F93C8}"/>
            </c:ext>
          </c:extLst>
        </c:ser>
        <c:dLbls>
          <c:showLegendKey val="0"/>
          <c:showVal val="0"/>
          <c:showCatName val="0"/>
          <c:showSerName val="0"/>
          <c:showPercent val="0"/>
          <c:showBubbleSize val="0"/>
        </c:dLbls>
        <c:marker val="1"/>
        <c:smooth val="0"/>
        <c:axId val="111001984"/>
        <c:axId val="111003904"/>
      </c:lineChart>
      <c:dateAx>
        <c:axId val="111001984"/>
        <c:scaling>
          <c:orientation val="minMax"/>
        </c:scaling>
        <c:delete val="1"/>
        <c:axPos val="b"/>
        <c:numFmt formatCode="ge" sourceLinked="1"/>
        <c:majorTickMark val="none"/>
        <c:minorTickMark val="none"/>
        <c:tickLblPos val="none"/>
        <c:crossAx val="111003904"/>
        <c:crosses val="autoZero"/>
        <c:auto val="1"/>
        <c:lblOffset val="100"/>
        <c:baseTimeUnit val="years"/>
      </c:dateAx>
      <c:valAx>
        <c:axId val="111003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0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45.91</c:v>
                </c:pt>
                <c:pt idx="1">
                  <c:v>51.24</c:v>
                </c:pt>
                <c:pt idx="2">
                  <c:v>49.95</c:v>
                </c:pt>
                <c:pt idx="3">
                  <c:v>49.13</c:v>
                </c:pt>
                <c:pt idx="4">
                  <c:v>53.04</c:v>
                </c:pt>
              </c:numCache>
            </c:numRef>
          </c:val>
          <c:extLst xmlns:c16r2="http://schemas.microsoft.com/office/drawing/2015/06/chart">
            <c:ext xmlns:c16="http://schemas.microsoft.com/office/drawing/2014/chart" uri="{C3380CC4-5D6E-409C-BE32-E72D297353CC}">
              <c16:uniqueId val="{00000000-1ABA-4502-B747-0644E618F7D9}"/>
            </c:ext>
          </c:extLst>
        </c:ser>
        <c:dLbls>
          <c:showLegendKey val="0"/>
          <c:showVal val="0"/>
          <c:showCatName val="0"/>
          <c:showSerName val="0"/>
          <c:showPercent val="0"/>
          <c:showBubbleSize val="0"/>
        </c:dLbls>
        <c:gapWidth val="150"/>
        <c:axId val="110584576"/>
        <c:axId val="11058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xmlns:c16r2="http://schemas.microsoft.com/office/drawing/2015/06/chart">
            <c:ext xmlns:c16="http://schemas.microsoft.com/office/drawing/2014/chart" uri="{C3380CC4-5D6E-409C-BE32-E72D297353CC}">
              <c16:uniqueId val="{00000001-1ABA-4502-B747-0644E618F7D9}"/>
            </c:ext>
          </c:extLst>
        </c:ser>
        <c:dLbls>
          <c:showLegendKey val="0"/>
          <c:showVal val="0"/>
          <c:showCatName val="0"/>
          <c:showSerName val="0"/>
          <c:showPercent val="0"/>
          <c:showBubbleSize val="0"/>
        </c:dLbls>
        <c:marker val="1"/>
        <c:smooth val="0"/>
        <c:axId val="110584576"/>
        <c:axId val="110586496"/>
      </c:lineChart>
      <c:dateAx>
        <c:axId val="110584576"/>
        <c:scaling>
          <c:orientation val="minMax"/>
        </c:scaling>
        <c:delete val="1"/>
        <c:axPos val="b"/>
        <c:numFmt formatCode="ge" sourceLinked="1"/>
        <c:majorTickMark val="none"/>
        <c:minorTickMark val="none"/>
        <c:tickLblPos val="none"/>
        <c:crossAx val="110586496"/>
        <c:crosses val="autoZero"/>
        <c:auto val="1"/>
        <c:lblOffset val="100"/>
        <c:baseTimeUnit val="years"/>
      </c:dateAx>
      <c:valAx>
        <c:axId val="1105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8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314.43</c:v>
                </c:pt>
                <c:pt idx="1">
                  <c:v>321.25</c:v>
                </c:pt>
                <c:pt idx="2">
                  <c:v>338.53</c:v>
                </c:pt>
                <c:pt idx="3">
                  <c:v>344.55</c:v>
                </c:pt>
                <c:pt idx="4">
                  <c:v>319.42</c:v>
                </c:pt>
              </c:numCache>
            </c:numRef>
          </c:val>
          <c:extLst xmlns:c16r2="http://schemas.microsoft.com/office/drawing/2015/06/chart">
            <c:ext xmlns:c16="http://schemas.microsoft.com/office/drawing/2014/chart" uri="{C3380CC4-5D6E-409C-BE32-E72D297353CC}">
              <c16:uniqueId val="{00000000-24FB-46A6-BCFC-898EF454732B}"/>
            </c:ext>
          </c:extLst>
        </c:ser>
        <c:dLbls>
          <c:showLegendKey val="0"/>
          <c:showVal val="0"/>
          <c:showCatName val="0"/>
          <c:showSerName val="0"/>
          <c:showPercent val="0"/>
          <c:showBubbleSize val="0"/>
        </c:dLbls>
        <c:gapWidth val="150"/>
        <c:axId val="110613248"/>
        <c:axId val="11061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xmlns:c16r2="http://schemas.microsoft.com/office/drawing/2015/06/chart">
            <c:ext xmlns:c16="http://schemas.microsoft.com/office/drawing/2014/chart" uri="{C3380CC4-5D6E-409C-BE32-E72D297353CC}">
              <c16:uniqueId val="{00000001-24FB-46A6-BCFC-898EF454732B}"/>
            </c:ext>
          </c:extLst>
        </c:ser>
        <c:dLbls>
          <c:showLegendKey val="0"/>
          <c:showVal val="0"/>
          <c:showCatName val="0"/>
          <c:showSerName val="0"/>
          <c:showPercent val="0"/>
          <c:showBubbleSize val="0"/>
        </c:dLbls>
        <c:marker val="1"/>
        <c:smooth val="0"/>
        <c:axId val="110613248"/>
        <c:axId val="110615168"/>
      </c:lineChart>
      <c:dateAx>
        <c:axId val="110613248"/>
        <c:scaling>
          <c:orientation val="minMax"/>
        </c:scaling>
        <c:delete val="1"/>
        <c:axPos val="b"/>
        <c:numFmt formatCode="ge" sourceLinked="1"/>
        <c:majorTickMark val="none"/>
        <c:minorTickMark val="none"/>
        <c:tickLblPos val="none"/>
        <c:crossAx val="110615168"/>
        <c:crosses val="autoZero"/>
        <c:auto val="1"/>
        <c:lblOffset val="100"/>
        <c:baseTimeUnit val="years"/>
      </c:dateAx>
      <c:valAx>
        <c:axId val="11061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1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AH11" sqref="AH11"/>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山梨県　東部地域広域水道企業団</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118</v>
      </c>
      <c r="AE8" s="84"/>
      <c r="AF8" s="84"/>
      <c r="AG8" s="84"/>
      <c r="AH8" s="84"/>
      <c r="AI8" s="84"/>
      <c r="AJ8" s="84"/>
      <c r="AK8" s="5"/>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72.56</v>
      </c>
      <c r="J10" s="68"/>
      <c r="K10" s="68"/>
      <c r="L10" s="68"/>
      <c r="M10" s="68"/>
      <c r="N10" s="68"/>
      <c r="O10" s="69"/>
      <c r="P10" s="70">
        <f>データ!$P$6</f>
        <v>72.819999999999993</v>
      </c>
      <c r="Q10" s="70"/>
      <c r="R10" s="70"/>
      <c r="S10" s="70"/>
      <c r="T10" s="70"/>
      <c r="U10" s="70"/>
      <c r="V10" s="70"/>
      <c r="W10" s="71">
        <f>データ!$Q$6</f>
        <v>2980</v>
      </c>
      <c r="X10" s="71"/>
      <c r="Y10" s="71"/>
      <c r="Z10" s="71"/>
      <c r="AA10" s="71"/>
      <c r="AB10" s="71"/>
      <c r="AC10" s="71"/>
      <c r="AD10" s="2"/>
      <c r="AE10" s="2"/>
      <c r="AF10" s="2"/>
      <c r="AG10" s="2"/>
      <c r="AH10" s="5"/>
      <c r="AI10" s="5"/>
      <c r="AJ10" s="5"/>
      <c r="AK10" s="5"/>
      <c r="AL10" s="71">
        <f>データ!$U$6</f>
        <v>35831</v>
      </c>
      <c r="AM10" s="71"/>
      <c r="AN10" s="71"/>
      <c r="AO10" s="71"/>
      <c r="AP10" s="71"/>
      <c r="AQ10" s="71"/>
      <c r="AR10" s="71"/>
      <c r="AS10" s="71"/>
      <c r="AT10" s="67">
        <f>データ!$V$6</f>
        <v>50</v>
      </c>
      <c r="AU10" s="68"/>
      <c r="AV10" s="68"/>
      <c r="AW10" s="68"/>
      <c r="AX10" s="68"/>
      <c r="AY10" s="68"/>
      <c r="AZ10" s="68"/>
      <c r="BA10" s="68"/>
      <c r="BB10" s="70">
        <f>データ!$W$6</f>
        <v>716.62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35</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64</v>
      </c>
      <c r="B4" s="31"/>
      <c r="C4" s="31"/>
      <c r="D4" s="31"/>
      <c r="E4" s="31"/>
      <c r="F4" s="31"/>
      <c r="G4" s="31"/>
      <c r="H4" s="92"/>
      <c r="I4" s="93"/>
      <c r="J4" s="93"/>
      <c r="K4" s="93"/>
      <c r="L4" s="93"/>
      <c r="M4" s="93"/>
      <c r="N4" s="93"/>
      <c r="O4" s="93"/>
      <c r="P4" s="93"/>
      <c r="Q4" s="93"/>
      <c r="R4" s="93"/>
      <c r="S4" s="93"/>
      <c r="T4" s="93"/>
      <c r="U4" s="93"/>
      <c r="V4" s="93"/>
      <c r="W4" s="94"/>
      <c r="X4" s="88" t="s">
        <v>65</v>
      </c>
      <c r="Y4" s="88"/>
      <c r="Z4" s="88"/>
      <c r="AA4" s="88"/>
      <c r="AB4" s="88"/>
      <c r="AC4" s="88"/>
      <c r="AD4" s="88"/>
      <c r="AE4" s="88"/>
      <c r="AF4" s="88"/>
      <c r="AG4" s="88"/>
      <c r="AH4" s="88"/>
      <c r="AI4" s="88" t="s">
        <v>66</v>
      </c>
      <c r="AJ4" s="88"/>
      <c r="AK4" s="88"/>
      <c r="AL4" s="88"/>
      <c r="AM4" s="88"/>
      <c r="AN4" s="88"/>
      <c r="AO4" s="88"/>
      <c r="AP4" s="88"/>
      <c r="AQ4" s="88"/>
      <c r="AR4" s="88"/>
      <c r="AS4" s="88"/>
      <c r="AT4" s="88" t="s">
        <v>67</v>
      </c>
      <c r="AU4" s="88"/>
      <c r="AV4" s="88"/>
      <c r="AW4" s="88"/>
      <c r="AX4" s="88"/>
      <c r="AY4" s="88"/>
      <c r="AZ4" s="88"/>
      <c r="BA4" s="88"/>
      <c r="BB4" s="88"/>
      <c r="BC4" s="88"/>
      <c r="BD4" s="88"/>
      <c r="BE4" s="88" t="s">
        <v>68</v>
      </c>
      <c r="BF4" s="88"/>
      <c r="BG4" s="88"/>
      <c r="BH4" s="88"/>
      <c r="BI4" s="88"/>
      <c r="BJ4" s="88"/>
      <c r="BK4" s="88"/>
      <c r="BL4" s="88"/>
      <c r="BM4" s="88"/>
      <c r="BN4" s="88"/>
      <c r="BO4" s="88"/>
      <c r="BP4" s="88" t="s">
        <v>69</v>
      </c>
      <c r="BQ4" s="88"/>
      <c r="BR4" s="88"/>
      <c r="BS4" s="88"/>
      <c r="BT4" s="88"/>
      <c r="BU4" s="88"/>
      <c r="BV4" s="88"/>
      <c r="BW4" s="88"/>
      <c r="BX4" s="88"/>
      <c r="BY4" s="88"/>
      <c r="BZ4" s="88"/>
      <c r="CA4" s="88" t="s">
        <v>70</v>
      </c>
      <c r="CB4" s="88"/>
      <c r="CC4" s="88"/>
      <c r="CD4" s="88"/>
      <c r="CE4" s="88"/>
      <c r="CF4" s="88"/>
      <c r="CG4" s="88"/>
      <c r="CH4" s="88"/>
      <c r="CI4" s="88"/>
      <c r="CJ4" s="88"/>
      <c r="CK4" s="88"/>
      <c r="CL4" s="88" t="s">
        <v>71</v>
      </c>
      <c r="CM4" s="88"/>
      <c r="CN4" s="88"/>
      <c r="CO4" s="88"/>
      <c r="CP4" s="88"/>
      <c r="CQ4" s="88"/>
      <c r="CR4" s="88"/>
      <c r="CS4" s="88"/>
      <c r="CT4" s="88"/>
      <c r="CU4" s="88"/>
      <c r="CV4" s="88"/>
      <c r="CW4" s="88" t="s">
        <v>72</v>
      </c>
      <c r="CX4" s="88"/>
      <c r="CY4" s="88"/>
      <c r="CZ4" s="88"/>
      <c r="DA4" s="88"/>
      <c r="DB4" s="88"/>
      <c r="DC4" s="88"/>
      <c r="DD4" s="88"/>
      <c r="DE4" s="88"/>
      <c r="DF4" s="88"/>
      <c r="DG4" s="88"/>
      <c r="DH4" s="88" t="s">
        <v>73</v>
      </c>
      <c r="DI4" s="88"/>
      <c r="DJ4" s="88"/>
      <c r="DK4" s="88"/>
      <c r="DL4" s="88"/>
      <c r="DM4" s="88"/>
      <c r="DN4" s="88"/>
      <c r="DO4" s="88"/>
      <c r="DP4" s="88"/>
      <c r="DQ4" s="88"/>
      <c r="DR4" s="88"/>
      <c r="DS4" s="88" t="s">
        <v>74</v>
      </c>
      <c r="DT4" s="88"/>
      <c r="DU4" s="88"/>
      <c r="DV4" s="88"/>
      <c r="DW4" s="88"/>
      <c r="DX4" s="88"/>
      <c r="DY4" s="88"/>
      <c r="DZ4" s="88"/>
      <c r="EA4" s="88"/>
      <c r="EB4" s="88"/>
      <c r="EC4" s="88"/>
      <c r="ED4" s="88" t="s">
        <v>75</v>
      </c>
      <c r="EE4" s="88"/>
      <c r="EF4" s="88"/>
      <c r="EG4" s="88"/>
      <c r="EH4" s="88"/>
      <c r="EI4" s="88"/>
      <c r="EJ4" s="88"/>
      <c r="EK4" s="88"/>
      <c r="EL4" s="88"/>
      <c r="EM4" s="88"/>
      <c r="EN4" s="88"/>
    </row>
    <row r="5" spans="1:144" x14ac:dyDescent="0.15">
      <c r="A5" s="29" t="s">
        <v>76</v>
      </c>
      <c r="B5" s="32"/>
      <c r="C5" s="32"/>
      <c r="D5" s="32"/>
      <c r="E5" s="32"/>
      <c r="F5" s="32"/>
      <c r="G5" s="32"/>
      <c r="H5" s="33" t="s">
        <v>77</v>
      </c>
      <c r="I5" s="33" t="s">
        <v>78</v>
      </c>
      <c r="J5" s="33" t="s">
        <v>79</v>
      </c>
      <c r="K5" s="33" t="s">
        <v>80</v>
      </c>
      <c r="L5" s="33" t="s">
        <v>81</v>
      </c>
      <c r="M5" s="33" t="s">
        <v>5</v>
      </c>
      <c r="N5" s="33" t="s">
        <v>82</v>
      </c>
      <c r="O5" s="33" t="s">
        <v>83</v>
      </c>
      <c r="P5" s="33" t="s">
        <v>84</v>
      </c>
      <c r="Q5" s="33" t="s">
        <v>85</v>
      </c>
      <c r="R5" s="33" t="s">
        <v>86</v>
      </c>
      <c r="S5" s="33" t="s">
        <v>87</v>
      </c>
      <c r="T5" s="33" t="s">
        <v>88</v>
      </c>
      <c r="U5" s="33" t="s">
        <v>89</v>
      </c>
      <c r="V5" s="33" t="s">
        <v>90</v>
      </c>
      <c r="W5" s="33" t="s">
        <v>91</v>
      </c>
      <c r="X5" s="33" t="s">
        <v>92</v>
      </c>
      <c r="Y5" s="33" t="s">
        <v>93</v>
      </c>
      <c r="Z5" s="33" t="s">
        <v>94</v>
      </c>
      <c r="AA5" s="33" t="s">
        <v>95</v>
      </c>
      <c r="AB5" s="33" t="s">
        <v>96</v>
      </c>
      <c r="AC5" s="33" t="s">
        <v>97</v>
      </c>
      <c r="AD5" s="33" t="s">
        <v>98</v>
      </c>
      <c r="AE5" s="33" t="s">
        <v>99</v>
      </c>
      <c r="AF5" s="33" t="s">
        <v>100</v>
      </c>
      <c r="AG5" s="33" t="s">
        <v>101</v>
      </c>
      <c r="AH5" s="33" t="s">
        <v>41</v>
      </c>
      <c r="AI5" s="33" t="s">
        <v>92</v>
      </c>
      <c r="AJ5" s="33" t="s">
        <v>93</v>
      </c>
      <c r="AK5" s="33" t="s">
        <v>94</v>
      </c>
      <c r="AL5" s="33" t="s">
        <v>95</v>
      </c>
      <c r="AM5" s="33" t="s">
        <v>96</v>
      </c>
      <c r="AN5" s="33" t="s">
        <v>97</v>
      </c>
      <c r="AO5" s="33" t="s">
        <v>98</v>
      </c>
      <c r="AP5" s="33" t="s">
        <v>99</v>
      </c>
      <c r="AQ5" s="33" t="s">
        <v>100</v>
      </c>
      <c r="AR5" s="33" t="s">
        <v>101</v>
      </c>
      <c r="AS5" s="33" t="s">
        <v>102</v>
      </c>
      <c r="AT5" s="33" t="s">
        <v>92</v>
      </c>
      <c r="AU5" s="33" t="s">
        <v>93</v>
      </c>
      <c r="AV5" s="33" t="s">
        <v>94</v>
      </c>
      <c r="AW5" s="33" t="s">
        <v>95</v>
      </c>
      <c r="AX5" s="33" t="s">
        <v>96</v>
      </c>
      <c r="AY5" s="33" t="s">
        <v>97</v>
      </c>
      <c r="AZ5" s="33" t="s">
        <v>98</v>
      </c>
      <c r="BA5" s="33" t="s">
        <v>99</v>
      </c>
      <c r="BB5" s="33" t="s">
        <v>100</v>
      </c>
      <c r="BC5" s="33" t="s">
        <v>101</v>
      </c>
      <c r="BD5" s="33" t="s">
        <v>102</v>
      </c>
      <c r="BE5" s="33" t="s">
        <v>92</v>
      </c>
      <c r="BF5" s="33" t="s">
        <v>93</v>
      </c>
      <c r="BG5" s="33" t="s">
        <v>94</v>
      </c>
      <c r="BH5" s="33" t="s">
        <v>95</v>
      </c>
      <c r="BI5" s="33" t="s">
        <v>96</v>
      </c>
      <c r="BJ5" s="33" t="s">
        <v>97</v>
      </c>
      <c r="BK5" s="33" t="s">
        <v>98</v>
      </c>
      <c r="BL5" s="33" t="s">
        <v>99</v>
      </c>
      <c r="BM5" s="33" t="s">
        <v>100</v>
      </c>
      <c r="BN5" s="33" t="s">
        <v>101</v>
      </c>
      <c r="BO5" s="33" t="s">
        <v>102</v>
      </c>
      <c r="BP5" s="33" t="s">
        <v>92</v>
      </c>
      <c r="BQ5" s="33" t="s">
        <v>93</v>
      </c>
      <c r="BR5" s="33" t="s">
        <v>94</v>
      </c>
      <c r="BS5" s="33" t="s">
        <v>95</v>
      </c>
      <c r="BT5" s="33" t="s">
        <v>96</v>
      </c>
      <c r="BU5" s="33" t="s">
        <v>97</v>
      </c>
      <c r="BV5" s="33" t="s">
        <v>98</v>
      </c>
      <c r="BW5" s="33" t="s">
        <v>99</v>
      </c>
      <c r="BX5" s="33" t="s">
        <v>100</v>
      </c>
      <c r="BY5" s="33" t="s">
        <v>101</v>
      </c>
      <c r="BZ5" s="33" t="s">
        <v>102</v>
      </c>
      <c r="CA5" s="33" t="s">
        <v>92</v>
      </c>
      <c r="CB5" s="33" t="s">
        <v>93</v>
      </c>
      <c r="CC5" s="33" t="s">
        <v>94</v>
      </c>
      <c r="CD5" s="33" t="s">
        <v>95</v>
      </c>
      <c r="CE5" s="33" t="s">
        <v>96</v>
      </c>
      <c r="CF5" s="33" t="s">
        <v>97</v>
      </c>
      <c r="CG5" s="33" t="s">
        <v>98</v>
      </c>
      <c r="CH5" s="33" t="s">
        <v>99</v>
      </c>
      <c r="CI5" s="33" t="s">
        <v>100</v>
      </c>
      <c r="CJ5" s="33" t="s">
        <v>101</v>
      </c>
      <c r="CK5" s="33" t="s">
        <v>102</v>
      </c>
      <c r="CL5" s="33" t="s">
        <v>92</v>
      </c>
      <c r="CM5" s="33" t="s">
        <v>93</v>
      </c>
      <c r="CN5" s="33" t="s">
        <v>94</v>
      </c>
      <c r="CO5" s="33" t="s">
        <v>95</v>
      </c>
      <c r="CP5" s="33" t="s">
        <v>96</v>
      </c>
      <c r="CQ5" s="33" t="s">
        <v>97</v>
      </c>
      <c r="CR5" s="33" t="s">
        <v>98</v>
      </c>
      <c r="CS5" s="33" t="s">
        <v>99</v>
      </c>
      <c r="CT5" s="33" t="s">
        <v>100</v>
      </c>
      <c r="CU5" s="33" t="s">
        <v>101</v>
      </c>
      <c r="CV5" s="33" t="s">
        <v>102</v>
      </c>
      <c r="CW5" s="33" t="s">
        <v>92</v>
      </c>
      <c r="CX5" s="33" t="s">
        <v>93</v>
      </c>
      <c r="CY5" s="33" t="s">
        <v>94</v>
      </c>
      <c r="CZ5" s="33" t="s">
        <v>95</v>
      </c>
      <c r="DA5" s="33" t="s">
        <v>96</v>
      </c>
      <c r="DB5" s="33" t="s">
        <v>97</v>
      </c>
      <c r="DC5" s="33" t="s">
        <v>98</v>
      </c>
      <c r="DD5" s="33" t="s">
        <v>99</v>
      </c>
      <c r="DE5" s="33" t="s">
        <v>100</v>
      </c>
      <c r="DF5" s="33" t="s">
        <v>101</v>
      </c>
      <c r="DG5" s="33" t="s">
        <v>102</v>
      </c>
      <c r="DH5" s="33" t="s">
        <v>92</v>
      </c>
      <c r="DI5" s="33" t="s">
        <v>93</v>
      </c>
      <c r="DJ5" s="33" t="s">
        <v>94</v>
      </c>
      <c r="DK5" s="33" t="s">
        <v>95</v>
      </c>
      <c r="DL5" s="33" t="s">
        <v>96</v>
      </c>
      <c r="DM5" s="33" t="s">
        <v>97</v>
      </c>
      <c r="DN5" s="33" t="s">
        <v>98</v>
      </c>
      <c r="DO5" s="33" t="s">
        <v>99</v>
      </c>
      <c r="DP5" s="33" t="s">
        <v>100</v>
      </c>
      <c r="DQ5" s="33" t="s">
        <v>101</v>
      </c>
      <c r="DR5" s="33" t="s">
        <v>102</v>
      </c>
      <c r="DS5" s="33" t="s">
        <v>92</v>
      </c>
      <c r="DT5" s="33" t="s">
        <v>93</v>
      </c>
      <c r="DU5" s="33" t="s">
        <v>94</v>
      </c>
      <c r="DV5" s="33" t="s">
        <v>95</v>
      </c>
      <c r="DW5" s="33" t="s">
        <v>96</v>
      </c>
      <c r="DX5" s="33" t="s">
        <v>97</v>
      </c>
      <c r="DY5" s="33" t="s">
        <v>98</v>
      </c>
      <c r="DZ5" s="33" t="s">
        <v>99</v>
      </c>
      <c r="EA5" s="33" t="s">
        <v>100</v>
      </c>
      <c r="EB5" s="33" t="s">
        <v>101</v>
      </c>
      <c r="EC5" s="33" t="s">
        <v>102</v>
      </c>
      <c r="ED5" s="33" t="s">
        <v>92</v>
      </c>
      <c r="EE5" s="33" t="s">
        <v>93</v>
      </c>
      <c r="EF5" s="33" t="s">
        <v>94</v>
      </c>
      <c r="EG5" s="33" t="s">
        <v>95</v>
      </c>
      <c r="EH5" s="33" t="s">
        <v>96</v>
      </c>
      <c r="EI5" s="33" t="s">
        <v>97</v>
      </c>
      <c r="EJ5" s="33" t="s">
        <v>98</v>
      </c>
      <c r="EK5" s="33" t="s">
        <v>99</v>
      </c>
      <c r="EL5" s="33" t="s">
        <v>100</v>
      </c>
      <c r="EM5" s="33" t="s">
        <v>101</v>
      </c>
      <c r="EN5" s="33" t="s">
        <v>102</v>
      </c>
    </row>
    <row r="6" spans="1:144" s="37" customFormat="1" x14ac:dyDescent="0.15">
      <c r="A6" s="29" t="s">
        <v>103</v>
      </c>
      <c r="B6" s="34">
        <f>B7</f>
        <v>2016</v>
      </c>
      <c r="C6" s="34">
        <f t="shared" ref="C6:W6" si="3">C7</f>
        <v>199389</v>
      </c>
      <c r="D6" s="34">
        <f t="shared" si="3"/>
        <v>46</v>
      </c>
      <c r="E6" s="34">
        <f t="shared" si="3"/>
        <v>1</v>
      </c>
      <c r="F6" s="34">
        <f t="shared" si="3"/>
        <v>0</v>
      </c>
      <c r="G6" s="34">
        <f t="shared" si="3"/>
        <v>1</v>
      </c>
      <c r="H6" s="34" t="str">
        <f t="shared" si="3"/>
        <v>山梨県　東部地域広域水道企業団</v>
      </c>
      <c r="I6" s="34" t="str">
        <f t="shared" si="3"/>
        <v>法適用</v>
      </c>
      <c r="J6" s="34" t="str">
        <f t="shared" si="3"/>
        <v>水道事業</v>
      </c>
      <c r="K6" s="34" t="str">
        <f t="shared" si="3"/>
        <v>末端給水事業</v>
      </c>
      <c r="L6" s="34" t="str">
        <f t="shared" si="3"/>
        <v>A5</v>
      </c>
      <c r="M6" s="34">
        <f t="shared" si="3"/>
        <v>0</v>
      </c>
      <c r="N6" s="35" t="str">
        <f t="shared" si="3"/>
        <v>-</v>
      </c>
      <c r="O6" s="35">
        <f t="shared" si="3"/>
        <v>72.56</v>
      </c>
      <c r="P6" s="35">
        <f t="shared" si="3"/>
        <v>72.819999999999993</v>
      </c>
      <c r="Q6" s="35">
        <f t="shared" si="3"/>
        <v>2980</v>
      </c>
      <c r="R6" s="35" t="str">
        <f t="shared" si="3"/>
        <v>-</v>
      </c>
      <c r="S6" s="35" t="str">
        <f t="shared" si="3"/>
        <v>-</v>
      </c>
      <c r="T6" s="35" t="str">
        <f t="shared" si="3"/>
        <v>-</v>
      </c>
      <c r="U6" s="35">
        <f t="shared" si="3"/>
        <v>35831</v>
      </c>
      <c r="V6" s="35">
        <f t="shared" si="3"/>
        <v>50</v>
      </c>
      <c r="W6" s="35">
        <f t="shared" si="3"/>
        <v>716.62</v>
      </c>
      <c r="X6" s="36">
        <f>IF(X7="",NA(),X7)</f>
        <v>74.22</v>
      </c>
      <c r="Y6" s="36">
        <f t="shared" ref="Y6:AG6" si="4">IF(Y7="",NA(),Y7)</f>
        <v>79.569999999999993</v>
      </c>
      <c r="Z6" s="36">
        <f t="shared" si="4"/>
        <v>83.04</v>
      </c>
      <c r="AA6" s="36">
        <f t="shared" si="4"/>
        <v>81.97</v>
      </c>
      <c r="AB6" s="36">
        <f t="shared" si="4"/>
        <v>90.07</v>
      </c>
      <c r="AC6" s="36">
        <f t="shared" si="4"/>
        <v>106.41</v>
      </c>
      <c r="AD6" s="36">
        <f t="shared" si="4"/>
        <v>106.89</v>
      </c>
      <c r="AE6" s="36">
        <f t="shared" si="4"/>
        <v>109.04</v>
      </c>
      <c r="AF6" s="36">
        <f t="shared" si="4"/>
        <v>109.64</v>
      </c>
      <c r="AG6" s="36">
        <f t="shared" si="4"/>
        <v>110.95</v>
      </c>
      <c r="AH6" s="35" t="str">
        <f>IF(AH7="","",IF(AH7="-","【-】","【"&amp;SUBSTITUTE(TEXT(AH7,"#,##0.00"),"-","△")&amp;"】"))</f>
        <v>【114.35】</v>
      </c>
      <c r="AI6" s="36">
        <f>IF(AI7="",NA(),AI7)</f>
        <v>244.39</v>
      </c>
      <c r="AJ6" s="36">
        <f t="shared" ref="AJ6:AR6" si="5">IF(AJ7="",NA(),AJ7)</f>
        <v>257.27999999999997</v>
      </c>
      <c r="AK6" s="36">
        <f t="shared" si="5"/>
        <v>304.54000000000002</v>
      </c>
      <c r="AL6" s="36">
        <f t="shared" si="5"/>
        <v>62.65</v>
      </c>
      <c r="AM6" s="36">
        <f t="shared" si="5"/>
        <v>120.73</v>
      </c>
      <c r="AN6" s="36">
        <f t="shared" si="5"/>
        <v>6.33</v>
      </c>
      <c r="AO6" s="36">
        <f t="shared" si="5"/>
        <v>7.76</v>
      </c>
      <c r="AP6" s="36">
        <f t="shared" si="5"/>
        <v>3.77</v>
      </c>
      <c r="AQ6" s="36">
        <f t="shared" si="5"/>
        <v>3.62</v>
      </c>
      <c r="AR6" s="36">
        <f t="shared" si="5"/>
        <v>3.91</v>
      </c>
      <c r="AS6" s="35" t="str">
        <f>IF(AS7="","",IF(AS7="-","【-】","【"&amp;SUBSTITUTE(TEXT(AS7,"#,##0.00"),"-","△")&amp;"】"))</f>
        <v>【0.79】</v>
      </c>
      <c r="AT6" s="36">
        <f>IF(AT7="",NA(),AT7)</f>
        <v>252.26</v>
      </c>
      <c r="AU6" s="36">
        <f t="shared" ref="AU6:BC6" si="6">IF(AU7="",NA(),AU7)</f>
        <v>302.17</v>
      </c>
      <c r="AV6" s="36">
        <f t="shared" si="6"/>
        <v>37.590000000000003</v>
      </c>
      <c r="AW6" s="36">
        <f t="shared" si="6"/>
        <v>41.31</v>
      </c>
      <c r="AX6" s="36">
        <f t="shared" si="6"/>
        <v>41.38</v>
      </c>
      <c r="AY6" s="36">
        <f t="shared" si="6"/>
        <v>852.01</v>
      </c>
      <c r="AZ6" s="36">
        <f t="shared" si="6"/>
        <v>909.68</v>
      </c>
      <c r="BA6" s="36">
        <f t="shared" si="6"/>
        <v>382.09</v>
      </c>
      <c r="BB6" s="36">
        <f t="shared" si="6"/>
        <v>371.31</v>
      </c>
      <c r="BC6" s="36">
        <f t="shared" si="6"/>
        <v>377.63</v>
      </c>
      <c r="BD6" s="35" t="str">
        <f>IF(BD7="","",IF(BD7="-","【-】","【"&amp;SUBSTITUTE(TEXT(BD7,"#,##0.00"),"-","△")&amp;"】"))</f>
        <v>【262.87】</v>
      </c>
      <c r="BE6" s="36">
        <f>IF(BE7="",NA(),BE7)</f>
        <v>1440.04</v>
      </c>
      <c r="BF6" s="36">
        <f t="shared" ref="BF6:BN6" si="7">IF(BF7="",NA(),BF7)</f>
        <v>1242.33</v>
      </c>
      <c r="BG6" s="36">
        <f t="shared" si="7"/>
        <v>1228.3</v>
      </c>
      <c r="BH6" s="36">
        <f t="shared" si="7"/>
        <v>1193.1099999999999</v>
      </c>
      <c r="BI6" s="36">
        <f t="shared" si="7"/>
        <v>1151.3399999999999</v>
      </c>
      <c r="BJ6" s="36">
        <f t="shared" si="7"/>
        <v>391.4</v>
      </c>
      <c r="BK6" s="36">
        <f t="shared" si="7"/>
        <v>382.65</v>
      </c>
      <c r="BL6" s="36">
        <f t="shared" si="7"/>
        <v>385.06</v>
      </c>
      <c r="BM6" s="36">
        <f t="shared" si="7"/>
        <v>373.09</v>
      </c>
      <c r="BN6" s="36">
        <f t="shared" si="7"/>
        <v>364.71</v>
      </c>
      <c r="BO6" s="35" t="str">
        <f>IF(BO7="","",IF(BO7="-","【-】","【"&amp;SUBSTITUTE(TEXT(BO7,"#,##0.00"),"-","△")&amp;"】"))</f>
        <v>【270.87】</v>
      </c>
      <c r="BP6" s="36">
        <f>IF(BP7="",NA(),BP7)</f>
        <v>45.91</v>
      </c>
      <c r="BQ6" s="36">
        <f t="shared" ref="BQ6:BY6" si="8">IF(BQ7="",NA(),BQ7)</f>
        <v>51.24</v>
      </c>
      <c r="BR6" s="36">
        <f t="shared" si="8"/>
        <v>49.95</v>
      </c>
      <c r="BS6" s="36">
        <f t="shared" si="8"/>
        <v>49.13</v>
      </c>
      <c r="BT6" s="36">
        <f t="shared" si="8"/>
        <v>53.04</v>
      </c>
      <c r="BU6" s="36">
        <f t="shared" si="8"/>
        <v>95.91</v>
      </c>
      <c r="BV6" s="36">
        <f t="shared" si="8"/>
        <v>96.1</v>
      </c>
      <c r="BW6" s="36">
        <f t="shared" si="8"/>
        <v>99.07</v>
      </c>
      <c r="BX6" s="36">
        <f t="shared" si="8"/>
        <v>99.99</v>
      </c>
      <c r="BY6" s="36">
        <f t="shared" si="8"/>
        <v>100.65</v>
      </c>
      <c r="BZ6" s="35" t="str">
        <f>IF(BZ7="","",IF(BZ7="-","【-】","【"&amp;SUBSTITUTE(TEXT(BZ7,"#,##0.00"),"-","△")&amp;"】"))</f>
        <v>【105.59】</v>
      </c>
      <c r="CA6" s="36">
        <f>IF(CA7="",NA(),CA7)</f>
        <v>314.43</v>
      </c>
      <c r="CB6" s="36">
        <f t="shared" ref="CB6:CJ6" si="9">IF(CB7="",NA(),CB7)</f>
        <v>321.25</v>
      </c>
      <c r="CC6" s="36">
        <f t="shared" si="9"/>
        <v>338.53</v>
      </c>
      <c r="CD6" s="36">
        <f t="shared" si="9"/>
        <v>344.55</v>
      </c>
      <c r="CE6" s="36">
        <f t="shared" si="9"/>
        <v>319.42</v>
      </c>
      <c r="CF6" s="36">
        <f t="shared" si="9"/>
        <v>179.29</v>
      </c>
      <c r="CG6" s="36">
        <f t="shared" si="9"/>
        <v>178.39</v>
      </c>
      <c r="CH6" s="36">
        <f t="shared" si="9"/>
        <v>173.03</v>
      </c>
      <c r="CI6" s="36">
        <f t="shared" si="9"/>
        <v>171.15</v>
      </c>
      <c r="CJ6" s="36">
        <f t="shared" si="9"/>
        <v>170.19</v>
      </c>
      <c r="CK6" s="35" t="str">
        <f>IF(CK7="","",IF(CK7="-","【-】","【"&amp;SUBSTITUTE(TEXT(CK7,"#,##0.00"),"-","△")&amp;"】"))</f>
        <v>【163.27】</v>
      </c>
      <c r="CL6" s="36">
        <f>IF(CL7="",NA(),CL7)</f>
        <v>47.14</v>
      </c>
      <c r="CM6" s="36">
        <f t="shared" ref="CM6:CU6" si="10">IF(CM7="",NA(),CM7)</f>
        <v>47.7</v>
      </c>
      <c r="CN6" s="36">
        <f t="shared" si="10"/>
        <v>45.76</v>
      </c>
      <c r="CO6" s="36">
        <f t="shared" si="10"/>
        <v>46</v>
      </c>
      <c r="CP6" s="36">
        <f t="shared" si="10"/>
        <v>44.11</v>
      </c>
      <c r="CQ6" s="36">
        <f t="shared" si="10"/>
        <v>59.09</v>
      </c>
      <c r="CR6" s="36">
        <f t="shared" si="10"/>
        <v>59.23</v>
      </c>
      <c r="CS6" s="36">
        <f t="shared" si="10"/>
        <v>58.58</v>
      </c>
      <c r="CT6" s="36">
        <f t="shared" si="10"/>
        <v>58.53</v>
      </c>
      <c r="CU6" s="36">
        <f t="shared" si="10"/>
        <v>59.01</v>
      </c>
      <c r="CV6" s="35" t="str">
        <f>IF(CV7="","",IF(CV7="-","【-】","【"&amp;SUBSTITUTE(TEXT(CV7,"#,##0.00"),"-","△")&amp;"】"))</f>
        <v>【59.94】</v>
      </c>
      <c r="CW6" s="36">
        <f>IF(CW7="",NA(),CW7)</f>
        <v>72.7</v>
      </c>
      <c r="CX6" s="36">
        <f t="shared" ref="CX6:DF6" si="11">IF(CX7="",NA(),CX7)</f>
        <v>71.98</v>
      </c>
      <c r="CY6" s="36">
        <f t="shared" si="11"/>
        <v>72.150000000000006</v>
      </c>
      <c r="CZ6" s="36">
        <f t="shared" si="11"/>
        <v>70.599999999999994</v>
      </c>
      <c r="DA6" s="36">
        <f t="shared" si="11"/>
        <v>73.36</v>
      </c>
      <c r="DB6" s="36">
        <f t="shared" si="11"/>
        <v>85.4</v>
      </c>
      <c r="DC6" s="36">
        <f t="shared" si="11"/>
        <v>85.53</v>
      </c>
      <c r="DD6" s="36">
        <f t="shared" si="11"/>
        <v>85.23</v>
      </c>
      <c r="DE6" s="36">
        <f t="shared" si="11"/>
        <v>85.26</v>
      </c>
      <c r="DF6" s="36">
        <f t="shared" si="11"/>
        <v>85.37</v>
      </c>
      <c r="DG6" s="35" t="str">
        <f>IF(DG7="","",IF(DG7="-","【-】","【"&amp;SUBSTITUTE(TEXT(DG7,"#,##0.00"),"-","△")&amp;"】"))</f>
        <v>【90.22】</v>
      </c>
      <c r="DH6" s="36">
        <f>IF(DH7="",NA(),DH7)</f>
        <v>13.5</v>
      </c>
      <c r="DI6" s="36">
        <f t="shared" ref="DI6:DQ6" si="12">IF(DI7="",NA(),DI7)</f>
        <v>15.36</v>
      </c>
      <c r="DJ6" s="36">
        <f t="shared" si="12"/>
        <v>26.45</v>
      </c>
      <c r="DK6" s="36">
        <f t="shared" si="12"/>
        <v>26.91</v>
      </c>
      <c r="DL6" s="36">
        <f t="shared" si="12"/>
        <v>29.42</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20.58</v>
      </c>
      <c r="DT6" s="36">
        <f t="shared" ref="DT6:EB6" si="13">IF(DT7="",NA(),DT7)</f>
        <v>20.94</v>
      </c>
      <c r="DU6" s="36">
        <f t="shared" si="13"/>
        <v>20.16</v>
      </c>
      <c r="DV6" s="36">
        <f t="shared" si="13"/>
        <v>29.91</v>
      </c>
      <c r="DW6" s="36">
        <f t="shared" si="13"/>
        <v>20.149999999999999</v>
      </c>
      <c r="DX6" s="36">
        <f t="shared" si="13"/>
        <v>7.8</v>
      </c>
      <c r="DY6" s="36">
        <f t="shared" si="13"/>
        <v>8.39</v>
      </c>
      <c r="DZ6" s="36">
        <f t="shared" si="13"/>
        <v>10.09</v>
      </c>
      <c r="EA6" s="36">
        <f t="shared" si="13"/>
        <v>10.54</v>
      </c>
      <c r="EB6" s="36">
        <f t="shared" si="13"/>
        <v>12.03</v>
      </c>
      <c r="EC6" s="35" t="str">
        <f>IF(EC7="","",IF(EC7="-","【-】","【"&amp;SUBSTITUTE(TEXT(EC7,"#,##0.00"),"-","△")&amp;"】"))</f>
        <v>【15.00】</v>
      </c>
      <c r="ED6" s="36">
        <f>IF(ED7="",NA(),ED7)</f>
        <v>0.17</v>
      </c>
      <c r="EE6" s="36">
        <f t="shared" ref="EE6:EM6" si="14">IF(EE7="",NA(),EE7)</f>
        <v>0.05</v>
      </c>
      <c r="EF6" s="36">
        <f t="shared" si="14"/>
        <v>0.13</v>
      </c>
      <c r="EG6" s="36">
        <f t="shared" si="14"/>
        <v>0.44</v>
      </c>
      <c r="EH6" s="36">
        <f t="shared" si="14"/>
        <v>0.04</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199389</v>
      </c>
      <c r="D7" s="38">
        <v>46</v>
      </c>
      <c r="E7" s="38">
        <v>1</v>
      </c>
      <c r="F7" s="38">
        <v>0</v>
      </c>
      <c r="G7" s="38">
        <v>1</v>
      </c>
      <c r="H7" s="38" t="s">
        <v>104</v>
      </c>
      <c r="I7" s="38" t="s">
        <v>105</v>
      </c>
      <c r="J7" s="38" t="s">
        <v>106</v>
      </c>
      <c r="K7" s="38" t="s">
        <v>107</v>
      </c>
      <c r="L7" s="38" t="s">
        <v>108</v>
      </c>
      <c r="M7" s="38"/>
      <c r="N7" s="39" t="s">
        <v>109</v>
      </c>
      <c r="O7" s="39">
        <v>72.56</v>
      </c>
      <c r="P7" s="39">
        <v>72.819999999999993</v>
      </c>
      <c r="Q7" s="39">
        <v>2980</v>
      </c>
      <c r="R7" s="39" t="s">
        <v>109</v>
      </c>
      <c r="S7" s="39" t="s">
        <v>109</v>
      </c>
      <c r="T7" s="39" t="s">
        <v>109</v>
      </c>
      <c r="U7" s="39">
        <v>35831</v>
      </c>
      <c r="V7" s="39">
        <v>50</v>
      </c>
      <c r="W7" s="39">
        <v>716.62</v>
      </c>
      <c r="X7" s="39">
        <v>74.22</v>
      </c>
      <c r="Y7" s="39">
        <v>79.569999999999993</v>
      </c>
      <c r="Z7" s="39">
        <v>83.04</v>
      </c>
      <c r="AA7" s="39">
        <v>81.97</v>
      </c>
      <c r="AB7" s="39">
        <v>90.07</v>
      </c>
      <c r="AC7" s="39">
        <v>106.41</v>
      </c>
      <c r="AD7" s="39">
        <v>106.89</v>
      </c>
      <c r="AE7" s="39">
        <v>109.04</v>
      </c>
      <c r="AF7" s="39">
        <v>109.64</v>
      </c>
      <c r="AG7" s="39">
        <v>110.95</v>
      </c>
      <c r="AH7" s="39">
        <v>114.35</v>
      </c>
      <c r="AI7" s="39">
        <v>244.39</v>
      </c>
      <c r="AJ7" s="39">
        <v>257.27999999999997</v>
      </c>
      <c r="AK7" s="39">
        <v>304.54000000000002</v>
      </c>
      <c r="AL7" s="39">
        <v>62.65</v>
      </c>
      <c r="AM7" s="39">
        <v>120.73</v>
      </c>
      <c r="AN7" s="39">
        <v>6.33</v>
      </c>
      <c r="AO7" s="39">
        <v>7.76</v>
      </c>
      <c r="AP7" s="39">
        <v>3.77</v>
      </c>
      <c r="AQ7" s="39">
        <v>3.62</v>
      </c>
      <c r="AR7" s="39">
        <v>3.91</v>
      </c>
      <c r="AS7" s="39">
        <v>0.79</v>
      </c>
      <c r="AT7" s="39">
        <v>252.26</v>
      </c>
      <c r="AU7" s="39">
        <v>302.17</v>
      </c>
      <c r="AV7" s="39">
        <v>37.590000000000003</v>
      </c>
      <c r="AW7" s="39">
        <v>41.31</v>
      </c>
      <c r="AX7" s="39">
        <v>41.38</v>
      </c>
      <c r="AY7" s="39">
        <v>852.01</v>
      </c>
      <c r="AZ7" s="39">
        <v>909.68</v>
      </c>
      <c r="BA7" s="39">
        <v>382.09</v>
      </c>
      <c r="BB7" s="39">
        <v>371.31</v>
      </c>
      <c r="BC7" s="39">
        <v>377.63</v>
      </c>
      <c r="BD7" s="39">
        <v>262.87</v>
      </c>
      <c r="BE7" s="39">
        <v>1440.04</v>
      </c>
      <c r="BF7" s="39">
        <v>1242.33</v>
      </c>
      <c r="BG7" s="39">
        <v>1228.3</v>
      </c>
      <c r="BH7" s="39">
        <v>1193.1099999999999</v>
      </c>
      <c r="BI7" s="39">
        <v>1151.3399999999999</v>
      </c>
      <c r="BJ7" s="39">
        <v>391.4</v>
      </c>
      <c r="BK7" s="39">
        <v>382.65</v>
      </c>
      <c r="BL7" s="39">
        <v>385.06</v>
      </c>
      <c r="BM7" s="39">
        <v>373.09</v>
      </c>
      <c r="BN7" s="39">
        <v>364.71</v>
      </c>
      <c r="BO7" s="39">
        <v>270.87</v>
      </c>
      <c r="BP7" s="39">
        <v>45.91</v>
      </c>
      <c r="BQ7" s="39">
        <v>51.24</v>
      </c>
      <c r="BR7" s="39">
        <v>49.95</v>
      </c>
      <c r="BS7" s="39">
        <v>49.13</v>
      </c>
      <c r="BT7" s="39">
        <v>53.04</v>
      </c>
      <c r="BU7" s="39">
        <v>95.91</v>
      </c>
      <c r="BV7" s="39">
        <v>96.1</v>
      </c>
      <c r="BW7" s="39">
        <v>99.07</v>
      </c>
      <c r="BX7" s="39">
        <v>99.99</v>
      </c>
      <c r="BY7" s="39">
        <v>100.65</v>
      </c>
      <c r="BZ7" s="39">
        <v>105.59</v>
      </c>
      <c r="CA7" s="39">
        <v>314.43</v>
      </c>
      <c r="CB7" s="39">
        <v>321.25</v>
      </c>
      <c r="CC7" s="39">
        <v>338.53</v>
      </c>
      <c r="CD7" s="39">
        <v>344.55</v>
      </c>
      <c r="CE7" s="39">
        <v>319.42</v>
      </c>
      <c r="CF7" s="39">
        <v>179.29</v>
      </c>
      <c r="CG7" s="39">
        <v>178.39</v>
      </c>
      <c r="CH7" s="39">
        <v>173.03</v>
      </c>
      <c r="CI7" s="39">
        <v>171.15</v>
      </c>
      <c r="CJ7" s="39">
        <v>170.19</v>
      </c>
      <c r="CK7" s="39">
        <v>163.27000000000001</v>
      </c>
      <c r="CL7" s="39">
        <v>47.14</v>
      </c>
      <c r="CM7" s="39">
        <v>47.7</v>
      </c>
      <c r="CN7" s="39">
        <v>45.76</v>
      </c>
      <c r="CO7" s="39">
        <v>46</v>
      </c>
      <c r="CP7" s="39">
        <v>44.11</v>
      </c>
      <c r="CQ7" s="39">
        <v>59.09</v>
      </c>
      <c r="CR7" s="39">
        <v>59.23</v>
      </c>
      <c r="CS7" s="39">
        <v>58.58</v>
      </c>
      <c r="CT7" s="39">
        <v>58.53</v>
      </c>
      <c r="CU7" s="39">
        <v>59.01</v>
      </c>
      <c r="CV7" s="39">
        <v>59.94</v>
      </c>
      <c r="CW7" s="39">
        <v>72.7</v>
      </c>
      <c r="CX7" s="39">
        <v>71.98</v>
      </c>
      <c r="CY7" s="39">
        <v>72.150000000000006</v>
      </c>
      <c r="CZ7" s="39">
        <v>70.599999999999994</v>
      </c>
      <c r="DA7" s="39">
        <v>73.36</v>
      </c>
      <c r="DB7" s="39">
        <v>85.4</v>
      </c>
      <c r="DC7" s="39">
        <v>85.53</v>
      </c>
      <c r="DD7" s="39">
        <v>85.23</v>
      </c>
      <c r="DE7" s="39">
        <v>85.26</v>
      </c>
      <c r="DF7" s="39">
        <v>85.37</v>
      </c>
      <c r="DG7" s="39">
        <v>90.22</v>
      </c>
      <c r="DH7" s="39">
        <v>13.5</v>
      </c>
      <c r="DI7" s="39">
        <v>15.36</v>
      </c>
      <c r="DJ7" s="39">
        <v>26.45</v>
      </c>
      <c r="DK7" s="39">
        <v>26.91</v>
      </c>
      <c r="DL7" s="39">
        <v>29.42</v>
      </c>
      <c r="DM7" s="39">
        <v>36.36</v>
      </c>
      <c r="DN7" s="39">
        <v>37.340000000000003</v>
      </c>
      <c r="DO7" s="39">
        <v>44.31</v>
      </c>
      <c r="DP7" s="39">
        <v>45.75</v>
      </c>
      <c r="DQ7" s="39">
        <v>46.9</v>
      </c>
      <c r="DR7" s="39">
        <v>47.91</v>
      </c>
      <c r="DS7" s="39">
        <v>20.58</v>
      </c>
      <c r="DT7" s="39">
        <v>20.94</v>
      </c>
      <c r="DU7" s="39">
        <v>20.16</v>
      </c>
      <c r="DV7" s="39">
        <v>29.91</v>
      </c>
      <c r="DW7" s="39">
        <v>20.149999999999999</v>
      </c>
      <c r="DX7" s="39">
        <v>7.8</v>
      </c>
      <c r="DY7" s="39">
        <v>8.39</v>
      </c>
      <c r="DZ7" s="39">
        <v>10.09</v>
      </c>
      <c r="EA7" s="39">
        <v>10.54</v>
      </c>
      <c r="EB7" s="39">
        <v>12.03</v>
      </c>
      <c r="EC7" s="39">
        <v>15</v>
      </c>
      <c r="ED7" s="39">
        <v>0.17</v>
      </c>
      <c r="EE7" s="39">
        <v>0.05</v>
      </c>
      <c r="EF7" s="39">
        <v>0.13</v>
      </c>
      <c r="EG7" s="39">
        <v>0.44</v>
      </c>
      <c r="EH7" s="39">
        <v>0.04</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110</v>
      </c>
      <c r="C9" s="42" t="s">
        <v>111</v>
      </c>
      <c r="D9" s="42" t="s">
        <v>112</v>
      </c>
      <c r="E9" s="42" t="s">
        <v>113</v>
      </c>
      <c r="F9" s="42" t="s">
        <v>114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2018-02-22T01:48:31Z</cp:lastPrinted>
  <dcterms:created xsi:type="dcterms:W3CDTF">2017-12-25T01:28:03Z</dcterms:created>
  <dcterms:modified xsi:type="dcterms:W3CDTF">2018-02-27T05:00:05Z</dcterms:modified>
</cp:coreProperties>
</file>