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<sst xmlns="http://schemas.openxmlformats.org/spreadsheetml/2006/main" count="240" uniqueCount="126">
  <si>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</si>
  <si>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</si>
  <si>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</si>
  <si>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</si>
  <si>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</si>
  <si>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</si>
  <si>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</si>
  <si>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</si>
  <si>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</si>
  <si>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</si>
  <si>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</si>
  <si>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</si>
  <si>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</si>
  <si>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</si>
  <si>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</si>
  <si>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</si>
  <si>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</si>
  <si>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</si>
  <si>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</si>
  <si>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</si>
  <si>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</si>
  <si>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</si>
  <si>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</si>
  <si>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</si>
  <si>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</si>
  <si>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</si>
  <si>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</si>
  <si>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</si>
  <si>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</si>
  <si>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</si>
  <si>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</si>
  <si>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</si>
  <si>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</si>
  <si>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</si>
  <si>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</si>
  <si>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</si>
  <si>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</si>
  <si>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</si>
  <si>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</si>
  <si>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</si>
  <si>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</si>
  <si>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</si>
  <si>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</si>
  <si>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</si>
  <si>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</si>
  <si>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</si>
  <si>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</si>
  <si>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</si>
  <si>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</si>
  <si>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</si>
  <si>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</si>
  <si>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</si>
  <si>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</si>
  <si>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</si>
  <si>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</si>
  <si>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</si>
  <si>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</si>
  <si>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</si>
  <si>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</si>
  <si>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</si>
  <si>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</si>
  <si>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</si>
  <si>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</si>
  <si>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</si>
  <si>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</si>
  <si>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</si>
  <si>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</si>
  <si>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</si>
  <si>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</si>
  <si>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</si>
  <si>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</si>
  <si>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</si>
  <si>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</si>
  <si>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</si>
  <si>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</si>
  <si>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</si>
  <si>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</si>
  <si>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</si>
  <si>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</si>
  <si>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</si>
  <si>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</si>
  <si>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</si>
  <si>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</si>
  <si>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</si>
  <si>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</si>
  <si>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</si>
  <si>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</si>
  <si>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</si>
  <si>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</si>
  <si>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</si>
  <si>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</si>
  <si>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</si>
  <si>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</si>
  <si>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</si>
  <si>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</si>
  <si>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</si>
  <si>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</si>
  <si>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</si>
  <si>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</si>
  <si>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</si>
  <si>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</si>
  <si>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</si>
  <si>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</si>
  <si>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</si>
  <si>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</si>
  <si>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</si>
  <si>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</si>
  <si>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</si>
  <si>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</si>
  <si>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</si>
  <si>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小菅村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</si>
  <si>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</si>
  <si>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</si>
  <si>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</si>
  <si>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</si>
  <si>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</si>
  <si>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</si>
  <si>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</si>
  <si>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</si>
  <si>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</si>
  <si>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</si>
  <si>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</si>
  <si>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建設から20年が経過し施設の老朽化が進んでいることから、平成28年度に機能診断を行った。診断結果では直ちに改修を要する施設はなかったものの、計画的に施設更新を図っていく必要がある。</t>
    <rPh sb="40" eb="41">
      <t>オコナ</t>
    </rPh>
    <rPh sb="44" eb="46">
      <t>シンダン</t>
    </rPh>
    <rPh sb="46" eb="48">
      <t>ケッカ</t>
    </rPh>
    <rPh sb="50" eb="51">
      <t>タダ</t>
    </rPh>
    <rPh sb="53" eb="55">
      <t>カイシュウ</t>
    </rPh>
    <rPh sb="56" eb="57">
      <t>ヨウ</t>
    </rPh>
    <rPh sb="59" eb="61">
      <t>シセツ</t>
    </rPh>
    <rPh sb="70" eb="73">
      <t>ケイカクテキ</t>
    </rPh>
    <rPh sb="74" eb="76">
      <t>シセツ</t>
    </rPh>
    <rPh sb="76" eb="78">
      <t>コウシン</t>
    </rPh>
    <rPh sb="79" eb="80">
      <t>ハカ</t>
    </rPh>
    <rPh sb="84" eb="86">
      <t>ヒツヨウ</t>
    </rPh>
    <phoneticPr fontId="4"/>
  </si>
  <si>
    <t>当事業は比較的小規模なもので支出に係る公債費率は全体の約5割程度となっており財政負担となっている。一方定住人口の減少から経費回収率が類似団体と比較すると低い水準となっているため料金改定を含め総合的な計画について検討を進めていく必要がある。</t>
    <phoneticPr fontId="4"/>
  </si>
  <si>
    <t>非設置</t>
    <rPh sb="0" eb="1">
      <t>ヒ</t>
    </rPh>
    <rPh sb="1" eb="3">
      <t>セッチ</t>
    </rPh>
    <phoneticPr fontId="4"/>
  </si>
  <si>
    <r>
      <t>経費回収率が類似団体と比較すると低い水準となっているため定期的な料金改正等が必要であると考えられ</t>
    </r>
    <r>
      <rPr>
        <sz val="11"/>
        <rFont val="ＭＳ ゴシック"/>
        <family val="3"/>
        <charset val="128"/>
      </rPr>
      <t xml:space="preserve">るが、当該地域は人口50名程度の小規模な地区であり、限界集落となっているため総合的な計画について検討が必要であると考える。企業債償還については平成27年度より新たに償還が始まったことから増加している。
</t>
    </r>
    <rPh sb="119" eb="121">
      <t>ヘイセイ</t>
    </rPh>
    <rPh sb="123" eb="12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</si>
</sst>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7A-47CE-9E86-FA50531F3B86}"/>
            </c:ext>
          </c:extLst>
        </c:ser>
        <c:dLbls>
          <c:showLegendKey val="0"/>
          <c:showVal val="0"/>
          <c:showCatName val="0"/>
          <c:showSerName val="0"/>
          <c:showPercent val="0"/>
          <c:showBubbleSize val="0"/>
        </c:dLbls>
        <c:gapWidth val="150"/>
        <c:axId val="93850624"/>
        <c:axId val="93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EC7A-47CE-9E86-FA50531F3B86}"/>
            </c:ext>
          </c:extLst>
        </c:ser>
        <c:dLbls>
          <c:showLegendKey val="0"/>
          <c:showVal val="0"/>
          <c:showCatName val="0"/>
          <c:showSerName val="0"/>
          <c:showPercent val="0"/>
          <c:showBubbleSize val="0"/>
        </c:dLbls>
        <c:marker val="1"/>
        <c:smooth val="0"/>
        <c:axId val="93850624"/>
        <c:axId val="93860992"/>
      </c:lineChart>
      <c:dateAx>
        <c:axId val="93850624"/>
        <c:scaling>
          <c:orientation val="minMax"/>
        </c:scaling>
        <c:delete val="1"/>
        <c:axPos val="b"/>
        <c:numFmt formatCode="ge" sourceLinked="1"/>
        <c:majorTickMark val="none"/>
        <c:minorTickMark val="none"/>
        <c:tickLblPos val="none"/>
        <c:crossAx val="93860992"/>
        <c:crosses val="autoZero"/>
        <c:auto val="1"/>
        <c:lblOffset val="100"/>
        <c:baseTimeUnit val="years"/>
      </c:dateAx>
      <c:valAx>
        <c:axId val="93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59.04</c:v>
                </c:pt>
                <c:pt idx="1">
                  <c:v>51.81</c:v>
                </c:pt>
                <c:pt idx="2">
                  <c:v>49.4</c:v>
                </c:pt>
                <c:pt idx="3">
                  <c:v>45.78</c:v>
                </c:pt>
                <c:pt idx="4">
                  <c:v>46.99</c:v>
                </c:pt>
              </c:numCache>
            </c:numRef>
          </c:val>
          <c:extLst xmlns:c16r2="http://schemas.microsoft.com/office/drawing/2015/06/chart">
            <c:ext xmlns:c16="http://schemas.microsoft.com/office/drawing/2014/chart" uri="{C3380CC4-5D6E-409C-BE32-E72D297353CC}">
              <c16:uniqueId val="{00000000-9C30-4A21-8234-CA2C4F346405}"/>
            </c:ext>
          </c:extLst>
        </c:ser>
        <c:dLbls>
          <c:showLegendKey val="0"/>
          <c:showVal val="0"/>
          <c:showCatName val="0"/>
          <c:showSerName val="0"/>
          <c:showPercent val="0"/>
          <c:showBubbleSize val="0"/>
        </c:dLbls>
        <c:gapWidth val="150"/>
        <c:axId val="95517312"/>
        <c:axId val="955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C30-4A21-8234-CA2C4F346405}"/>
            </c:ext>
          </c:extLst>
        </c:ser>
        <c:dLbls>
          <c:showLegendKey val="0"/>
          <c:showVal val="0"/>
          <c:showCatName val="0"/>
          <c:showSerName val="0"/>
          <c:showPercent val="0"/>
          <c:showBubbleSize val="0"/>
        </c:dLbls>
        <c:marker val="1"/>
        <c:smooth val="0"/>
        <c:axId val="95517312"/>
        <c:axId val="95523584"/>
      </c:lineChart>
      <c:dateAx>
        <c:axId val="95517312"/>
        <c:scaling>
          <c:orientation val="minMax"/>
        </c:scaling>
        <c:delete val="1"/>
        <c:axPos val="b"/>
        <c:numFmt formatCode="ge" sourceLinked="1"/>
        <c:majorTickMark val="none"/>
        <c:minorTickMark val="none"/>
        <c:tickLblPos val="none"/>
        <c:crossAx val="95523584"/>
        <c:crosses val="autoZero"/>
        <c:auto val="1"/>
        <c:lblOffset val="100"/>
        <c:baseTimeUnit val="years"/>
      </c:dateAx>
      <c:valAx>
        <c:axId val="95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790-4DAA-8091-CF66A49468FC}"/>
            </c:ext>
          </c:extLst>
        </c:ser>
        <c:dLbls>
          <c:showLegendKey val="0"/>
          <c:showVal val="0"/>
          <c:showCatName val="0"/>
          <c:showSerName val="0"/>
          <c:showPercent val="0"/>
          <c:showBubbleSize val="0"/>
        </c:dLbls>
        <c:gapWidth val="150"/>
        <c:axId val="95828992"/>
        <c:axId val="95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7790-4DAA-8091-CF66A49468FC}"/>
            </c:ext>
          </c:extLst>
        </c:ser>
        <c:dLbls>
          <c:showLegendKey val="0"/>
          <c:showVal val="0"/>
          <c:showCatName val="0"/>
          <c:showSerName val="0"/>
          <c:showPercent val="0"/>
          <c:showBubbleSize val="0"/>
        </c:dLbls>
        <c:marker val="1"/>
        <c:smooth val="0"/>
        <c:axId val="95828992"/>
        <c:axId val="95835264"/>
      </c:lineChart>
      <c:dateAx>
        <c:axId val="95828992"/>
        <c:scaling>
          <c:orientation val="minMax"/>
        </c:scaling>
        <c:delete val="1"/>
        <c:axPos val="b"/>
        <c:numFmt formatCode="ge" sourceLinked="1"/>
        <c:majorTickMark val="none"/>
        <c:minorTickMark val="none"/>
        <c:tickLblPos val="none"/>
        <c:crossAx val="95835264"/>
        <c:crosses val="autoZero"/>
        <c:auto val="1"/>
        <c:lblOffset val="100"/>
        <c:baseTimeUnit val="years"/>
      </c:dateAx>
      <c:valAx>
        <c:axId val="95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73.680000000000007</c:v>
                </c:pt>
                <c:pt idx="1">
                  <c:v>77.209999999999994</c:v>
                </c:pt>
                <c:pt idx="2">
                  <c:v>77.569999999999993</c:v>
                </c:pt>
                <c:pt idx="3">
                  <c:v>75.19</c:v>
                </c:pt>
                <c:pt idx="4">
                  <c:v>75.739999999999995</c:v>
                </c:pt>
              </c:numCache>
            </c:numRef>
          </c:val>
          <c:extLst xmlns:c16r2="http://schemas.microsoft.com/office/drawing/2015/06/chart">
            <c:ext xmlns:c16="http://schemas.microsoft.com/office/drawing/2014/chart" uri="{C3380CC4-5D6E-409C-BE32-E72D297353CC}">
              <c16:uniqueId val="{00000000-FBC4-43BE-93B1-D011A30ACB69}"/>
            </c:ext>
          </c:extLst>
        </c:ser>
        <c:dLbls>
          <c:showLegendKey val="0"/>
          <c:showVal val="0"/>
          <c:showCatName val="0"/>
          <c:showSerName val="0"/>
          <c:showPercent val="0"/>
          <c:showBubbleSize val="0"/>
        </c:dLbls>
        <c:gapWidth val="150"/>
        <c:axId val="93896064"/>
        <c:axId val="938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4-43BE-93B1-D011A30ACB69}"/>
            </c:ext>
          </c:extLst>
        </c:ser>
        <c:dLbls>
          <c:showLegendKey val="0"/>
          <c:showVal val="0"/>
          <c:showCatName val="0"/>
          <c:showSerName val="0"/>
          <c:showPercent val="0"/>
          <c:showBubbleSize val="0"/>
        </c:dLbls>
        <c:marker val="1"/>
        <c:smooth val="0"/>
        <c:axId val="93896064"/>
        <c:axId val="93898240"/>
      </c:lineChart>
      <c:dateAx>
        <c:axId val="93896064"/>
        <c:scaling>
          <c:orientation val="minMax"/>
        </c:scaling>
        <c:delete val="1"/>
        <c:axPos val="b"/>
        <c:numFmt formatCode="ge" sourceLinked="1"/>
        <c:majorTickMark val="none"/>
        <c:minorTickMark val="none"/>
        <c:tickLblPos val="none"/>
        <c:crossAx val="93898240"/>
        <c:crosses val="autoZero"/>
        <c:auto val="1"/>
        <c:lblOffset val="100"/>
        <c:baseTimeUnit val="years"/>
      </c:dateAx>
      <c:valAx>
        <c:axId val="93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34-4BAC-9032-44BABE866C54}"/>
            </c:ext>
          </c:extLst>
        </c:ser>
        <c:dLbls>
          <c:showLegendKey val="0"/>
          <c:showVal val="0"/>
          <c:showCatName val="0"/>
          <c:showSerName val="0"/>
          <c:showPercent val="0"/>
          <c:showBubbleSize val="0"/>
        </c:dLbls>
        <c:gapWidth val="150"/>
        <c:axId val="94085120"/>
        <c:axId val="940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34-4BAC-9032-44BABE866C54}"/>
            </c:ext>
          </c:extLst>
        </c:ser>
        <c:dLbls>
          <c:showLegendKey val="0"/>
          <c:showVal val="0"/>
          <c:showCatName val="0"/>
          <c:showSerName val="0"/>
          <c:showPercent val="0"/>
          <c:showBubbleSize val="0"/>
        </c:dLbls>
        <c:marker val="1"/>
        <c:smooth val="0"/>
        <c:axId val="94085120"/>
        <c:axId val="94087040"/>
      </c:lineChart>
      <c:dateAx>
        <c:axId val="94085120"/>
        <c:scaling>
          <c:orientation val="minMax"/>
        </c:scaling>
        <c:delete val="1"/>
        <c:axPos val="b"/>
        <c:numFmt formatCode="ge" sourceLinked="1"/>
        <c:majorTickMark val="none"/>
        <c:minorTickMark val="none"/>
        <c:tickLblPos val="none"/>
        <c:crossAx val="94087040"/>
        <c:crosses val="autoZero"/>
        <c:auto val="1"/>
        <c:lblOffset val="100"/>
        <c:baseTimeUnit val="years"/>
      </c:dateAx>
      <c:valAx>
        <c:axId val="940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60-4175-92CF-4D2F8CF0943F}"/>
            </c:ext>
          </c:extLst>
        </c:ser>
        <c:dLbls>
          <c:showLegendKey val="0"/>
          <c:showVal val="0"/>
          <c:showCatName val="0"/>
          <c:showSerName val="0"/>
          <c:showPercent val="0"/>
          <c:showBubbleSize val="0"/>
        </c:dLbls>
        <c:gapWidth val="150"/>
        <c:axId val="95224192"/>
        <c:axId val="952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60-4175-92CF-4D2F8CF0943F}"/>
            </c:ext>
          </c:extLst>
        </c:ser>
        <c:dLbls>
          <c:showLegendKey val="0"/>
          <c:showVal val="0"/>
          <c:showCatName val="0"/>
          <c:showSerName val="0"/>
          <c:showPercent val="0"/>
          <c:showBubbleSize val="0"/>
        </c:dLbls>
        <c:marker val="1"/>
        <c:smooth val="0"/>
        <c:axId val="95224192"/>
        <c:axId val="95226112"/>
      </c:lineChart>
      <c:dateAx>
        <c:axId val="95224192"/>
        <c:scaling>
          <c:orientation val="minMax"/>
        </c:scaling>
        <c:delete val="1"/>
        <c:axPos val="b"/>
        <c:numFmt formatCode="ge" sourceLinked="1"/>
        <c:majorTickMark val="none"/>
        <c:minorTickMark val="none"/>
        <c:tickLblPos val="none"/>
        <c:crossAx val="95226112"/>
        <c:crosses val="autoZero"/>
        <c:auto val="1"/>
        <c:lblOffset val="100"/>
        <c:baseTimeUnit val="years"/>
      </c:dateAx>
      <c:valAx>
        <c:axId val="952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56-4C26-8268-81E2162080E6}"/>
            </c:ext>
          </c:extLst>
        </c:ser>
        <c:dLbls>
          <c:showLegendKey val="0"/>
          <c:showVal val="0"/>
          <c:showCatName val="0"/>
          <c:showSerName val="0"/>
          <c:showPercent val="0"/>
          <c:showBubbleSize val="0"/>
        </c:dLbls>
        <c:gapWidth val="150"/>
        <c:axId val="95279744"/>
        <c:axId val="95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56-4C26-8268-81E2162080E6}"/>
            </c:ext>
          </c:extLst>
        </c:ser>
        <c:dLbls>
          <c:showLegendKey val="0"/>
          <c:showVal val="0"/>
          <c:showCatName val="0"/>
          <c:showSerName val="0"/>
          <c:showPercent val="0"/>
          <c:showBubbleSize val="0"/>
        </c:dLbls>
        <c:marker val="1"/>
        <c:smooth val="0"/>
        <c:axId val="95279744"/>
        <c:axId val="95286016"/>
      </c:lineChart>
      <c:dateAx>
        <c:axId val="95279744"/>
        <c:scaling>
          <c:orientation val="minMax"/>
        </c:scaling>
        <c:delete val="1"/>
        <c:axPos val="b"/>
        <c:numFmt formatCode="ge" sourceLinked="1"/>
        <c:majorTickMark val="none"/>
        <c:minorTickMark val="none"/>
        <c:tickLblPos val="none"/>
        <c:crossAx val="95286016"/>
        <c:crosses val="autoZero"/>
        <c:auto val="1"/>
        <c:lblOffset val="100"/>
        <c:baseTimeUnit val="years"/>
      </c:dateAx>
      <c:valAx>
        <c:axId val="952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AD-4727-A00F-5487C98A8DBD}"/>
            </c:ext>
          </c:extLst>
        </c:ser>
        <c:dLbls>
          <c:showLegendKey val="0"/>
          <c:showVal val="0"/>
          <c:showCatName val="0"/>
          <c:showSerName val="0"/>
          <c:showPercent val="0"/>
          <c:showBubbleSize val="0"/>
        </c:dLbls>
        <c:gapWidth val="150"/>
        <c:axId val="95317376"/>
        <c:axId val="953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AD-4727-A00F-5487C98A8DBD}"/>
            </c:ext>
          </c:extLst>
        </c:ser>
        <c:dLbls>
          <c:showLegendKey val="0"/>
          <c:showVal val="0"/>
          <c:showCatName val="0"/>
          <c:showSerName val="0"/>
          <c:showPercent val="0"/>
          <c:showBubbleSize val="0"/>
        </c:dLbls>
        <c:marker val="1"/>
        <c:smooth val="0"/>
        <c:axId val="95317376"/>
        <c:axId val="95319552"/>
      </c:lineChart>
      <c:dateAx>
        <c:axId val="95317376"/>
        <c:scaling>
          <c:orientation val="minMax"/>
        </c:scaling>
        <c:delete val="1"/>
        <c:axPos val="b"/>
        <c:numFmt formatCode="ge" sourceLinked="1"/>
        <c:majorTickMark val="none"/>
        <c:minorTickMark val="none"/>
        <c:tickLblPos val="none"/>
        <c:crossAx val="95319552"/>
        <c:crosses val="autoZero"/>
        <c:auto val="1"/>
        <c:lblOffset val="100"/>
        <c:baseTimeUnit val="years"/>
      </c:dateAx>
      <c:valAx>
        <c:axId val="953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475.4</c:v>
                </c:pt>
                <c:pt idx="1">
                  <c:v>450.37</c:v>
                </c:pt>
                <c:pt idx="2">
                  <c:v>412.71</c:v>
                </c:pt>
                <c:pt idx="3">
                  <c:v>5442.93</c:v>
                </c:pt>
                <c:pt idx="4">
                  <c:v>2081.63</c:v>
                </c:pt>
              </c:numCache>
            </c:numRef>
          </c:val>
          <c:extLst xmlns:c16r2="http://schemas.microsoft.com/office/drawing/2015/06/chart">
            <c:ext xmlns:c16="http://schemas.microsoft.com/office/drawing/2014/chart" uri="{C3380CC4-5D6E-409C-BE32-E72D297353CC}">
              <c16:uniqueId val="{00000000-E10E-4301-B3F8-8E8C99584821}"/>
            </c:ext>
          </c:extLst>
        </c:ser>
        <c:dLbls>
          <c:showLegendKey val="0"/>
          <c:showVal val="0"/>
          <c:showCatName val="0"/>
          <c:showSerName val="0"/>
          <c:showPercent val="0"/>
          <c:showBubbleSize val="0"/>
        </c:dLbls>
        <c:gapWidth val="150"/>
        <c:axId val="95358976"/>
        <c:axId val="953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E10E-4301-B3F8-8E8C99584821}"/>
            </c:ext>
          </c:extLst>
        </c:ser>
        <c:dLbls>
          <c:showLegendKey val="0"/>
          <c:showVal val="0"/>
          <c:showCatName val="0"/>
          <c:showSerName val="0"/>
          <c:showPercent val="0"/>
          <c:showBubbleSize val="0"/>
        </c:dLbls>
        <c:marker val="1"/>
        <c:smooth val="0"/>
        <c:axId val="95358976"/>
        <c:axId val="95360896"/>
      </c:lineChart>
      <c:dateAx>
        <c:axId val="95358976"/>
        <c:scaling>
          <c:orientation val="minMax"/>
        </c:scaling>
        <c:delete val="1"/>
        <c:axPos val="b"/>
        <c:numFmt formatCode="ge" sourceLinked="1"/>
        <c:majorTickMark val="none"/>
        <c:minorTickMark val="none"/>
        <c:tickLblPos val="none"/>
        <c:crossAx val="95360896"/>
        <c:crosses val="autoZero"/>
        <c:auto val="1"/>
        <c:lblOffset val="100"/>
        <c:baseTimeUnit val="years"/>
      </c:dateAx>
      <c:valAx>
        <c:axId val="953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15.38</c:v>
                </c:pt>
                <c:pt idx="1">
                  <c:v>13.79</c:v>
                </c:pt>
                <c:pt idx="2">
                  <c:v>13.12</c:v>
                </c:pt>
                <c:pt idx="3">
                  <c:v>15.08</c:v>
                </c:pt>
                <c:pt idx="4">
                  <c:v>14.01</c:v>
                </c:pt>
              </c:numCache>
            </c:numRef>
          </c:val>
          <c:extLst xmlns:c16r2="http://schemas.microsoft.com/office/drawing/2015/06/chart">
            <c:ext xmlns:c16="http://schemas.microsoft.com/office/drawing/2014/chart" uri="{C3380CC4-5D6E-409C-BE32-E72D297353CC}">
              <c16:uniqueId val="{00000000-8E8D-4295-A856-67DFD496CF4F}"/>
            </c:ext>
          </c:extLst>
        </c:ser>
        <c:dLbls>
          <c:showLegendKey val="0"/>
          <c:showVal val="0"/>
          <c:showCatName val="0"/>
          <c:showSerName val="0"/>
          <c:showPercent val="0"/>
          <c:showBubbleSize val="0"/>
        </c:dLbls>
        <c:gapWidth val="150"/>
        <c:axId val="95392128"/>
        <c:axId val="953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8E8D-4295-A856-67DFD496CF4F}"/>
            </c:ext>
          </c:extLst>
        </c:ser>
        <c:dLbls>
          <c:showLegendKey val="0"/>
          <c:showVal val="0"/>
          <c:showCatName val="0"/>
          <c:showSerName val="0"/>
          <c:showPercent val="0"/>
          <c:showBubbleSize val="0"/>
        </c:dLbls>
        <c:marker val="1"/>
        <c:smooth val="0"/>
        <c:axId val="95392128"/>
        <c:axId val="95394048"/>
      </c:lineChart>
      <c:dateAx>
        <c:axId val="95392128"/>
        <c:scaling>
          <c:orientation val="minMax"/>
        </c:scaling>
        <c:delete val="1"/>
        <c:axPos val="b"/>
        <c:numFmt formatCode="ge" sourceLinked="1"/>
        <c:majorTickMark val="none"/>
        <c:minorTickMark val="none"/>
        <c:tickLblPos val="none"/>
        <c:crossAx val="95394048"/>
        <c:crosses val="autoZero"/>
        <c:auto val="1"/>
        <c:lblOffset val="100"/>
        <c:baseTimeUnit val="years"/>
      </c:dateAx>
      <c:valAx>
        <c:axId val="95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252.94</c:v>
                </c:pt>
                <c:pt idx="1">
                  <c:v>311.02</c:v>
                </c:pt>
                <c:pt idx="2">
                  <c:v>333.18</c:v>
                </c:pt>
                <c:pt idx="3">
                  <c:v>296.72000000000003</c:v>
                </c:pt>
                <c:pt idx="4">
                  <c:v>316.02</c:v>
                </c:pt>
              </c:numCache>
            </c:numRef>
          </c:val>
          <c:extLst xmlns:c16r2="http://schemas.microsoft.com/office/drawing/2015/06/chart">
            <c:ext xmlns:c16="http://schemas.microsoft.com/office/drawing/2014/chart" uri="{C3380CC4-5D6E-409C-BE32-E72D297353CC}">
              <c16:uniqueId val="{00000000-1380-4250-9F84-C6288829C851}"/>
            </c:ext>
          </c:extLst>
        </c:ser>
        <c:dLbls>
          <c:showLegendKey val="0"/>
          <c:showVal val="0"/>
          <c:showCatName val="0"/>
          <c:showSerName val="0"/>
          <c:showPercent val="0"/>
          <c:showBubbleSize val="0"/>
        </c:dLbls>
        <c:gapWidth val="150"/>
        <c:axId val="95410432"/>
        <c:axId val="95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1380-4250-9F84-C6288829C851}"/>
            </c:ext>
          </c:extLst>
        </c:ser>
        <c:dLbls>
          <c:showLegendKey val="0"/>
          <c:showVal val="0"/>
          <c:showCatName val="0"/>
          <c:showSerName val="0"/>
          <c:showPercent val="0"/>
          <c:showBubbleSize val="0"/>
        </c:dLbls>
        <c:marker val="1"/>
        <c:smooth val="0"/>
        <c:axId val="95410432"/>
        <c:axId val="95490432"/>
      </c:lineChart>
      <c:dateAx>
        <c:axId val="95410432"/>
        <c:scaling>
          <c:orientation val="minMax"/>
        </c:scaling>
        <c:delete val="1"/>
        <c:axPos val="b"/>
        <c:numFmt formatCode="ge" sourceLinked="1"/>
        <c:majorTickMark val="none"/>
        <c:minorTickMark val="none"/>
        <c:tickLblPos val="none"/>
        <c:crossAx val="95490432"/>
        <c:crosses val="autoZero"/>
        <c:auto val="1"/>
        <c:lblOffset val="100"/>
        <c:baseTimeUnit val="years"/>
      </c:dateAx>
      <c:valAx>
        <c:axId val="95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小菅村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740</v>
      </c>
      <c r="AM8" s="67"/>
      <c r="AN8" s="67"/>
      <c r="AO8" s="67"/>
      <c r="AP8" s="67"/>
      <c r="AQ8" s="67"/>
      <c r="AR8" s="67"/>
      <c r="AS8" s="67"/>
      <c r="AT8" s="66">
        <f>データ!T6</f>
        <v>52.78</v>
      </c>
      <c r="AU8" s="66"/>
      <c r="AV8" s="66"/>
      <c r="AW8" s="66"/>
      <c r="AX8" s="66"/>
      <c r="AY8" s="66"/>
      <c r="AZ8" s="66"/>
      <c r="BA8" s="66"/>
      <c r="BB8" s="66">
        <f>データ!U6</f>
        <v>14.02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7.05</v>
      </c>
      <c r="Q10" s="66"/>
      <c r="R10" s="66"/>
      <c r="S10" s="66"/>
      <c r="T10" s="66"/>
      <c r="U10" s="66"/>
      <c r="V10" s="66"/>
      <c r="W10" s="66">
        <f>データ!Q6</f>
        <v>100</v>
      </c>
      <c r="X10" s="66"/>
      <c r="Y10" s="66"/>
      <c r="Z10" s="66"/>
      <c r="AA10" s="66"/>
      <c r="AB10" s="66"/>
      <c r="AC10" s="66"/>
      <c r="AD10" s="67">
        <f>データ!R6</f>
        <v>2520</v>
      </c>
      <c r="AE10" s="67"/>
      <c r="AF10" s="67"/>
      <c r="AG10" s="67"/>
      <c r="AH10" s="67"/>
      <c r="AI10" s="67"/>
      <c r="AJ10" s="67"/>
      <c r="AK10" s="2"/>
      <c r="AL10" s="67">
        <f>データ!V6</f>
        <v>52</v>
      </c>
      <c r="AM10" s="67"/>
      <c r="AN10" s="67"/>
      <c r="AO10" s="67"/>
      <c r="AP10" s="67"/>
      <c r="AQ10" s="67"/>
      <c r="AR10" s="67"/>
      <c r="AS10" s="67"/>
      <c r="AT10" s="66">
        <f>データ!W6</f>
        <v>0.06</v>
      </c>
      <c r="AU10" s="66"/>
      <c r="AV10" s="66"/>
      <c r="AW10" s="66"/>
      <c r="AX10" s="66"/>
      <c r="AY10" s="66"/>
      <c r="AZ10" s="66"/>
      <c r="BA10" s="66"/>
      <c r="BB10" s="66">
        <f>データ!X6</f>
        <v>866.67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194425</v>
      </c>
      <c r="D6" s="33">
        <f t="shared" si="3"/>
        <v>47</v>
      </c>
      <c r="E6" s="33">
        <f t="shared" si="3"/>
        <v>17</v>
      </c>
      <c r="F6" s="33">
        <f t="shared" si="3"/>
        <v>5</v>
      </c>
      <c r="G6" s="33">
        <f t="shared" si="3"/>
        <v>0</v>
      </c>
      <c r="H6" s="33" t="str">
        <f t="shared" si="3"/>
        <v>山梨県　小菅村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7.05</v>
      </c>
      <c r="Q6" s="34">
        <f t="shared" si="3"/>
        <v>100</v>
      </c>
      <c r="R6" s="34">
        <f t="shared" si="3"/>
        <v>2520</v>
      </c>
      <c r="S6" s="34">
        <f t="shared" si="3"/>
        <v>740</v>
      </c>
      <c r="T6" s="34">
        <f t="shared" si="3"/>
        <v>52.78</v>
      </c>
      <c r="U6" s="34">
        <f t="shared" si="3"/>
        <v>14.02</v>
      </c>
      <c r="V6" s="34">
        <f t="shared" si="3"/>
        <v>52</v>
      </c>
      <c r="W6" s="34">
        <f t="shared" si="3"/>
        <v>0.06</v>
      </c>
      <c r="X6" s="34">
        <f t="shared" si="3"/>
        <v>866.67</v>
      </c>
      <c r="Y6" s="35">
        <f>IF(Y7="",NA(),Y7)</f>
        <v>73.680000000000007</v>
      </c>
      <c r="Z6" s="35">
        <f t="shared" ref="Z6:AH6" si="4">IF(Z7="",NA(),Z7)</f>
        <v>77.209999999999994</v>
      </c>
      <c r="AA6" s="35">
        <f t="shared" si="4"/>
        <v>77.569999999999993</v>
      </c>
      <c r="AB6" s="35">
        <f t="shared" si="4"/>
        <v>75.19</v>
      </c>
      <c r="AC6" s="35">
        <f t="shared" si="4"/>
        <v>75.739999999999995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475.4</v>
      </c>
      <c r="BG6" s="35">
        <f t="shared" ref="BG6:BO6" si="7">IF(BG7="",NA(),BG7)</f>
        <v>450.37</v>
      </c>
      <c r="BH6" s="35">
        <f t="shared" si="7"/>
        <v>412.71</v>
      </c>
      <c r="BI6" s="35">
        <f t="shared" si="7"/>
        <v>5442.93</v>
      </c>
      <c r="BJ6" s="35">
        <f t="shared" si="7"/>
        <v>2081.63</v>
      </c>
      <c r="BK6" s="35">
        <f t="shared" si="7"/>
        <v>1197.82</v>
      </c>
      <c r="BL6" s="35">
        <f t="shared" si="7"/>
        <v>1126.77</v>
      </c>
      <c r="BM6" s="35">
        <f t="shared" si="7"/>
        <v>1044.8</v>
      </c>
      <c r="BN6" s="35">
        <f t="shared" si="7"/>
        <v>1081.8</v>
      </c>
      <c r="BO6" s="35">
        <f t="shared" si="7"/>
        <v>974.93</v>
      </c>
      <c r="BP6" s="34" t="str">
        <f>IF(BP7="","",IF(BP7="-","【-】","【"&amp;SUBSTITUTE(TEXT(BP7,"#,##0.00"),"-","△")&amp;"】"))</f>
        <v>【914.53】</v>
      </c>
      <c r="BQ6" s="35">
        <f>IF(BQ7="",NA(),BQ7)</f>
        <v>15.38</v>
      </c>
      <c r="BR6" s="35">
        <f t="shared" ref="BR6:BZ6" si="8">IF(BR7="",NA(),BR7)</f>
        <v>13.79</v>
      </c>
      <c r="BS6" s="35">
        <f t="shared" si="8"/>
        <v>13.12</v>
      </c>
      <c r="BT6" s="35">
        <f t="shared" si="8"/>
        <v>15.08</v>
      </c>
      <c r="BU6" s="35">
        <f t="shared" si="8"/>
        <v>14.01</v>
      </c>
      <c r="BV6" s="35">
        <f t="shared" si="8"/>
        <v>51.03</v>
      </c>
      <c r="BW6" s="35">
        <f t="shared" si="8"/>
        <v>50.9</v>
      </c>
      <c r="BX6" s="35">
        <f t="shared" si="8"/>
        <v>50.82</v>
      </c>
      <c r="BY6" s="35">
        <f t="shared" si="8"/>
        <v>52.19</v>
      </c>
      <c r="BZ6" s="35">
        <f t="shared" si="8"/>
        <v>55.32</v>
      </c>
      <c r="CA6" s="34" t="str">
        <f>IF(CA7="","",IF(CA7="-","【-】","【"&amp;SUBSTITUTE(TEXT(CA7,"#,##0.00"),"-","△")&amp;"】"))</f>
        <v>【55.73】</v>
      </c>
      <c r="CB6" s="35">
        <f>IF(CB7="",NA(),CB7)</f>
        <v>252.94</v>
      </c>
      <c r="CC6" s="35">
        <f t="shared" ref="CC6:CK6" si="9">IF(CC7="",NA(),CC7)</f>
        <v>311.02</v>
      </c>
      <c r="CD6" s="35">
        <f t="shared" si="9"/>
        <v>333.18</v>
      </c>
      <c r="CE6" s="35">
        <f t="shared" si="9"/>
        <v>296.72000000000003</v>
      </c>
      <c r="CF6" s="35">
        <f t="shared" si="9"/>
        <v>316.02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59.04</v>
      </c>
      <c r="CN6" s="35">
        <f t="shared" ref="CN6:CV6" si="10">IF(CN7="",NA(),CN7)</f>
        <v>51.81</v>
      </c>
      <c r="CO6" s="35">
        <f t="shared" si="10"/>
        <v>49.4</v>
      </c>
      <c r="CP6" s="35">
        <f t="shared" si="10"/>
        <v>45.78</v>
      </c>
      <c r="CQ6" s="35">
        <f t="shared" si="10"/>
        <v>46.99</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194425</v>
      </c>
      <c r="D7" s="37">
        <v>47</v>
      </c>
      <c r="E7" s="37">
        <v>17</v>
      </c>
      <c r="F7" s="37">
        <v>5</v>
      </c>
      <c r="G7" s="37">
        <v>0</v>
      </c>
      <c r="H7" s="37" t="s">
        <v>110</v>
      </c>
      <c r="I7" s="37" t="s">
        <v>111</v>
      </c>
      <c r="J7" s="37" t="s">
        <v>112</v>
      </c>
      <c r="K7" s="37" t="s">
        <v>113</v>
      </c>
      <c r="L7" s="37" t="s">
        <v>114</v>
      </c>
      <c r="M7" s="37"/>
      <c r="N7" s="38" t="s">
        <v>115</v>
      </c>
      <c r="O7" s="38" t="s">
        <v>116</v>
      </c>
      <c r="P7" s="38">
        <v>7.05</v>
      </c>
      <c r="Q7" s="38">
        <v>100</v>
      </c>
      <c r="R7" s="38">
        <v>2520</v>
      </c>
      <c r="S7" s="38">
        <v>740</v>
      </c>
      <c r="T7" s="38">
        <v>52.78</v>
      </c>
      <c r="U7" s="38">
        <v>14.02</v>
      </c>
      <c r="V7" s="38">
        <v>52</v>
      </c>
      <c r="W7" s="38">
        <v>0.06</v>
      </c>
      <c r="X7" s="38">
        <v>866.67</v>
      </c>
      <c r="Y7" s="38">
        <v>73.680000000000007</v>
      </c>
      <c r="Z7" s="38">
        <v>77.209999999999994</v>
      </c>
      <c r="AA7" s="38">
        <v>77.569999999999993</v>
      </c>
      <c r="AB7" s="38">
        <v>75.19</v>
      </c>
      <c r="AC7" s="38">
        <v>75.739999999999995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475.4</v>
      </c>
      <c r="BG7" s="38">
        <v>450.37</v>
      </c>
      <c r="BH7" s="38">
        <v>412.71</v>
      </c>
      <c r="BI7" s="38">
        <v>5442.93</v>
      </c>
      <c r="BJ7" s="38">
        <v>2081.63</v>
      </c>
      <c r="BK7" s="38">
        <v>1197.82</v>
      </c>
      <c r="BL7" s="38">
        <v>1126.77</v>
      </c>
      <c r="BM7" s="38">
        <v>1044.8</v>
      </c>
      <c r="BN7" s="38">
        <v>1081.8</v>
      </c>
      <c r="BO7" s="38">
        <v>974.93</v>
      </c>
      <c r="BP7" s="38">
        <v>914.53</v>
      </c>
      <c r="BQ7" s="38">
        <v>15.38</v>
      </c>
      <c r="BR7" s="38">
        <v>13.79</v>
      </c>
      <c r="BS7" s="38">
        <v>13.12</v>
      </c>
      <c r="BT7" s="38">
        <v>15.08</v>
      </c>
      <c r="BU7" s="38">
        <v>14.01</v>
      </c>
      <c r="BV7" s="38">
        <v>51.03</v>
      </c>
      <c r="BW7" s="38">
        <v>50.9</v>
      </c>
      <c r="BX7" s="38">
        <v>50.82</v>
      </c>
      <c r="BY7" s="38">
        <v>52.19</v>
      </c>
      <c r="BZ7" s="38">
        <v>55.32</v>
      </c>
      <c r="CA7" s="38">
        <v>55.73</v>
      </c>
      <c r="CB7" s="38">
        <v>252.94</v>
      </c>
      <c r="CC7" s="38">
        <v>311.02</v>
      </c>
      <c r="CD7" s="38">
        <v>333.18</v>
      </c>
      <c r="CE7" s="38">
        <v>296.72000000000003</v>
      </c>
      <c r="CF7" s="38">
        <v>316.02</v>
      </c>
      <c r="CG7" s="38">
        <v>289.60000000000002</v>
      </c>
      <c r="CH7" s="38">
        <v>293.27</v>
      </c>
      <c r="CI7" s="38">
        <v>300.52</v>
      </c>
      <c r="CJ7" s="38">
        <v>296.14</v>
      </c>
      <c r="CK7" s="38">
        <v>283.17</v>
      </c>
      <c r="CL7" s="38">
        <v>276.77999999999997</v>
      </c>
      <c r="CM7" s="38">
        <v>59.04</v>
      </c>
      <c r="CN7" s="38">
        <v>51.81</v>
      </c>
      <c r="CO7" s="38">
        <v>49.4</v>
      </c>
      <c r="CP7" s="38">
        <v>45.78</v>
      </c>
      <c r="CQ7" s="38">
        <v>46.99</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2017-12-25T02:28:42Z</dcterms:created>
  <dcterms:modified xsi:type="dcterms:W3CDTF">2018-02-27T04:58:56Z</dcterms:modified>
  <cp:category/>
</cp:coreProperties>
</file>