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1164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B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<sst xmlns="http://schemas.openxmlformats.org/spreadsheetml/2006/main" count="237" uniqueCount="124">
  <si>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</si>
  <si>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</si>
  <si>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</si>
  <si>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</si>
  <si>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</si>
  <si>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</si>
  <si>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</si>
  <si>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</si>
  <si>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</si>
  <si>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</si>
  <si>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</si>
  <si>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</si>
  <si>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</si>
  <si>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</si>
  <si>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</si>
  <si>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</si>
  <si>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</si>
  <si>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</si>
  <si>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</si>
  <si>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</si>
  <si>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</si>
  <si>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</si>
  <si>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</si>
  <si>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</si>
  <si>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</si>
  <si>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</si>
  <si>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</si>
  <si>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</si>
  <si>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</si>
  <si>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</si>
  <si>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</si>
  <si>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</si>
  <si>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</si>
  <si>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</si>
  <si>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</si>
  <si>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</si>
  <si>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</si>
  <si>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</si>
  <si>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</si>
  <si>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</si>
  <si>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</si>
  <si>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</si>
  <si>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</si>
  <si>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</si>
  <si>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</si>
  <si>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</si>
  <si>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</si>
  <si>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</si>
  <si>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</si>
  <si>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</si>
  <si>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</si>
  <si>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</si>
  <si>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</si>
  <si>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</si>
  <si>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</si>
  <si>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</si>
  <si>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</si>
  <si>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</si>
  <si>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</si>
  <si>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</si>
  <si>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</si>
  <si>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</si>
  <si>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</si>
  <si>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</si>
  <si>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</si>
  <si>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</si>
  <si>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</si>
  <si>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</si>
  <si>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</si>
  <si>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</si>
  <si>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</si>
  <si>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</si>
  <si>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</si>
  <si>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</si>
  <si>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</si>
  <si>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</si>
  <si>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</si>
  <si>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</si>
  <si>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</si>
  <si>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</si>
  <si>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</si>
  <si>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</si>
  <si>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</si>
  <si>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</si>
  <si>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</si>
  <si>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</si>
  <si>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</si>
  <si>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</si>
  <si>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</si>
  <si>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</si>
  <si>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</si>
  <si>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</si>
  <si>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</si>
  <si>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</si>
  <si>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</si>
  <si>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</si>
  <si>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</si>
  <si>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</si>
  <si>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</si>
  <si>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</si>
  <si>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</si>
  <si>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</si>
  <si>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</si>
  <si>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</si>
  <si>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</si>
  <si>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</si>
  <si>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</si>
  <si>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</si>
  <si>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小菅村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</si>
  <si>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</si>
  <si>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</si>
  <si>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</si>
  <si>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</si>
  <si>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</si>
  <si>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</si>
  <si>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</si>
  <si>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</si>
  <si>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</si>
  <si>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</si>
  <si>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</si>
  <si>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本管について老朽化が進んでいるため更新計画を策定し、随時更新を行う必要がある。電気・機械設備においても現状で故障等は出ていないものの、点検を実施し更新をしていく必要がある。</t>
    <phoneticPr fontId="4"/>
  </si>
  <si>
    <t>非設置</t>
    <rPh sb="0" eb="1">
      <t>ヒ</t>
    </rPh>
    <rPh sb="1" eb="3">
      <t>セッチ</t>
    </rPh>
    <phoneticPr fontId="4"/>
  </si>
  <si>
    <t>本村では過疎高齢化による人口減少が大きな要因となり、収益的収支比率・料金回収率が低い水準となっている。しかしながら平成28年度には給水人口がやや増加していることから近年の減少傾向に歯止めがかかりつつあるものの、一般会計からの繰入に頼らざるを得ない状況となっている。今後は施設の老朽化にあわせ中長期を見据えた改修計画を策定するとともに、施設を効率的に運営していくことでコストを抑えるため経営戦略を策定していく必要がある。
しかしながら水道事業のみで経営強化を図っていくことは大変難しく、人口ビジョンや村内企業の活性化など、水道事業のみにとどまらない地域活性化に向けた総合計画を併せて策定していく必要がある。</t>
    <rPh sb="26" eb="29">
      <t>シュウエキテキ</t>
    </rPh>
    <rPh sb="34" eb="36">
      <t>リョウキン</t>
    </rPh>
    <rPh sb="36" eb="38">
      <t>カイシュウ</t>
    </rPh>
    <rPh sb="38" eb="39">
      <t>リツ</t>
    </rPh>
    <rPh sb="57" eb="59">
      <t>ヘイセイ</t>
    </rPh>
    <rPh sb="61" eb="63">
      <t>ネンド</t>
    </rPh>
    <rPh sb="65" eb="67">
      <t>キュウスイ</t>
    </rPh>
    <rPh sb="67" eb="69">
      <t>ジンコウ</t>
    </rPh>
    <rPh sb="72" eb="74">
      <t>ゾウカ</t>
    </rPh>
    <rPh sb="82" eb="84">
      <t>キンネン</t>
    </rPh>
    <rPh sb="85" eb="87">
      <t>ゲンショウ</t>
    </rPh>
    <rPh sb="87" eb="89">
      <t>ケイコウ</t>
    </rPh>
    <rPh sb="90" eb="92">
      <t>ハド</t>
    </rPh>
    <phoneticPr fontId="4"/>
  </si>
  <si>
    <t xml:space="preserve">料金回収率が類似団体と比較すると低い水準となっている。そのため料金設定の見直し等を行う必要がある。また企業債償還に係る費用も負担となっている。
収益的収支比率については類似団体平均値を下回っている。これは人口減少による水道利用者の減少が主な要因であるが、平成27年度に比べ平成28年度では利用者がやや増加しており、それまでの減少傾向から増加に転じている。
施設利用率については本村では推計値で配水量を計算しているため類似団体値を下回っている状況にある。
</t>
    <rPh sb="72" eb="75">
      <t>シュウエキテキ</t>
    </rPh>
    <rPh sb="84" eb="86">
      <t>ルイジ</t>
    </rPh>
    <rPh sb="86" eb="88">
      <t>ダンタイ</t>
    </rPh>
    <rPh sb="88" eb="90">
      <t>ヘイキン</t>
    </rPh>
    <rPh sb="90" eb="91">
      <t>チ</t>
    </rPh>
    <rPh sb="118" eb="119">
      <t>オモ</t>
    </rPh>
    <rPh sb="120" eb="122">
      <t>ヨウイン</t>
    </rPh>
    <rPh sb="127" eb="129">
      <t>ヘイセイ</t>
    </rPh>
    <rPh sb="131" eb="133">
      <t>ネンド</t>
    </rPh>
    <rPh sb="134" eb="135">
      <t>クラ</t>
    </rPh>
    <rPh sb="136" eb="138">
      <t>ヘイセイ</t>
    </rPh>
    <rPh sb="140" eb="142">
      <t>ネンド</t>
    </rPh>
    <rPh sb="144" eb="147">
      <t>リヨウシャ</t>
    </rPh>
    <rPh sb="150" eb="152">
      <t>ゾウカ</t>
    </rPh>
    <rPh sb="162" eb="164">
      <t>ゲンショウ</t>
    </rPh>
    <rPh sb="164" eb="166">
      <t>ケイコウ</t>
    </rPh>
    <rPh sb="168" eb="170">
      <t>ゾウカ</t>
    </rPh>
    <rPh sb="171" eb="172">
      <t>テン</t>
    </rPh>
    <rPh sb="196" eb="197">
      <t>クバ</t>
    </rPh>
    <rPh sb="208" eb="210">
      <t>ルイジ</t>
    </rPh>
    <rPh sb="210" eb="212">
      <t>ダンタイ</t>
    </rPh>
    <rPh sb="212" eb="213">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</si>
</sst>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E6-4E93-8E6D-1BF675B7A964}"/>
            </c:ext>
          </c:extLst>
        </c:ser>
        <c:dLbls>
          <c:showLegendKey val="0"/>
          <c:showVal val="0"/>
          <c:showCatName val="0"/>
          <c:showSerName val="0"/>
          <c:showPercent val="0"/>
          <c:showBubbleSize val="0"/>
        </c:dLbls>
        <c:gapWidth val="150"/>
        <c:axId val="54397184"/>
        <c:axId val="1043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CCE6-4E93-8E6D-1BF675B7A964}"/>
            </c:ext>
          </c:extLst>
        </c:ser>
        <c:dLbls>
          <c:showLegendKey val="0"/>
          <c:showVal val="0"/>
          <c:showCatName val="0"/>
          <c:showSerName val="0"/>
          <c:showPercent val="0"/>
          <c:showBubbleSize val="0"/>
        </c:dLbls>
        <c:marker val="1"/>
        <c:smooth val="0"/>
        <c:axId val="54397184"/>
        <c:axId val="104370560"/>
      </c:lineChart>
      <c:dateAx>
        <c:axId val="54397184"/>
        <c:scaling>
          <c:orientation val="minMax"/>
        </c:scaling>
        <c:delete val="1"/>
        <c:axPos val="b"/>
        <c:numFmt formatCode="ge" sourceLinked="1"/>
        <c:majorTickMark val="none"/>
        <c:minorTickMark val="none"/>
        <c:tickLblPos val="none"/>
        <c:crossAx val="104370560"/>
        <c:crosses val="autoZero"/>
        <c:auto val="1"/>
        <c:lblOffset val="100"/>
        <c:baseTimeUnit val="years"/>
      </c:dateAx>
      <c:valAx>
        <c:axId val="1043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58.32</c:v>
                </c:pt>
                <c:pt idx="1">
                  <c:v>36.57</c:v>
                </c:pt>
                <c:pt idx="2">
                  <c:v>36.57</c:v>
                </c:pt>
                <c:pt idx="3">
                  <c:v>36.47</c:v>
                </c:pt>
                <c:pt idx="4">
                  <c:v>36.57</c:v>
                </c:pt>
              </c:numCache>
            </c:numRef>
          </c:val>
          <c:extLst xmlns:c16r2="http://schemas.microsoft.com/office/drawing/2015/06/chart">
            <c:ext xmlns:c16="http://schemas.microsoft.com/office/drawing/2014/chart" uri="{C3380CC4-5D6E-409C-BE32-E72D297353CC}">
              <c16:uniqueId val="{00000000-52BF-43F2-BDDD-81C9B610A32D}"/>
            </c:ext>
          </c:extLst>
        </c:ser>
        <c:dLbls>
          <c:showLegendKey val="0"/>
          <c:showVal val="0"/>
          <c:showCatName val="0"/>
          <c:showSerName val="0"/>
          <c:showPercent val="0"/>
          <c:showBubbleSize val="0"/>
        </c:dLbls>
        <c:gapWidth val="150"/>
        <c:axId val="107963520"/>
        <c:axId val="1079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52BF-43F2-BDDD-81C9B610A32D}"/>
            </c:ext>
          </c:extLst>
        </c:ser>
        <c:dLbls>
          <c:showLegendKey val="0"/>
          <c:showVal val="0"/>
          <c:showCatName val="0"/>
          <c:showSerName val="0"/>
          <c:showPercent val="0"/>
          <c:showBubbleSize val="0"/>
        </c:dLbls>
        <c:marker val="1"/>
        <c:smooth val="0"/>
        <c:axId val="107963520"/>
        <c:axId val="107965440"/>
      </c:lineChart>
      <c:dateAx>
        <c:axId val="107963520"/>
        <c:scaling>
          <c:orientation val="minMax"/>
        </c:scaling>
        <c:delete val="1"/>
        <c:axPos val="b"/>
        <c:numFmt formatCode="ge" sourceLinked="1"/>
        <c:majorTickMark val="none"/>
        <c:minorTickMark val="none"/>
        <c:tickLblPos val="none"/>
        <c:crossAx val="107965440"/>
        <c:crosses val="autoZero"/>
        <c:auto val="1"/>
        <c:lblOffset val="100"/>
        <c:baseTimeUnit val="years"/>
      </c:dateAx>
      <c:valAx>
        <c:axId val="1079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98.69</c:v>
                </c:pt>
                <c:pt idx="1">
                  <c:v>88.98</c:v>
                </c:pt>
                <c:pt idx="2">
                  <c:v>100</c:v>
                </c:pt>
                <c:pt idx="3">
                  <c:v>100</c:v>
                </c:pt>
                <c:pt idx="4">
                  <c:v>100</c:v>
                </c:pt>
              </c:numCache>
            </c:numRef>
          </c:val>
          <c:extLst xmlns:c16r2="http://schemas.microsoft.com/office/drawing/2015/06/chart">
            <c:ext xmlns:c16="http://schemas.microsoft.com/office/drawing/2014/chart" uri="{C3380CC4-5D6E-409C-BE32-E72D297353CC}">
              <c16:uniqueId val="{00000000-AD07-4E6A-8DA6-453DA1351E7C}"/>
            </c:ext>
          </c:extLst>
        </c:ser>
        <c:dLbls>
          <c:showLegendKey val="0"/>
          <c:showVal val="0"/>
          <c:showCatName val="0"/>
          <c:showSerName val="0"/>
          <c:showPercent val="0"/>
          <c:showBubbleSize val="0"/>
        </c:dLbls>
        <c:gapWidth val="150"/>
        <c:axId val="108013056"/>
        <c:axId val="1080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AD07-4E6A-8DA6-453DA1351E7C}"/>
            </c:ext>
          </c:extLst>
        </c:ser>
        <c:dLbls>
          <c:showLegendKey val="0"/>
          <c:showVal val="0"/>
          <c:showCatName val="0"/>
          <c:showSerName val="0"/>
          <c:showPercent val="0"/>
          <c:showBubbleSize val="0"/>
        </c:dLbls>
        <c:marker val="1"/>
        <c:smooth val="0"/>
        <c:axId val="108013056"/>
        <c:axId val="108014976"/>
      </c:lineChart>
      <c:dateAx>
        <c:axId val="108013056"/>
        <c:scaling>
          <c:orientation val="minMax"/>
        </c:scaling>
        <c:delete val="1"/>
        <c:axPos val="b"/>
        <c:numFmt formatCode="ge" sourceLinked="1"/>
        <c:majorTickMark val="none"/>
        <c:minorTickMark val="none"/>
        <c:tickLblPos val="none"/>
        <c:crossAx val="108014976"/>
        <c:crosses val="autoZero"/>
        <c:auto val="1"/>
        <c:lblOffset val="100"/>
        <c:baseTimeUnit val="years"/>
      </c:dateAx>
      <c:valAx>
        <c:axId val="1080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47.64</c:v>
                </c:pt>
                <c:pt idx="1">
                  <c:v>52.24</c:v>
                </c:pt>
                <c:pt idx="2">
                  <c:v>55.56</c:v>
                </c:pt>
                <c:pt idx="3">
                  <c:v>40.520000000000003</c:v>
                </c:pt>
                <c:pt idx="4">
                  <c:v>51.28</c:v>
                </c:pt>
              </c:numCache>
            </c:numRef>
          </c:val>
          <c:extLst xmlns:c16r2="http://schemas.microsoft.com/office/drawing/2015/06/chart">
            <c:ext xmlns:c16="http://schemas.microsoft.com/office/drawing/2014/chart" uri="{C3380CC4-5D6E-409C-BE32-E72D297353CC}">
              <c16:uniqueId val="{00000000-7513-4F70-A844-633465EA2711}"/>
            </c:ext>
          </c:extLst>
        </c:ser>
        <c:dLbls>
          <c:showLegendKey val="0"/>
          <c:showVal val="0"/>
          <c:showCatName val="0"/>
          <c:showSerName val="0"/>
          <c:showPercent val="0"/>
          <c:showBubbleSize val="0"/>
        </c:dLbls>
        <c:gapWidth val="150"/>
        <c:axId val="105560704"/>
        <c:axId val="1055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7513-4F70-A844-633465EA2711}"/>
            </c:ext>
          </c:extLst>
        </c:ser>
        <c:dLbls>
          <c:showLegendKey val="0"/>
          <c:showVal val="0"/>
          <c:showCatName val="0"/>
          <c:showSerName val="0"/>
          <c:showPercent val="0"/>
          <c:showBubbleSize val="0"/>
        </c:dLbls>
        <c:marker val="1"/>
        <c:smooth val="0"/>
        <c:axId val="105560704"/>
        <c:axId val="105566976"/>
      </c:lineChart>
      <c:dateAx>
        <c:axId val="105560704"/>
        <c:scaling>
          <c:orientation val="minMax"/>
        </c:scaling>
        <c:delete val="1"/>
        <c:axPos val="b"/>
        <c:numFmt formatCode="ge" sourceLinked="1"/>
        <c:majorTickMark val="none"/>
        <c:minorTickMark val="none"/>
        <c:tickLblPos val="none"/>
        <c:crossAx val="105566976"/>
        <c:crosses val="autoZero"/>
        <c:auto val="1"/>
        <c:lblOffset val="100"/>
        <c:baseTimeUnit val="years"/>
      </c:dateAx>
      <c:valAx>
        <c:axId val="1055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A4-4D1B-83A9-B8AEF09C2314}"/>
            </c:ext>
          </c:extLst>
        </c:ser>
        <c:dLbls>
          <c:showLegendKey val="0"/>
          <c:showVal val="0"/>
          <c:showCatName val="0"/>
          <c:showSerName val="0"/>
          <c:showPercent val="0"/>
          <c:showBubbleSize val="0"/>
        </c:dLbls>
        <c:gapWidth val="150"/>
        <c:axId val="105454592"/>
        <c:axId val="1054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A4-4D1B-83A9-B8AEF09C2314}"/>
            </c:ext>
          </c:extLst>
        </c:ser>
        <c:dLbls>
          <c:showLegendKey val="0"/>
          <c:showVal val="0"/>
          <c:showCatName val="0"/>
          <c:showSerName val="0"/>
          <c:showPercent val="0"/>
          <c:showBubbleSize val="0"/>
        </c:dLbls>
        <c:marker val="1"/>
        <c:smooth val="0"/>
        <c:axId val="105454592"/>
        <c:axId val="105456768"/>
      </c:lineChart>
      <c:dateAx>
        <c:axId val="105454592"/>
        <c:scaling>
          <c:orientation val="minMax"/>
        </c:scaling>
        <c:delete val="1"/>
        <c:axPos val="b"/>
        <c:numFmt formatCode="ge" sourceLinked="1"/>
        <c:majorTickMark val="none"/>
        <c:minorTickMark val="none"/>
        <c:tickLblPos val="none"/>
        <c:crossAx val="105456768"/>
        <c:crosses val="autoZero"/>
        <c:auto val="1"/>
        <c:lblOffset val="100"/>
        <c:baseTimeUnit val="years"/>
      </c:dateAx>
      <c:valAx>
        <c:axId val="1054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AB-49BC-9DE6-104EA82C445E}"/>
            </c:ext>
          </c:extLst>
        </c:ser>
        <c:dLbls>
          <c:showLegendKey val="0"/>
          <c:showVal val="0"/>
          <c:showCatName val="0"/>
          <c:showSerName val="0"/>
          <c:showPercent val="0"/>
          <c:showBubbleSize val="0"/>
        </c:dLbls>
        <c:gapWidth val="150"/>
        <c:axId val="105475456"/>
        <c:axId val="107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AB-49BC-9DE6-104EA82C445E}"/>
            </c:ext>
          </c:extLst>
        </c:ser>
        <c:dLbls>
          <c:showLegendKey val="0"/>
          <c:showVal val="0"/>
          <c:showCatName val="0"/>
          <c:showSerName val="0"/>
          <c:showPercent val="0"/>
          <c:showBubbleSize val="0"/>
        </c:dLbls>
        <c:marker val="1"/>
        <c:smooth val="0"/>
        <c:axId val="105475456"/>
        <c:axId val="107742720"/>
      </c:lineChart>
      <c:dateAx>
        <c:axId val="105475456"/>
        <c:scaling>
          <c:orientation val="minMax"/>
        </c:scaling>
        <c:delete val="1"/>
        <c:axPos val="b"/>
        <c:numFmt formatCode="ge" sourceLinked="1"/>
        <c:majorTickMark val="none"/>
        <c:minorTickMark val="none"/>
        <c:tickLblPos val="none"/>
        <c:crossAx val="107742720"/>
        <c:crosses val="autoZero"/>
        <c:auto val="1"/>
        <c:lblOffset val="100"/>
        <c:baseTimeUnit val="years"/>
      </c:dateAx>
      <c:valAx>
        <c:axId val="107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31-4144-80D9-58496E951230}"/>
            </c:ext>
          </c:extLst>
        </c:ser>
        <c:dLbls>
          <c:showLegendKey val="0"/>
          <c:showVal val="0"/>
          <c:showCatName val="0"/>
          <c:showSerName val="0"/>
          <c:showPercent val="0"/>
          <c:showBubbleSize val="0"/>
        </c:dLbls>
        <c:gapWidth val="150"/>
        <c:axId val="107766144"/>
        <c:axId val="107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31-4144-80D9-58496E951230}"/>
            </c:ext>
          </c:extLst>
        </c:ser>
        <c:dLbls>
          <c:showLegendKey val="0"/>
          <c:showVal val="0"/>
          <c:showCatName val="0"/>
          <c:showSerName val="0"/>
          <c:showPercent val="0"/>
          <c:showBubbleSize val="0"/>
        </c:dLbls>
        <c:marker val="1"/>
        <c:smooth val="0"/>
        <c:axId val="107766144"/>
        <c:axId val="107768064"/>
      </c:lineChart>
      <c:dateAx>
        <c:axId val="107766144"/>
        <c:scaling>
          <c:orientation val="minMax"/>
        </c:scaling>
        <c:delete val="1"/>
        <c:axPos val="b"/>
        <c:numFmt formatCode="ge" sourceLinked="1"/>
        <c:majorTickMark val="none"/>
        <c:minorTickMark val="none"/>
        <c:tickLblPos val="none"/>
        <c:crossAx val="107768064"/>
        <c:crosses val="autoZero"/>
        <c:auto val="1"/>
        <c:lblOffset val="100"/>
        <c:baseTimeUnit val="years"/>
      </c:dateAx>
      <c:valAx>
        <c:axId val="107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44-47A6-950E-693A14608873}"/>
            </c:ext>
          </c:extLst>
        </c:ser>
        <c:dLbls>
          <c:showLegendKey val="0"/>
          <c:showVal val="0"/>
          <c:showCatName val="0"/>
          <c:showSerName val="0"/>
          <c:showPercent val="0"/>
          <c:showBubbleSize val="0"/>
        </c:dLbls>
        <c:gapWidth val="150"/>
        <c:axId val="107819776"/>
        <c:axId val="1078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44-47A6-950E-693A14608873}"/>
            </c:ext>
          </c:extLst>
        </c:ser>
        <c:dLbls>
          <c:showLegendKey val="0"/>
          <c:showVal val="0"/>
          <c:showCatName val="0"/>
          <c:showSerName val="0"/>
          <c:showPercent val="0"/>
          <c:showBubbleSize val="0"/>
        </c:dLbls>
        <c:marker val="1"/>
        <c:smooth val="0"/>
        <c:axId val="107819776"/>
        <c:axId val="107821696"/>
      </c:lineChart>
      <c:dateAx>
        <c:axId val="107819776"/>
        <c:scaling>
          <c:orientation val="minMax"/>
        </c:scaling>
        <c:delete val="1"/>
        <c:axPos val="b"/>
        <c:numFmt formatCode="ge" sourceLinked="1"/>
        <c:majorTickMark val="none"/>
        <c:minorTickMark val="none"/>
        <c:tickLblPos val="none"/>
        <c:crossAx val="107821696"/>
        <c:crosses val="autoZero"/>
        <c:auto val="1"/>
        <c:lblOffset val="100"/>
        <c:baseTimeUnit val="years"/>
      </c:dateAx>
      <c:valAx>
        <c:axId val="1078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7636.13</c:v>
                </c:pt>
                <c:pt idx="1">
                  <c:v>7205.2</c:v>
                </c:pt>
                <c:pt idx="2">
                  <c:v>6889.53</c:v>
                </c:pt>
                <c:pt idx="3">
                  <c:v>7168.82</c:v>
                </c:pt>
                <c:pt idx="4">
                  <c:v>7803.36</c:v>
                </c:pt>
              </c:numCache>
            </c:numRef>
          </c:val>
          <c:extLst xmlns:c16r2="http://schemas.microsoft.com/office/drawing/2015/06/chart">
            <c:ext xmlns:c16="http://schemas.microsoft.com/office/drawing/2014/chart" uri="{C3380CC4-5D6E-409C-BE32-E72D297353CC}">
              <c16:uniqueId val="{00000000-7D5E-42CD-890F-0100051BA527}"/>
            </c:ext>
          </c:extLst>
        </c:ser>
        <c:dLbls>
          <c:showLegendKey val="0"/>
          <c:showVal val="0"/>
          <c:showCatName val="0"/>
          <c:showSerName val="0"/>
          <c:showPercent val="0"/>
          <c:showBubbleSize val="0"/>
        </c:dLbls>
        <c:gapWidth val="150"/>
        <c:axId val="107852160"/>
        <c:axId val="1078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7D5E-42CD-890F-0100051BA527}"/>
            </c:ext>
          </c:extLst>
        </c:ser>
        <c:dLbls>
          <c:showLegendKey val="0"/>
          <c:showVal val="0"/>
          <c:showCatName val="0"/>
          <c:showSerName val="0"/>
          <c:showPercent val="0"/>
          <c:showBubbleSize val="0"/>
        </c:dLbls>
        <c:marker val="1"/>
        <c:smooth val="0"/>
        <c:axId val="107852160"/>
        <c:axId val="107854080"/>
      </c:lineChart>
      <c:dateAx>
        <c:axId val="107852160"/>
        <c:scaling>
          <c:orientation val="minMax"/>
        </c:scaling>
        <c:delete val="1"/>
        <c:axPos val="b"/>
        <c:numFmt formatCode="ge" sourceLinked="1"/>
        <c:majorTickMark val="none"/>
        <c:minorTickMark val="none"/>
        <c:tickLblPos val="none"/>
        <c:crossAx val="107854080"/>
        <c:crosses val="autoZero"/>
        <c:auto val="1"/>
        <c:lblOffset val="100"/>
        <c:baseTimeUnit val="years"/>
      </c:dateAx>
      <c:valAx>
        <c:axId val="1078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10.87</c:v>
                </c:pt>
                <c:pt idx="1">
                  <c:v>9.9</c:v>
                </c:pt>
                <c:pt idx="2">
                  <c:v>10.36</c:v>
                </c:pt>
                <c:pt idx="3">
                  <c:v>10.45</c:v>
                </c:pt>
                <c:pt idx="4">
                  <c:v>11.07</c:v>
                </c:pt>
              </c:numCache>
            </c:numRef>
          </c:val>
          <c:extLst xmlns:c16r2="http://schemas.microsoft.com/office/drawing/2015/06/chart">
            <c:ext xmlns:c16="http://schemas.microsoft.com/office/drawing/2014/chart" uri="{C3380CC4-5D6E-409C-BE32-E72D297353CC}">
              <c16:uniqueId val="{00000000-19CF-4A0C-8881-8E1C7A03A29F}"/>
            </c:ext>
          </c:extLst>
        </c:ser>
        <c:dLbls>
          <c:showLegendKey val="0"/>
          <c:showVal val="0"/>
          <c:showCatName val="0"/>
          <c:showSerName val="0"/>
          <c:showPercent val="0"/>
          <c:showBubbleSize val="0"/>
        </c:dLbls>
        <c:gapWidth val="150"/>
        <c:axId val="107897600"/>
        <c:axId val="1078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19CF-4A0C-8881-8E1C7A03A29F}"/>
            </c:ext>
          </c:extLst>
        </c:ser>
        <c:dLbls>
          <c:showLegendKey val="0"/>
          <c:showVal val="0"/>
          <c:showCatName val="0"/>
          <c:showSerName val="0"/>
          <c:showPercent val="0"/>
          <c:showBubbleSize val="0"/>
        </c:dLbls>
        <c:marker val="1"/>
        <c:smooth val="0"/>
        <c:axId val="107897600"/>
        <c:axId val="107899520"/>
      </c:lineChart>
      <c:dateAx>
        <c:axId val="107897600"/>
        <c:scaling>
          <c:orientation val="minMax"/>
        </c:scaling>
        <c:delete val="1"/>
        <c:axPos val="b"/>
        <c:numFmt formatCode="ge" sourceLinked="1"/>
        <c:majorTickMark val="none"/>
        <c:minorTickMark val="none"/>
        <c:tickLblPos val="none"/>
        <c:crossAx val="107899520"/>
        <c:crosses val="autoZero"/>
        <c:auto val="1"/>
        <c:lblOffset val="100"/>
        <c:baseTimeUnit val="years"/>
      </c:dateAx>
      <c:valAx>
        <c:axId val="1078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259.77999999999997</c:v>
                </c:pt>
                <c:pt idx="1">
                  <c:v>313.77999999999997</c:v>
                </c:pt>
                <c:pt idx="2">
                  <c:v>261.17</c:v>
                </c:pt>
                <c:pt idx="3">
                  <c:v>260.06</c:v>
                </c:pt>
                <c:pt idx="4">
                  <c:v>251.52</c:v>
                </c:pt>
              </c:numCache>
            </c:numRef>
          </c:val>
          <c:extLst xmlns:c16r2="http://schemas.microsoft.com/office/drawing/2015/06/chart">
            <c:ext xmlns:c16="http://schemas.microsoft.com/office/drawing/2014/chart" uri="{C3380CC4-5D6E-409C-BE32-E72D297353CC}">
              <c16:uniqueId val="{00000000-9250-4B27-BD5A-B02A238AE184}"/>
            </c:ext>
          </c:extLst>
        </c:ser>
        <c:dLbls>
          <c:showLegendKey val="0"/>
          <c:showVal val="0"/>
          <c:showCatName val="0"/>
          <c:showSerName val="0"/>
          <c:showPercent val="0"/>
          <c:showBubbleSize val="0"/>
        </c:dLbls>
        <c:gapWidth val="150"/>
        <c:axId val="107926272"/>
        <c:axId val="1079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9250-4B27-BD5A-B02A238AE184}"/>
            </c:ext>
          </c:extLst>
        </c:ser>
        <c:dLbls>
          <c:showLegendKey val="0"/>
          <c:showVal val="0"/>
          <c:showCatName val="0"/>
          <c:showSerName val="0"/>
          <c:showPercent val="0"/>
          <c:showBubbleSize val="0"/>
        </c:dLbls>
        <c:marker val="1"/>
        <c:smooth val="0"/>
        <c:axId val="107926272"/>
        <c:axId val="107928192"/>
      </c:lineChart>
      <c:dateAx>
        <c:axId val="107926272"/>
        <c:scaling>
          <c:orientation val="minMax"/>
        </c:scaling>
        <c:delete val="1"/>
        <c:axPos val="b"/>
        <c:numFmt formatCode="ge" sourceLinked="1"/>
        <c:majorTickMark val="none"/>
        <c:minorTickMark val="none"/>
        <c:tickLblPos val="none"/>
        <c:crossAx val="107928192"/>
        <c:crosses val="autoZero"/>
        <c:auto val="1"/>
        <c:lblOffset val="100"/>
        <c:baseTimeUnit val="years"/>
      </c:dateAx>
      <c:valAx>
        <c:axId val="1079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90" zoomScaleSheetLayoutView="80" workbookViewId="0">
      <selection activeCell="AN12" sqref="AN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山梨県　小菅村</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80" t="s">
        <v>121</v>
      </c>
      <c r="AE8" s="80"/>
      <c r="AF8" s="80"/>
      <c r="AG8" s="80"/>
      <c r="AH8" s="80"/>
      <c r="AI8" s="80"/>
      <c r="AJ8" s="80"/>
      <c r="AK8" s="2"/>
      <c r="AL8" s="73">
        <f>データ!$R$6</f>
        <v>740</v>
      </c>
      <c r="AM8" s="73"/>
      <c r="AN8" s="73"/>
      <c r="AO8" s="73"/>
      <c r="AP8" s="73"/>
      <c r="AQ8" s="73"/>
      <c r="AR8" s="73"/>
      <c r="AS8" s="73"/>
      <c r="AT8" s="72">
        <f>データ!$S$6</f>
        <v>52.78</v>
      </c>
      <c r="AU8" s="72"/>
      <c r="AV8" s="72"/>
      <c r="AW8" s="72"/>
      <c r="AX8" s="72"/>
      <c r="AY8" s="72"/>
      <c r="AZ8" s="72"/>
      <c r="BA8" s="72"/>
      <c r="BB8" s="72">
        <f>データ!$T$6</f>
        <v>14.02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97.02</v>
      </c>
      <c r="Q10" s="72"/>
      <c r="R10" s="72"/>
      <c r="S10" s="72"/>
      <c r="T10" s="72"/>
      <c r="U10" s="72"/>
      <c r="V10" s="72"/>
      <c r="W10" s="73">
        <f>データ!$Q$6</f>
        <v>550</v>
      </c>
      <c r="X10" s="73"/>
      <c r="Y10" s="73"/>
      <c r="Z10" s="73"/>
      <c r="AA10" s="73"/>
      <c r="AB10" s="73"/>
      <c r="AC10" s="73"/>
      <c r="AD10" s="2"/>
      <c r="AE10" s="2"/>
      <c r="AF10" s="2"/>
      <c r="AG10" s="2"/>
      <c r="AH10" s="2"/>
      <c r="AI10" s="2"/>
      <c r="AJ10" s="2"/>
      <c r="AK10" s="2"/>
      <c r="AL10" s="73">
        <f>データ!$U$6</f>
        <v>716</v>
      </c>
      <c r="AM10" s="73"/>
      <c r="AN10" s="73"/>
      <c r="AO10" s="73"/>
      <c r="AP10" s="73"/>
      <c r="AQ10" s="73"/>
      <c r="AR10" s="73"/>
      <c r="AS10" s="73"/>
      <c r="AT10" s="72">
        <f>データ!$V$6</f>
        <v>52.78</v>
      </c>
      <c r="AU10" s="72"/>
      <c r="AV10" s="72"/>
      <c r="AW10" s="72"/>
      <c r="AX10" s="72"/>
      <c r="AY10" s="72"/>
      <c r="AZ10" s="72"/>
      <c r="BA10" s="72"/>
      <c r="BB10" s="72">
        <f>データ!$W$6</f>
        <v>13.57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194425</v>
      </c>
      <c r="D6" s="34">
        <f t="shared" si="3"/>
        <v>47</v>
      </c>
      <c r="E6" s="34">
        <f t="shared" si="3"/>
        <v>1</v>
      </c>
      <c r="F6" s="34">
        <f t="shared" si="3"/>
        <v>0</v>
      </c>
      <c r="G6" s="34">
        <f t="shared" si="3"/>
        <v>0</v>
      </c>
      <c r="H6" s="34" t="str">
        <f t="shared" si="3"/>
        <v>山梨県　小菅村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97.02</v>
      </c>
      <c r="Q6" s="35">
        <f t="shared" si="3"/>
        <v>550</v>
      </c>
      <c r="R6" s="35">
        <f t="shared" si="3"/>
        <v>740</v>
      </c>
      <c r="S6" s="35">
        <f t="shared" si="3"/>
        <v>52.78</v>
      </c>
      <c r="T6" s="35">
        <f t="shared" si="3"/>
        <v>14.02</v>
      </c>
      <c r="U6" s="35">
        <f t="shared" si="3"/>
        <v>716</v>
      </c>
      <c r="V6" s="35">
        <f t="shared" si="3"/>
        <v>52.78</v>
      </c>
      <c r="W6" s="35">
        <f t="shared" si="3"/>
        <v>13.57</v>
      </c>
      <c r="X6" s="36">
        <f>IF(X7="",NA(),X7)</f>
        <v>47.64</v>
      </c>
      <c r="Y6" s="36">
        <f t="shared" ref="Y6:AG6" si="4">IF(Y7="",NA(),Y7)</f>
        <v>52.24</v>
      </c>
      <c r="Z6" s="36">
        <f t="shared" si="4"/>
        <v>55.56</v>
      </c>
      <c r="AA6" s="36">
        <f t="shared" si="4"/>
        <v>40.520000000000003</v>
      </c>
      <c r="AB6" s="36">
        <f t="shared" si="4"/>
        <v>51.28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7636.13</v>
      </c>
      <c r="BF6" s="36">
        <f t="shared" ref="BF6:BN6" si="7">IF(BF7="",NA(),BF7)</f>
        <v>7205.2</v>
      </c>
      <c r="BG6" s="36">
        <f t="shared" si="7"/>
        <v>6889.53</v>
      </c>
      <c r="BH6" s="36">
        <f t="shared" si="7"/>
        <v>7168.82</v>
      </c>
      <c r="BI6" s="36">
        <f t="shared" si="7"/>
        <v>7803.36</v>
      </c>
      <c r="BJ6" s="36">
        <f t="shared" si="7"/>
        <v>1496.15</v>
      </c>
      <c r="BK6" s="36">
        <f t="shared" si="7"/>
        <v>1462.56</v>
      </c>
      <c r="BL6" s="36">
        <f t="shared" si="7"/>
        <v>1486.62</v>
      </c>
      <c r="BM6" s="36">
        <f t="shared" si="7"/>
        <v>1510.14</v>
      </c>
      <c r="BN6" s="36">
        <f t="shared" si="7"/>
        <v>1595.62</v>
      </c>
      <c r="BO6" s="35" t="str">
        <f>IF(BO7="","",IF(BO7="-","【-】","【"&amp;SUBSTITUTE(TEXT(BO7,"#,##0.00"),"-","△")&amp;"】"))</f>
        <v>【1,280.76】</v>
      </c>
      <c r="BP6" s="36">
        <f>IF(BP7="",NA(),BP7)</f>
        <v>10.87</v>
      </c>
      <c r="BQ6" s="36">
        <f t="shared" ref="BQ6:BY6" si="8">IF(BQ7="",NA(),BQ7)</f>
        <v>9.9</v>
      </c>
      <c r="BR6" s="36">
        <f t="shared" si="8"/>
        <v>10.36</v>
      </c>
      <c r="BS6" s="36">
        <f t="shared" si="8"/>
        <v>10.45</v>
      </c>
      <c r="BT6" s="36">
        <f t="shared" si="8"/>
        <v>11.07</v>
      </c>
      <c r="BU6" s="36">
        <f t="shared" si="8"/>
        <v>33.01</v>
      </c>
      <c r="BV6" s="36">
        <f t="shared" si="8"/>
        <v>32.39</v>
      </c>
      <c r="BW6" s="36">
        <f t="shared" si="8"/>
        <v>24.39</v>
      </c>
      <c r="BX6" s="36">
        <f t="shared" si="8"/>
        <v>22.67</v>
      </c>
      <c r="BY6" s="36">
        <f t="shared" si="8"/>
        <v>37.92</v>
      </c>
      <c r="BZ6" s="35" t="str">
        <f>IF(BZ7="","",IF(BZ7="-","【-】","【"&amp;SUBSTITUTE(TEXT(BZ7,"#,##0.00"),"-","△")&amp;"】"))</f>
        <v>【53.06】</v>
      </c>
      <c r="CA6" s="36">
        <f>IF(CA7="",NA(),CA7)</f>
        <v>259.77999999999997</v>
      </c>
      <c r="CB6" s="36">
        <f t="shared" ref="CB6:CJ6" si="9">IF(CB7="",NA(),CB7)</f>
        <v>313.77999999999997</v>
      </c>
      <c r="CC6" s="36">
        <f t="shared" si="9"/>
        <v>261.17</v>
      </c>
      <c r="CD6" s="36">
        <f t="shared" si="9"/>
        <v>260.06</v>
      </c>
      <c r="CE6" s="36">
        <f t="shared" si="9"/>
        <v>251.52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58.32</v>
      </c>
      <c r="CM6" s="36">
        <f t="shared" ref="CM6:CU6" si="10">IF(CM7="",NA(),CM7)</f>
        <v>36.57</v>
      </c>
      <c r="CN6" s="36">
        <f t="shared" si="10"/>
        <v>36.57</v>
      </c>
      <c r="CO6" s="36">
        <f t="shared" si="10"/>
        <v>36.47</v>
      </c>
      <c r="CP6" s="36">
        <f t="shared" si="10"/>
        <v>36.57</v>
      </c>
      <c r="CQ6" s="36">
        <f t="shared" si="10"/>
        <v>51.11</v>
      </c>
      <c r="CR6" s="36">
        <f t="shared" si="10"/>
        <v>50.49</v>
      </c>
      <c r="CS6" s="36">
        <f t="shared" si="10"/>
        <v>48.36</v>
      </c>
      <c r="CT6" s="36">
        <f t="shared" si="10"/>
        <v>48.7</v>
      </c>
      <c r="CU6" s="36">
        <f t="shared" si="10"/>
        <v>46.9</v>
      </c>
      <c r="CV6" s="35" t="str">
        <f>IF(CV7="","",IF(CV7="-","【-】","【"&amp;SUBSTITUTE(TEXT(CV7,"#,##0.00"),"-","△")&amp;"】"))</f>
        <v>【56.28】</v>
      </c>
      <c r="CW6" s="36">
        <f>IF(CW7="",NA(),CW7)</f>
        <v>98.69</v>
      </c>
      <c r="CX6" s="36">
        <f t="shared" ref="CX6:DF6" si="11">IF(CX7="",NA(),CX7)</f>
        <v>88.98</v>
      </c>
      <c r="CY6" s="36">
        <f t="shared" si="11"/>
        <v>100</v>
      </c>
      <c r="CZ6" s="36">
        <f t="shared" si="11"/>
        <v>100</v>
      </c>
      <c r="DA6" s="36">
        <f t="shared" si="11"/>
        <v>100</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194425</v>
      </c>
      <c r="D7" s="38">
        <v>47</v>
      </c>
      <c r="E7" s="38">
        <v>1</v>
      </c>
      <c r="F7" s="38">
        <v>0</v>
      </c>
      <c r="G7" s="38">
        <v>0</v>
      </c>
      <c r="H7" s="38" t="s">
        <v>108</v>
      </c>
      <c r="I7" s="38" t="s">
        <v>109</v>
      </c>
      <c r="J7" s="38" t="s">
        <v>110</v>
      </c>
      <c r="K7" s="38" t="s">
        <v>111</v>
      </c>
      <c r="L7" s="38" t="s">
        <v>112</v>
      </c>
      <c r="M7" s="38"/>
      <c r="N7" s="39" t="s">
        <v>113</v>
      </c>
      <c r="O7" s="39" t="s">
        <v>114</v>
      </c>
      <c r="P7" s="39">
        <v>97.02</v>
      </c>
      <c r="Q7" s="39">
        <v>550</v>
      </c>
      <c r="R7" s="39">
        <v>740</v>
      </c>
      <c r="S7" s="39">
        <v>52.78</v>
      </c>
      <c r="T7" s="39">
        <v>14.02</v>
      </c>
      <c r="U7" s="39">
        <v>716</v>
      </c>
      <c r="V7" s="39">
        <v>52.78</v>
      </c>
      <c r="W7" s="39">
        <v>13.57</v>
      </c>
      <c r="X7" s="39">
        <v>47.64</v>
      </c>
      <c r="Y7" s="39">
        <v>52.24</v>
      </c>
      <c r="Z7" s="39">
        <v>55.56</v>
      </c>
      <c r="AA7" s="39">
        <v>40.520000000000003</v>
      </c>
      <c r="AB7" s="39">
        <v>51.28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7636.13</v>
      </c>
      <c r="BF7" s="39">
        <v>7205.2</v>
      </c>
      <c r="BG7" s="39">
        <v>6889.53</v>
      </c>
      <c r="BH7" s="39">
        <v>7168.82</v>
      </c>
      <c r="BI7" s="39">
        <v>7803.36</v>
      </c>
      <c r="BJ7" s="39">
        <v>1496.15</v>
      </c>
      <c r="BK7" s="39">
        <v>1462.56</v>
      </c>
      <c r="BL7" s="39">
        <v>1486.62</v>
      </c>
      <c r="BM7" s="39">
        <v>1510.14</v>
      </c>
      <c r="BN7" s="39">
        <v>1595.62</v>
      </c>
      <c r="BO7" s="39">
        <v>1280.76</v>
      </c>
      <c r="BP7" s="39">
        <v>10.87</v>
      </c>
      <c r="BQ7" s="39">
        <v>9.9</v>
      </c>
      <c r="BR7" s="39">
        <v>10.36</v>
      </c>
      <c r="BS7" s="39">
        <v>10.45</v>
      </c>
      <c r="BT7" s="39">
        <v>11.07</v>
      </c>
      <c r="BU7" s="39">
        <v>33.01</v>
      </c>
      <c r="BV7" s="39">
        <v>32.39</v>
      </c>
      <c r="BW7" s="39">
        <v>24.39</v>
      </c>
      <c r="BX7" s="39">
        <v>22.67</v>
      </c>
      <c r="BY7" s="39">
        <v>37.92</v>
      </c>
      <c r="BZ7" s="39">
        <v>53.06</v>
      </c>
      <c r="CA7" s="39">
        <v>259.77999999999997</v>
      </c>
      <c r="CB7" s="39">
        <v>313.77999999999997</v>
      </c>
      <c r="CC7" s="39">
        <v>261.17</v>
      </c>
      <c r="CD7" s="39">
        <v>260.06</v>
      </c>
      <c r="CE7" s="39">
        <v>251.52</v>
      </c>
      <c r="CF7" s="39">
        <v>523.08000000000004</v>
      </c>
      <c r="CG7" s="39">
        <v>530.83000000000004</v>
      </c>
      <c r="CH7" s="39">
        <v>734.18</v>
      </c>
      <c r="CI7" s="39">
        <v>789.62</v>
      </c>
      <c r="CJ7" s="39">
        <v>423.18</v>
      </c>
      <c r="CK7" s="39">
        <v>314.83</v>
      </c>
      <c r="CL7" s="39">
        <v>58.32</v>
      </c>
      <c r="CM7" s="39">
        <v>36.57</v>
      </c>
      <c r="CN7" s="39">
        <v>36.57</v>
      </c>
      <c r="CO7" s="39">
        <v>36.47</v>
      </c>
      <c r="CP7" s="39">
        <v>36.57</v>
      </c>
      <c r="CQ7" s="39">
        <v>51.11</v>
      </c>
      <c r="CR7" s="39">
        <v>50.49</v>
      </c>
      <c r="CS7" s="39">
        <v>48.36</v>
      </c>
      <c r="CT7" s="39">
        <v>48.7</v>
      </c>
      <c r="CU7" s="39">
        <v>46.9</v>
      </c>
      <c r="CV7" s="39">
        <v>56.28</v>
      </c>
      <c r="CW7" s="39">
        <v>98.69</v>
      </c>
      <c r="CX7" s="39">
        <v>88.98</v>
      </c>
      <c r="CY7" s="39">
        <v>100</v>
      </c>
      <c r="CZ7" s="39">
        <v>100</v>
      </c>
      <c r="DA7" s="39">
        <v>100</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2018-02-08T07:47:19Z</cp:lastPrinted>
  <dcterms:created xsi:type="dcterms:W3CDTF">2017-12-25T01:43:28Z</dcterms:created>
  <dcterms:modified xsi:type="dcterms:W3CDTF">2018-02-27T05:11:18Z</dcterms:modified>
</cp:coreProperties>
</file>