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<sst xmlns="http://schemas.openxmlformats.org/spreadsheetml/2006/main" count="237" uniqueCount="123">
  <si>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</si>
  <si>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</si>
  <si>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</si>
  <si>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</si>
  <si>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</si>
  <si>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</si>
  <si>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</si>
  <si>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</si>
  <si>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</si>
  <si>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</si>
  <si>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</si>
  <si>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</si>
  <si>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</si>
  <si>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</si>
  <si>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</si>
  <si>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</si>
  <si>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</si>
  <si>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</si>
  <si>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</si>
  <si>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</si>
  <si>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</si>
  <si>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</si>
  <si>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</si>
  <si>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</si>
  <si>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</si>
  <si>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</si>
  <si>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</si>
  <si>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</si>
  <si>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</si>
  <si>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</si>
  <si>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</si>
  <si>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</si>
  <si>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</si>
  <si>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</si>
  <si>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</si>
  <si>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</si>
  <si>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</si>
  <si>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</si>
  <si>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</si>
  <si>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</si>
  <si>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</si>
  <si>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</si>
  <si>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</si>
  <si>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</si>
  <si>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</si>
  <si>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</si>
  <si>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</si>
  <si>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</si>
  <si>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</si>
  <si>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</si>
  <si>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</si>
  <si>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</si>
  <si>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</si>
  <si>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</si>
  <si>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</si>
  <si>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</si>
  <si>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</si>
  <si>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</si>
  <si>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</si>
  <si>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</si>
  <si>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</si>
  <si>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</si>
  <si>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</si>
  <si>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</si>
  <si>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</si>
  <si>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</si>
  <si>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</si>
  <si>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</si>
  <si>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</si>
  <si>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</si>
  <si>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</si>
  <si>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</si>
  <si>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</si>
  <si>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</si>
  <si>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</si>
  <si>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</si>
  <si>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</si>
  <si>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</si>
  <si>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</si>
  <si>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</si>
  <si>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</si>
  <si>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</si>
  <si>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</si>
  <si>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</si>
  <si>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</si>
  <si>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</si>
  <si>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</si>
  <si>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</si>
  <si>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</si>
  <si>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</si>
  <si>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</si>
  <si>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</si>
  <si>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</si>
  <si>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</si>
  <si>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</si>
  <si>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</si>
  <si>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</si>
  <si>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</si>
  <si>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</si>
  <si>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</si>
  <si>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</si>
  <si>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</si>
  <si>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</si>
  <si>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</si>
  <si>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</si>
  <si>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</si>
  <si>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</si>
  <si>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富士河口湖町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</si>
  <si>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</si>
  <si>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</si>
  <si>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</si>
  <si>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</si>
  <si>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</si>
  <si>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</si>
  <si>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</si>
  <si>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</si>
  <si>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</si>
  <si>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</si>
  <si>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</si>
  <si>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近年、管路の耐震化を進めるために主要管路を中心に更新工事を進めている。このため漏水の原因になっている老朽化した末端管路の更新はほとんどはかどっておらず、ここ3年は有収率も横ばいである。</t>
    <rPh sb="0" eb="2">
      <t>キンネン</t>
    </rPh>
    <rPh sb="3" eb="5">
      <t>カンロ</t>
    </rPh>
    <rPh sb="6" eb="9">
      <t>タイシンカ</t>
    </rPh>
    <rPh sb="10" eb="11">
      <t>スス</t>
    </rPh>
    <rPh sb="16" eb="18">
      <t>シュヨウ</t>
    </rPh>
    <rPh sb="18" eb="20">
      <t>カンロ</t>
    </rPh>
    <rPh sb="21" eb="23">
      <t>チュウシン</t>
    </rPh>
    <rPh sb="24" eb="26">
      <t>コウシン</t>
    </rPh>
    <rPh sb="26" eb="28">
      <t>コウジ</t>
    </rPh>
    <rPh sb="29" eb="30">
      <t>スス</t>
    </rPh>
    <rPh sb="39" eb="41">
      <t>ロウスイ</t>
    </rPh>
    <rPh sb="42" eb="44">
      <t>ゲンイン</t>
    </rPh>
    <rPh sb="50" eb="52">
      <t>ロウキュウ</t>
    </rPh>
    <rPh sb="52" eb="53">
      <t>カ</t>
    </rPh>
    <rPh sb="55" eb="57">
      <t>マッタン</t>
    </rPh>
    <rPh sb="57" eb="59">
      <t>カンロ</t>
    </rPh>
    <rPh sb="60" eb="62">
      <t>コウシン</t>
    </rPh>
    <rPh sb="79" eb="80">
      <t>ネン</t>
    </rPh>
    <rPh sb="81" eb="83">
      <t>ユウシュウ</t>
    </rPh>
    <rPh sb="83" eb="84">
      <t>リツ</t>
    </rPh>
    <rPh sb="85" eb="86">
      <t>ヨコ</t>
    </rPh>
    <phoneticPr fontId="4"/>
  </si>
  <si>
    <t>有収率が若干低めではあるが、財政運営状況はやや健全であると言える。ただし小規模な2簡水事業の運営状況は人口減と施設老朽化が顕著で年々厳しくなるばかりであり、料金改定によるテコ入れをしながら近い将来は町内での地域格差をなくすためにも上水道も含む水道事業全体の統合・料金統一が必要になってくる。</t>
    <rPh sb="0" eb="2">
      <t>ユウシュウ</t>
    </rPh>
    <rPh sb="2" eb="3">
      <t>リツ</t>
    </rPh>
    <rPh sb="4" eb="6">
      <t>ジャッカン</t>
    </rPh>
    <rPh sb="6" eb="7">
      <t>ヒク</t>
    </rPh>
    <rPh sb="14" eb="16">
      <t>ザイセイ</t>
    </rPh>
    <rPh sb="16" eb="18">
      <t>ウンエイ</t>
    </rPh>
    <rPh sb="18" eb="20">
      <t>ジョウキョウ</t>
    </rPh>
    <rPh sb="23" eb="25">
      <t>ケンゼン</t>
    </rPh>
    <rPh sb="29" eb="30">
      <t>イ</t>
    </rPh>
    <rPh sb="36" eb="39">
      <t>ショウキボ</t>
    </rPh>
    <rPh sb="41" eb="42">
      <t>カン</t>
    </rPh>
    <rPh sb="42" eb="43">
      <t>スイ</t>
    </rPh>
    <rPh sb="43" eb="45">
      <t>ジギョウ</t>
    </rPh>
    <rPh sb="46" eb="48">
      <t>ウンエイ</t>
    </rPh>
    <rPh sb="48" eb="50">
      <t>ジョウキョウ</t>
    </rPh>
    <rPh sb="51" eb="53">
      <t>ジンコウ</t>
    </rPh>
    <rPh sb="53" eb="54">
      <t>ゲン</t>
    </rPh>
    <rPh sb="55" eb="57">
      <t>シセツ</t>
    </rPh>
    <rPh sb="57" eb="60">
      <t>ロウキュウカ</t>
    </rPh>
    <rPh sb="61" eb="63">
      <t>ケンチョ</t>
    </rPh>
    <rPh sb="64" eb="66">
      <t>ネンネン</t>
    </rPh>
    <rPh sb="66" eb="67">
      <t>キビ</t>
    </rPh>
    <rPh sb="78" eb="80">
      <t>リョウキン</t>
    </rPh>
    <rPh sb="80" eb="82">
      <t>カイテイ</t>
    </rPh>
    <rPh sb="87" eb="88">
      <t>イ</t>
    </rPh>
    <rPh sb="99" eb="101">
      <t>チョウナイ</t>
    </rPh>
    <rPh sb="103" eb="105">
      <t>チイキ</t>
    </rPh>
    <rPh sb="105" eb="107">
      <t>カクサ</t>
    </rPh>
    <rPh sb="115" eb="118">
      <t>ジョウスイドウ</t>
    </rPh>
    <rPh sb="119" eb="120">
      <t>フク</t>
    </rPh>
    <rPh sb="121" eb="123">
      <t>スイドウ</t>
    </rPh>
    <rPh sb="123" eb="125">
      <t>ジギョウ</t>
    </rPh>
    <rPh sb="125" eb="127">
      <t>ゼンタイ</t>
    </rPh>
    <rPh sb="128" eb="130">
      <t>トウゴウ</t>
    </rPh>
    <rPh sb="131" eb="133">
      <t>リョウキン</t>
    </rPh>
    <rPh sb="133" eb="135">
      <t>トウイツ</t>
    </rPh>
    <rPh sb="136" eb="138">
      <t>ヒツヨウ</t>
    </rPh>
    <phoneticPr fontId="4"/>
  </si>
  <si>
    <t>非設置</t>
    <rPh sb="0" eb="1">
      <t>ヒ</t>
    </rPh>
    <rPh sb="1" eb="3">
      <t>セッチ</t>
    </rPh>
    <phoneticPr fontId="4"/>
  </si>
  <si>
    <r>
      <t>簡易水道事業は地区により財政運営状況にばらつきがあり、現在も3簡水事業のまま統合や料金統一が進まない。分析データには全体の2/3を占める規模の河口湖簡水事業のデータ</t>
    </r>
    <r>
      <rPr>
        <sz val="11"/>
        <color theme="1"/>
        <rFont val="ＭＳ ゴシック"/>
        <family val="3"/>
        <charset val="128"/>
      </rPr>
      <t>の影響が非常に大きい。収益的収支比率と料金回収率が比較的高いことから運営状況はやや健全であると言えるが、小規模2簡水事業の運営状況は非常に厳しく、31年度に予定している上水事業の料金改定に合わせ料金の見直しを図る必要がある。有収率はやや低いようではあるが、水源の中心が湧水のため給水原価はかなり低く抑えられている。</t>
    </r>
    <rPh sb="0" eb="2">
      <t>カンイ</t>
    </rPh>
    <rPh sb="2" eb="4">
      <t>スイドウ</t>
    </rPh>
    <rPh sb="4" eb="6">
      <t>ジギョウ</t>
    </rPh>
    <rPh sb="7" eb="9">
      <t>チク</t>
    </rPh>
    <rPh sb="12" eb="14">
      <t>ザイセイ</t>
    </rPh>
    <rPh sb="14" eb="16">
      <t>ウンエイ</t>
    </rPh>
    <rPh sb="16" eb="18">
      <t>ジョウキョウ</t>
    </rPh>
    <rPh sb="27" eb="29">
      <t>ゲンザイ</t>
    </rPh>
    <rPh sb="31" eb="32">
      <t>カン</t>
    </rPh>
    <rPh sb="32" eb="33">
      <t>スイ</t>
    </rPh>
    <rPh sb="33" eb="35">
      <t>ジギョウ</t>
    </rPh>
    <rPh sb="38" eb="40">
      <t>トウゴウ</t>
    </rPh>
    <rPh sb="41" eb="43">
      <t>リョウキン</t>
    </rPh>
    <rPh sb="43" eb="45">
      <t>トウイツ</t>
    </rPh>
    <rPh sb="46" eb="47">
      <t>スス</t>
    </rPh>
    <rPh sb="51" eb="53">
      <t>ブンセキ</t>
    </rPh>
    <rPh sb="58" eb="60">
      <t>ゼンタイ</t>
    </rPh>
    <rPh sb="65" eb="66">
      <t>シ</t>
    </rPh>
    <rPh sb="68" eb="70">
      <t>キボ</t>
    </rPh>
    <rPh sb="71" eb="73">
      <t>カワグチ</t>
    </rPh>
    <rPh sb="73" eb="74">
      <t>コ</t>
    </rPh>
    <rPh sb="83" eb="85">
      <t>エイキョウ</t>
    </rPh>
    <rPh sb="86" eb="88">
      <t>ヒジョウ</t>
    </rPh>
    <rPh sb="89" eb="90">
      <t>オオ</t>
    </rPh>
    <rPh sb="93" eb="96">
      <t>シュウエキテキ</t>
    </rPh>
    <rPh sb="96" eb="98">
      <t>シュウシ</t>
    </rPh>
    <rPh sb="98" eb="100">
      <t>ヒリツ</t>
    </rPh>
    <rPh sb="101" eb="103">
      <t>リョウキン</t>
    </rPh>
    <rPh sb="103" eb="105">
      <t>カイシュウ</t>
    </rPh>
    <rPh sb="105" eb="106">
      <t>リツ</t>
    </rPh>
    <rPh sb="107" eb="110">
      <t>ヒカクテキ</t>
    </rPh>
    <rPh sb="110" eb="111">
      <t>タカ</t>
    </rPh>
    <rPh sb="116" eb="118">
      <t>ウンエイ</t>
    </rPh>
    <rPh sb="118" eb="120">
      <t>ジョウキョウ</t>
    </rPh>
    <rPh sb="123" eb="125">
      <t>ケンゼン</t>
    </rPh>
    <rPh sb="129" eb="130">
      <t>イ</t>
    </rPh>
    <rPh sb="134" eb="137">
      <t>ショウキボ</t>
    </rPh>
    <rPh sb="138" eb="139">
      <t>カン</t>
    </rPh>
    <rPh sb="139" eb="140">
      <t>スイ</t>
    </rPh>
    <rPh sb="140" eb="142">
      <t>ジギョウ</t>
    </rPh>
    <rPh sb="143" eb="145">
      <t>ウンエイ</t>
    </rPh>
    <rPh sb="145" eb="147">
      <t>ジョウキョウ</t>
    </rPh>
    <rPh sb="148" eb="150">
      <t>ヒジョウ</t>
    </rPh>
    <rPh sb="151" eb="152">
      <t>キビ</t>
    </rPh>
    <rPh sb="157" eb="159">
      <t>ネンド</t>
    </rPh>
    <rPh sb="160" eb="162">
      <t>ヨテイ</t>
    </rPh>
    <rPh sb="166" eb="168">
      <t>ジョウスイ</t>
    </rPh>
    <rPh sb="168" eb="170">
      <t>ジギョウ</t>
    </rPh>
    <rPh sb="171" eb="173">
      <t>リョウキン</t>
    </rPh>
    <rPh sb="173" eb="175">
      <t>カイテイ</t>
    </rPh>
    <rPh sb="176" eb="177">
      <t>ア</t>
    </rPh>
    <rPh sb="179" eb="181">
      <t>リョウキン</t>
    </rPh>
    <rPh sb="182" eb="184">
      <t>ミナオ</t>
    </rPh>
    <rPh sb="186" eb="187">
      <t>ハカ</t>
    </rPh>
    <rPh sb="188" eb="190">
      <t>ヒツヨウ</t>
    </rPh>
    <rPh sb="194" eb="196">
      <t>ユウシュウ</t>
    </rPh>
    <rPh sb="196" eb="197">
      <t>リツ</t>
    </rPh>
    <rPh sb="200" eb="201">
      <t>ヒク</t>
    </rPh>
    <rPh sb="210" eb="212">
      <t>スイゲン</t>
    </rPh>
    <rPh sb="213" eb="215">
      <t>チュウシン</t>
    </rPh>
    <rPh sb="216" eb="218">
      <t>ユウスイ</t>
    </rPh>
    <rPh sb="221" eb="223">
      <t>キュウスイ</t>
    </rPh>
    <rPh sb="223" eb="225">
      <t>ゲンカ</t>
    </rPh>
    <rPh sb="229" eb="230">
      <t>ヒク</t>
    </rPh>
    <rPh sb="231" eb="232">
      <t>オサ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</si>
</sst>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1.19</c:v>
                </c:pt>
                <c:pt idx="1">
                  <c:v>2.25</c:v>
                </c:pt>
                <c:pt idx="2">
                  <c:v>1.83</c:v>
                </c:pt>
                <c:pt idx="3">
                  <c:v>0.5</c:v>
                </c:pt>
                <c:pt idx="4">
                  <c:v>0.78</c:v>
                </c:pt>
              </c:numCache>
            </c:numRef>
          </c:val>
        </c:ser>
        <c:dLbls>
          <c:showLegendKey val="0"/>
          <c:showVal val="0"/>
          <c:showCatName val="0"/>
          <c:showSerName val="0"/>
          <c:showPercent val="0"/>
          <c:showBubbleSize val="0"/>
        </c:dLbls>
        <c:gapWidth val="150"/>
        <c:axId val="107759104"/>
        <c:axId val="1077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7759104"/>
        <c:axId val="107761024"/>
      </c:lineChart>
      <c:dateAx>
        <c:axId val="107759104"/>
        <c:scaling>
          <c:orientation val="minMax"/>
        </c:scaling>
        <c:delete val="1"/>
        <c:axPos val="b"/>
        <c:numFmt formatCode="ge" sourceLinked="1"/>
        <c:majorTickMark val="none"/>
        <c:minorTickMark val="none"/>
        <c:tickLblPos val="none"/>
        <c:crossAx val="107761024"/>
        <c:crosses val="autoZero"/>
        <c:auto val="1"/>
        <c:lblOffset val="100"/>
        <c:baseTimeUnit val="years"/>
      </c:dateAx>
      <c:valAx>
        <c:axId val="1077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58.3</c:v>
                </c:pt>
                <c:pt idx="1">
                  <c:v>57.06</c:v>
                </c:pt>
                <c:pt idx="2">
                  <c:v>56.43</c:v>
                </c:pt>
                <c:pt idx="3">
                  <c:v>55.92</c:v>
                </c:pt>
                <c:pt idx="4">
                  <c:v>57.65</c:v>
                </c:pt>
              </c:numCache>
            </c:numRef>
          </c:val>
        </c:ser>
        <c:dLbls>
          <c:showLegendKey val="0"/>
          <c:showVal val="0"/>
          <c:showCatName val="0"/>
          <c:showSerName val="0"/>
          <c:showPercent val="0"/>
          <c:showBubbleSize val="0"/>
        </c:dLbls>
        <c:gapWidth val="150"/>
        <c:axId val="111191168"/>
        <c:axId val="1111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11191168"/>
        <c:axId val="111193088"/>
      </c:lineChart>
      <c:dateAx>
        <c:axId val="111191168"/>
        <c:scaling>
          <c:orientation val="minMax"/>
        </c:scaling>
        <c:delete val="1"/>
        <c:axPos val="b"/>
        <c:numFmt formatCode="ge" sourceLinked="1"/>
        <c:majorTickMark val="none"/>
        <c:minorTickMark val="none"/>
        <c:tickLblPos val="none"/>
        <c:crossAx val="111193088"/>
        <c:crosses val="autoZero"/>
        <c:auto val="1"/>
        <c:lblOffset val="100"/>
        <c:baseTimeUnit val="years"/>
      </c:dateAx>
      <c:valAx>
        <c:axId val="1111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67.39</c:v>
                </c:pt>
                <c:pt idx="1">
                  <c:v>66.23</c:v>
                </c:pt>
                <c:pt idx="2">
                  <c:v>69.81</c:v>
                </c:pt>
                <c:pt idx="3">
                  <c:v>70.099999999999994</c:v>
                </c:pt>
                <c:pt idx="4">
                  <c:v>70.14</c:v>
                </c:pt>
              </c:numCache>
            </c:numRef>
          </c:val>
        </c:ser>
        <c:dLbls>
          <c:showLegendKey val="0"/>
          <c:showVal val="0"/>
          <c:showCatName val="0"/>
          <c:showSerName val="0"/>
          <c:showPercent val="0"/>
          <c:showBubbleSize val="0"/>
        </c:dLbls>
        <c:gapWidth val="150"/>
        <c:axId val="111301376"/>
        <c:axId val="1113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11301376"/>
        <c:axId val="111303296"/>
      </c:lineChart>
      <c:dateAx>
        <c:axId val="111301376"/>
        <c:scaling>
          <c:orientation val="minMax"/>
        </c:scaling>
        <c:delete val="1"/>
        <c:axPos val="b"/>
        <c:numFmt formatCode="ge" sourceLinked="1"/>
        <c:majorTickMark val="none"/>
        <c:minorTickMark val="none"/>
        <c:tickLblPos val="none"/>
        <c:crossAx val="111303296"/>
        <c:crosses val="autoZero"/>
        <c:auto val="1"/>
        <c:lblOffset val="100"/>
        <c:baseTimeUnit val="years"/>
      </c:dateAx>
      <c:valAx>
        <c:axId val="1113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107.86</c:v>
                </c:pt>
                <c:pt idx="1">
                  <c:v>87.65</c:v>
                </c:pt>
                <c:pt idx="2">
                  <c:v>88.38</c:v>
                </c:pt>
                <c:pt idx="3">
                  <c:v>85.54</c:v>
                </c:pt>
                <c:pt idx="4">
                  <c:v>96.35</c:v>
                </c:pt>
              </c:numCache>
            </c:numRef>
          </c:val>
        </c:ser>
        <c:dLbls>
          <c:showLegendKey val="0"/>
          <c:showVal val="0"/>
          <c:showCatName val="0"/>
          <c:showSerName val="0"/>
          <c:showPercent val="0"/>
          <c:showBubbleSize val="0"/>
        </c:dLbls>
        <c:gapWidth val="150"/>
        <c:axId val="107807872"/>
        <c:axId val="1078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7807872"/>
        <c:axId val="107809792"/>
      </c:lineChart>
      <c:dateAx>
        <c:axId val="107807872"/>
        <c:scaling>
          <c:orientation val="minMax"/>
        </c:scaling>
        <c:delete val="1"/>
        <c:axPos val="b"/>
        <c:numFmt formatCode="ge" sourceLinked="1"/>
        <c:majorTickMark val="none"/>
        <c:minorTickMark val="none"/>
        <c:tickLblPos val="none"/>
        <c:crossAx val="107809792"/>
        <c:crosses val="autoZero"/>
        <c:auto val="1"/>
        <c:lblOffset val="100"/>
        <c:baseTimeUnit val="years"/>
      </c:dateAx>
      <c:valAx>
        <c:axId val="1078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44352"/>
        <c:axId val="1078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44352"/>
        <c:axId val="107846272"/>
      </c:lineChart>
      <c:dateAx>
        <c:axId val="107844352"/>
        <c:scaling>
          <c:orientation val="minMax"/>
        </c:scaling>
        <c:delete val="1"/>
        <c:axPos val="b"/>
        <c:numFmt formatCode="ge" sourceLinked="1"/>
        <c:majorTickMark val="none"/>
        <c:minorTickMark val="none"/>
        <c:tickLblPos val="none"/>
        <c:crossAx val="107846272"/>
        <c:crosses val="autoZero"/>
        <c:auto val="1"/>
        <c:lblOffset val="100"/>
        <c:baseTimeUnit val="years"/>
      </c:dateAx>
      <c:valAx>
        <c:axId val="1078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62560"/>
        <c:axId val="1109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62560"/>
        <c:axId val="110981120"/>
      </c:lineChart>
      <c:dateAx>
        <c:axId val="110962560"/>
        <c:scaling>
          <c:orientation val="minMax"/>
        </c:scaling>
        <c:delete val="1"/>
        <c:axPos val="b"/>
        <c:numFmt formatCode="ge" sourceLinked="1"/>
        <c:majorTickMark val="none"/>
        <c:minorTickMark val="none"/>
        <c:tickLblPos val="none"/>
        <c:crossAx val="110981120"/>
        <c:crosses val="autoZero"/>
        <c:auto val="1"/>
        <c:lblOffset val="100"/>
        <c:baseTimeUnit val="years"/>
      </c:dateAx>
      <c:valAx>
        <c:axId val="1109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06848"/>
        <c:axId val="1110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06848"/>
        <c:axId val="111008768"/>
      </c:lineChart>
      <c:dateAx>
        <c:axId val="111006848"/>
        <c:scaling>
          <c:orientation val="minMax"/>
        </c:scaling>
        <c:delete val="1"/>
        <c:axPos val="b"/>
        <c:numFmt formatCode="ge" sourceLinked="1"/>
        <c:majorTickMark val="none"/>
        <c:minorTickMark val="none"/>
        <c:tickLblPos val="none"/>
        <c:crossAx val="111008768"/>
        <c:crosses val="autoZero"/>
        <c:auto val="1"/>
        <c:lblOffset val="100"/>
        <c:baseTimeUnit val="years"/>
      </c:dateAx>
      <c:valAx>
        <c:axId val="1110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55616"/>
        <c:axId val="1110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55616"/>
        <c:axId val="111057536"/>
      </c:lineChart>
      <c:dateAx>
        <c:axId val="111055616"/>
        <c:scaling>
          <c:orientation val="minMax"/>
        </c:scaling>
        <c:delete val="1"/>
        <c:axPos val="b"/>
        <c:numFmt formatCode="ge" sourceLinked="1"/>
        <c:majorTickMark val="none"/>
        <c:minorTickMark val="none"/>
        <c:tickLblPos val="none"/>
        <c:crossAx val="111057536"/>
        <c:crosses val="autoZero"/>
        <c:auto val="1"/>
        <c:lblOffset val="100"/>
        <c:baseTimeUnit val="years"/>
      </c:dateAx>
      <c:valAx>
        <c:axId val="1110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1053.2</c:v>
                </c:pt>
                <c:pt idx="1">
                  <c:v>1209.57</c:v>
                </c:pt>
                <c:pt idx="2">
                  <c:v>1191.83</c:v>
                </c:pt>
                <c:pt idx="3">
                  <c:v>1394.67</c:v>
                </c:pt>
                <c:pt idx="4">
                  <c:v>1404.98</c:v>
                </c:pt>
              </c:numCache>
            </c:numRef>
          </c:val>
        </c:ser>
        <c:dLbls>
          <c:showLegendKey val="0"/>
          <c:showVal val="0"/>
          <c:showCatName val="0"/>
          <c:showSerName val="0"/>
          <c:showPercent val="0"/>
          <c:showBubbleSize val="0"/>
        </c:dLbls>
        <c:gapWidth val="150"/>
        <c:axId val="111073920"/>
        <c:axId val="1110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11073920"/>
        <c:axId val="111088384"/>
      </c:lineChart>
      <c:dateAx>
        <c:axId val="111073920"/>
        <c:scaling>
          <c:orientation val="minMax"/>
        </c:scaling>
        <c:delete val="1"/>
        <c:axPos val="b"/>
        <c:numFmt formatCode="ge" sourceLinked="1"/>
        <c:majorTickMark val="none"/>
        <c:minorTickMark val="none"/>
        <c:tickLblPos val="none"/>
        <c:crossAx val="111088384"/>
        <c:crosses val="autoZero"/>
        <c:auto val="1"/>
        <c:lblOffset val="100"/>
        <c:baseTimeUnit val="years"/>
      </c:dateAx>
      <c:valAx>
        <c:axId val="1110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77.11</c:v>
                </c:pt>
                <c:pt idx="1">
                  <c:v>70.42</c:v>
                </c:pt>
                <c:pt idx="2">
                  <c:v>69.010000000000005</c:v>
                </c:pt>
                <c:pt idx="3">
                  <c:v>67.38</c:v>
                </c:pt>
                <c:pt idx="4">
                  <c:v>72.27</c:v>
                </c:pt>
              </c:numCache>
            </c:numRef>
          </c:val>
        </c:ser>
        <c:dLbls>
          <c:showLegendKey val="0"/>
          <c:showVal val="0"/>
          <c:showCatName val="0"/>
          <c:showSerName val="0"/>
          <c:showPercent val="0"/>
          <c:showBubbleSize val="0"/>
        </c:dLbls>
        <c:gapWidth val="150"/>
        <c:axId val="111110400"/>
        <c:axId val="1111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11110400"/>
        <c:axId val="111124864"/>
      </c:lineChart>
      <c:dateAx>
        <c:axId val="111110400"/>
        <c:scaling>
          <c:orientation val="minMax"/>
        </c:scaling>
        <c:delete val="1"/>
        <c:axPos val="b"/>
        <c:numFmt formatCode="ge" sourceLinked="1"/>
        <c:majorTickMark val="none"/>
        <c:minorTickMark val="none"/>
        <c:tickLblPos val="none"/>
        <c:crossAx val="111124864"/>
        <c:crosses val="autoZero"/>
        <c:auto val="1"/>
        <c:lblOffset val="100"/>
        <c:baseTimeUnit val="years"/>
      </c:dateAx>
      <c:valAx>
        <c:axId val="1111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84.8</c:v>
                </c:pt>
                <c:pt idx="1">
                  <c:v>92.73</c:v>
                </c:pt>
                <c:pt idx="2">
                  <c:v>95.69</c:v>
                </c:pt>
                <c:pt idx="3">
                  <c:v>95.39</c:v>
                </c:pt>
                <c:pt idx="4">
                  <c:v>92.34</c:v>
                </c:pt>
              </c:numCache>
            </c:numRef>
          </c:val>
        </c:ser>
        <c:dLbls>
          <c:showLegendKey val="0"/>
          <c:showVal val="0"/>
          <c:showCatName val="0"/>
          <c:showSerName val="0"/>
          <c:showPercent val="0"/>
          <c:showBubbleSize val="0"/>
        </c:dLbls>
        <c:gapWidth val="150"/>
        <c:axId val="111154688"/>
        <c:axId val="1111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11154688"/>
        <c:axId val="111156608"/>
      </c:lineChart>
      <c:dateAx>
        <c:axId val="111154688"/>
        <c:scaling>
          <c:orientation val="minMax"/>
        </c:scaling>
        <c:delete val="1"/>
        <c:axPos val="b"/>
        <c:numFmt formatCode="ge" sourceLinked="1"/>
        <c:majorTickMark val="none"/>
        <c:minorTickMark val="none"/>
        <c:tickLblPos val="none"/>
        <c:crossAx val="111156608"/>
        <c:crosses val="autoZero"/>
        <c:auto val="1"/>
        <c:lblOffset val="100"/>
        <c:baseTimeUnit val="years"/>
      </c:dateAx>
      <c:valAx>
        <c:axId val="1111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山梨県　富士河口湖町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121</v>
      </c>
      <c r="AE8" s="50"/>
      <c r="AF8" s="50"/>
      <c r="AG8" s="50"/>
      <c r="AH8" s="50"/>
      <c r="AI8" s="50"/>
      <c r="AJ8" s="50"/>
      <c r="AK8" s="2"/>
      <c r="AL8" s="51">
        <f>データ!$R$6</f>
        <v>26555</v>
      </c>
      <c r="AM8" s="51"/>
      <c r="AN8" s="51"/>
      <c r="AO8" s="51"/>
      <c r="AP8" s="51"/>
      <c r="AQ8" s="51"/>
      <c r="AR8" s="51"/>
      <c r="AS8" s="51"/>
      <c r="AT8" s="46">
        <f>データ!$S$6</f>
        <v>158.4</v>
      </c>
      <c r="AU8" s="46"/>
      <c r="AV8" s="46"/>
      <c r="AW8" s="46"/>
      <c r="AX8" s="46"/>
      <c r="AY8" s="46"/>
      <c r="AZ8" s="46"/>
      <c r="BA8" s="46"/>
      <c r="BB8" s="46">
        <f>データ!$T$6</f>
        <v>167.65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24.62</v>
      </c>
      <c r="Q10" s="46"/>
      <c r="R10" s="46"/>
      <c r="S10" s="46"/>
      <c r="T10" s="46"/>
      <c r="U10" s="46"/>
      <c r="V10" s="46"/>
      <c r="W10" s="51">
        <f>データ!$Q$6</f>
        <v>1050</v>
      </c>
      <c r="X10" s="51"/>
      <c r="Y10" s="51"/>
      <c r="Z10" s="51"/>
      <c r="AA10" s="51"/>
      <c r="AB10" s="51"/>
      <c r="AC10" s="51"/>
      <c r="AD10" s="2"/>
      <c r="AE10" s="2"/>
      <c r="AF10" s="2"/>
      <c r="AG10" s="2"/>
      <c r="AH10" s="2"/>
      <c r="AI10" s="2"/>
      <c r="AJ10" s="2"/>
      <c r="AK10" s="2"/>
      <c r="AL10" s="51">
        <f>データ!$U$6</f>
        <v>6502</v>
      </c>
      <c r="AM10" s="51"/>
      <c r="AN10" s="51"/>
      <c r="AO10" s="51"/>
      <c r="AP10" s="51"/>
      <c r="AQ10" s="51"/>
      <c r="AR10" s="51"/>
      <c r="AS10" s="51"/>
      <c r="AT10" s="46">
        <f>データ!$V$6</f>
        <v>131.59</v>
      </c>
      <c r="AU10" s="46"/>
      <c r="AV10" s="46"/>
      <c r="AW10" s="46"/>
      <c r="AX10" s="46"/>
      <c r="AY10" s="46"/>
      <c r="AZ10" s="46"/>
      <c r="BA10" s="46"/>
      <c r="BB10" s="46">
        <f>データ!$W$6</f>
        <v>49.41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54</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35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194301</v>
      </c>
      <c r="D6" s="34">
        <f t="shared" si="3"/>
        <v>47</v>
      </c>
      <c r="E6" s="34">
        <f t="shared" si="3"/>
        <v>1</v>
      </c>
      <c r="F6" s="34">
        <f t="shared" si="3"/>
        <v>0</v>
      </c>
      <c r="G6" s="34">
        <f t="shared" si="3"/>
        <v>0</v>
      </c>
      <c r="H6" s="34" t="str">
        <f t="shared" si="3"/>
        <v>山梨県　富士河口湖町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24.62</v>
      </c>
      <c r="Q6" s="35">
        <f t="shared" si="3"/>
        <v>1050</v>
      </c>
      <c r="R6" s="35">
        <f t="shared" si="3"/>
        <v>26555</v>
      </c>
      <c r="S6" s="35">
        <f t="shared" si="3"/>
        <v>158.4</v>
      </c>
      <c r="T6" s="35">
        <f t="shared" si="3"/>
        <v>167.65</v>
      </c>
      <c r="U6" s="35">
        <f t="shared" si="3"/>
        <v>6502</v>
      </c>
      <c r="V6" s="35">
        <f t="shared" si="3"/>
        <v>131.59</v>
      </c>
      <c r="W6" s="35">
        <f t="shared" si="3"/>
        <v>49.41</v>
      </c>
      <c r="X6" s="36">
        <f>IF(X7="",NA(),X7)</f>
        <v>107.86</v>
      </c>
      <c r="Y6" s="36">
        <f t="shared" ref="Y6:AG6" si="4">IF(Y7="",NA(),Y7)</f>
        <v>87.65</v>
      </c>
      <c r="Z6" s="36">
        <f t="shared" si="4"/>
        <v>88.38</v>
      </c>
      <c r="AA6" s="36">
        <f t="shared" si="4"/>
        <v>85.54</v>
      </c>
      <c r="AB6" s="36">
        <f t="shared" si="4"/>
        <v>96.35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1053.2</v>
      </c>
      <c r="BF6" s="36">
        <f t="shared" ref="BF6:BN6" si="7">IF(BF7="",NA(),BF7)</f>
        <v>1209.57</v>
      </c>
      <c r="BG6" s="36">
        <f t="shared" si="7"/>
        <v>1191.83</v>
      </c>
      <c r="BH6" s="36">
        <f t="shared" si="7"/>
        <v>1394.67</v>
      </c>
      <c r="BI6" s="36">
        <f t="shared" si="7"/>
        <v>1404.98</v>
      </c>
      <c r="BJ6" s="36">
        <f t="shared" si="7"/>
        <v>1158.82</v>
      </c>
      <c r="BK6" s="36">
        <f t="shared" si="7"/>
        <v>1167.7</v>
      </c>
      <c r="BL6" s="36">
        <f t="shared" si="7"/>
        <v>1228.58</v>
      </c>
      <c r="BM6" s="36">
        <f t="shared" si="7"/>
        <v>1280.18</v>
      </c>
      <c r="BN6" s="36">
        <f t="shared" si="7"/>
        <v>1346.23</v>
      </c>
      <c r="BO6" s="35" t="str">
        <f>IF(BO7="","",IF(BO7="-","【-】","【"&amp;SUBSTITUTE(TEXT(BO7,"#,##0.00"),"-","△")&amp;"】"))</f>
        <v>【1,280.76】</v>
      </c>
      <c r="BP6" s="36">
        <f>IF(BP7="",NA(),BP7)</f>
        <v>77.11</v>
      </c>
      <c r="BQ6" s="36">
        <f t="shared" ref="BQ6:BY6" si="8">IF(BQ7="",NA(),BQ7)</f>
        <v>70.42</v>
      </c>
      <c r="BR6" s="36">
        <f t="shared" si="8"/>
        <v>69.010000000000005</v>
      </c>
      <c r="BS6" s="36">
        <f t="shared" si="8"/>
        <v>67.38</v>
      </c>
      <c r="BT6" s="36">
        <f t="shared" si="8"/>
        <v>72.27</v>
      </c>
      <c r="BU6" s="36">
        <f t="shared" si="8"/>
        <v>55.6</v>
      </c>
      <c r="BV6" s="36">
        <f t="shared" si="8"/>
        <v>54.43</v>
      </c>
      <c r="BW6" s="36">
        <f t="shared" si="8"/>
        <v>53.81</v>
      </c>
      <c r="BX6" s="36">
        <f t="shared" si="8"/>
        <v>53.62</v>
      </c>
      <c r="BY6" s="36">
        <f t="shared" si="8"/>
        <v>53.41</v>
      </c>
      <c r="BZ6" s="35" t="str">
        <f>IF(BZ7="","",IF(BZ7="-","【-】","【"&amp;SUBSTITUTE(TEXT(BZ7,"#,##0.00"),"-","△")&amp;"】"))</f>
        <v>【53.06】</v>
      </c>
      <c r="CA6" s="36">
        <f>IF(CA7="",NA(),CA7)</f>
        <v>84.8</v>
      </c>
      <c r="CB6" s="36">
        <f t="shared" ref="CB6:CJ6" si="9">IF(CB7="",NA(),CB7)</f>
        <v>92.73</v>
      </c>
      <c r="CC6" s="36">
        <f t="shared" si="9"/>
        <v>95.69</v>
      </c>
      <c r="CD6" s="36">
        <f t="shared" si="9"/>
        <v>95.39</v>
      </c>
      <c r="CE6" s="36">
        <f t="shared" si="9"/>
        <v>92.34</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58.3</v>
      </c>
      <c r="CM6" s="36">
        <f t="shared" ref="CM6:CU6" si="10">IF(CM7="",NA(),CM7)</f>
        <v>57.06</v>
      </c>
      <c r="CN6" s="36">
        <f t="shared" si="10"/>
        <v>56.43</v>
      </c>
      <c r="CO6" s="36">
        <f t="shared" si="10"/>
        <v>55.92</v>
      </c>
      <c r="CP6" s="36">
        <f t="shared" si="10"/>
        <v>57.65</v>
      </c>
      <c r="CQ6" s="36">
        <f t="shared" si="10"/>
        <v>60.66</v>
      </c>
      <c r="CR6" s="36">
        <f t="shared" si="10"/>
        <v>60.17</v>
      </c>
      <c r="CS6" s="36">
        <f t="shared" si="10"/>
        <v>58.96</v>
      </c>
      <c r="CT6" s="36">
        <f t="shared" si="10"/>
        <v>58.1</v>
      </c>
      <c r="CU6" s="36">
        <f t="shared" si="10"/>
        <v>56.19</v>
      </c>
      <c r="CV6" s="35" t="str">
        <f>IF(CV7="","",IF(CV7="-","【-】","【"&amp;SUBSTITUTE(TEXT(CV7,"#,##0.00"),"-","△")&amp;"】"))</f>
        <v>【56.28】</v>
      </c>
      <c r="CW6" s="36">
        <f>IF(CW7="",NA(),CW7)</f>
        <v>67.39</v>
      </c>
      <c r="CX6" s="36">
        <f t="shared" ref="CX6:DF6" si="11">IF(CX7="",NA(),CX7)</f>
        <v>66.23</v>
      </c>
      <c r="CY6" s="36">
        <f t="shared" si="11"/>
        <v>69.81</v>
      </c>
      <c r="CZ6" s="36">
        <f t="shared" si="11"/>
        <v>70.099999999999994</v>
      </c>
      <c r="DA6" s="36">
        <f t="shared" si="11"/>
        <v>70.14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1.19</v>
      </c>
      <c r="EE6" s="36">
        <f t="shared" ref="EE6:EM6" si="14">IF(EE7="",NA(),EE7)</f>
        <v>2.25</v>
      </c>
      <c r="EF6" s="36">
        <f t="shared" si="14"/>
        <v>1.83</v>
      </c>
      <c r="EG6" s="36">
        <f t="shared" si="14"/>
        <v>0.5</v>
      </c>
      <c r="EH6" s="36">
        <f t="shared" si="14"/>
        <v>0.78</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194301</v>
      </c>
      <c r="D7" s="38">
        <v>47</v>
      </c>
      <c r="E7" s="38">
        <v>1</v>
      </c>
      <c r="F7" s="38">
        <v>0</v>
      </c>
      <c r="G7" s="38">
        <v>0</v>
      </c>
      <c r="H7" s="38" t="s">
        <v>107</v>
      </c>
      <c r="I7" s="38" t="s">
        <v>108</v>
      </c>
      <c r="J7" s="38" t="s">
        <v>109</v>
      </c>
      <c r="K7" s="38" t="s">
        <v>110</v>
      </c>
      <c r="L7" s="38" t="s">
        <v>111</v>
      </c>
      <c r="M7" s="38"/>
      <c r="N7" s="39" t="s">
        <v>112</v>
      </c>
      <c r="O7" s="39" t="s">
        <v>113</v>
      </c>
      <c r="P7" s="39">
        <v>24.62</v>
      </c>
      <c r="Q7" s="39">
        <v>1050</v>
      </c>
      <c r="R7" s="39">
        <v>26555</v>
      </c>
      <c r="S7" s="39">
        <v>158.4</v>
      </c>
      <c r="T7" s="39">
        <v>167.65</v>
      </c>
      <c r="U7" s="39">
        <v>6502</v>
      </c>
      <c r="V7" s="39">
        <v>131.59</v>
      </c>
      <c r="W7" s="39">
        <v>49.41</v>
      </c>
      <c r="X7" s="39">
        <v>107.86</v>
      </c>
      <c r="Y7" s="39">
        <v>87.65</v>
      </c>
      <c r="Z7" s="39">
        <v>88.38</v>
      </c>
      <c r="AA7" s="39">
        <v>85.54</v>
      </c>
      <c r="AB7" s="39">
        <v>96.35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1053.2</v>
      </c>
      <c r="BF7" s="39">
        <v>1209.57</v>
      </c>
      <c r="BG7" s="39">
        <v>1191.83</v>
      </c>
      <c r="BH7" s="39">
        <v>1394.67</v>
      </c>
      <c r="BI7" s="39">
        <v>1404.98</v>
      </c>
      <c r="BJ7" s="39">
        <v>1158.82</v>
      </c>
      <c r="BK7" s="39">
        <v>1167.7</v>
      </c>
      <c r="BL7" s="39">
        <v>1228.58</v>
      </c>
      <c r="BM7" s="39">
        <v>1280.18</v>
      </c>
      <c r="BN7" s="39">
        <v>1346.23</v>
      </c>
      <c r="BO7" s="39">
        <v>1280.76</v>
      </c>
      <c r="BP7" s="39">
        <v>77.11</v>
      </c>
      <c r="BQ7" s="39">
        <v>70.42</v>
      </c>
      <c r="BR7" s="39">
        <v>69.010000000000005</v>
      </c>
      <c r="BS7" s="39">
        <v>67.38</v>
      </c>
      <c r="BT7" s="39">
        <v>72.27</v>
      </c>
      <c r="BU7" s="39">
        <v>55.6</v>
      </c>
      <c r="BV7" s="39">
        <v>54.43</v>
      </c>
      <c r="BW7" s="39">
        <v>53.81</v>
      </c>
      <c r="BX7" s="39">
        <v>53.62</v>
      </c>
      <c r="BY7" s="39">
        <v>53.41</v>
      </c>
      <c r="BZ7" s="39">
        <v>53.06</v>
      </c>
      <c r="CA7" s="39">
        <v>84.8</v>
      </c>
      <c r="CB7" s="39">
        <v>92.73</v>
      </c>
      <c r="CC7" s="39">
        <v>95.69</v>
      </c>
      <c r="CD7" s="39">
        <v>95.39</v>
      </c>
      <c r="CE7" s="39">
        <v>92.34</v>
      </c>
      <c r="CF7" s="39">
        <v>275.86</v>
      </c>
      <c r="CG7" s="39">
        <v>279.8</v>
      </c>
      <c r="CH7" s="39">
        <v>284.64999999999998</v>
      </c>
      <c r="CI7" s="39">
        <v>287.7</v>
      </c>
      <c r="CJ7" s="39">
        <v>277.39999999999998</v>
      </c>
      <c r="CK7" s="39">
        <v>314.83</v>
      </c>
      <c r="CL7" s="39">
        <v>58.3</v>
      </c>
      <c r="CM7" s="39">
        <v>57.06</v>
      </c>
      <c r="CN7" s="39">
        <v>56.43</v>
      </c>
      <c r="CO7" s="39">
        <v>55.92</v>
      </c>
      <c r="CP7" s="39">
        <v>57.65</v>
      </c>
      <c r="CQ7" s="39">
        <v>60.66</v>
      </c>
      <c r="CR7" s="39">
        <v>60.17</v>
      </c>
      <c r="CS7" s="39">
        <v>58.96</v>
      </c>
      <c r="CT7" s="39">
        <v>58.1</v>
      </c>
      <c r="CU7" s="39">
        <v>56.19</v>
      </c>
      <c r="CV7" s="39">
        <v>56.28</v>
      </c>
      <c r="CW7" s="39">
        <v>67.39</v>
      </c>
      <c r="CX7" s="39">
        <v>66.23</v>
      </c>
      <c r="CY7" s="39">
        <v>69.81</v>
      </c>
      <c r="CZ7" s="39">
        <v>70.099999999999994</v>
      </c>
      <c r="DA7" s="39">
        <v>70.14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1.19</v>
      </c>
      <c r="EE7" s="39">
        <v>2.25</v>
      </c>
      <c r="EF7" s="39">
        <v>1.83</v>
      </c>
      <c r="EG7" s="39">
        <v>0.5</v>
      </c>
      <c r="EH7" s="39">
        <v>0.78</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2018-02-22T00:04:53Z</cp:lastPrinted>
  <dcterms:created xsi:type="dcterms:W3CDTF">2017-12-25T01:43:27Z</dcterms:created>
  <dcterms:modified xsi:type="dcterms:W3CDTF">2018-02-27T05:11:00Z</dcterms:modified>
</cp:coreProperties>
</file>