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<sst xmlns="http://schemas.openxmlformats.org/spreadsheetml/2006/main" count="232" uniqueCount="120">
  <si>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</si>
  <si>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</si>
  <si>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</si>
  <si>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</si>
  <si>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</si>
  <si>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</si>
  <si>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</si>
  <si>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</si>
  <si>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</si>
  <si>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</si>
  <si>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</si>
  <si>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</si>
  <si>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</si>
  <si>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</si>
  <si>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</si>
  <si>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</si>
  <si>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</si>
  <si>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</si>
  <si>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</si>
  <si>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</si>
  <si>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</si>
  <si>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</si>
  <si>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</si>
  <si>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</si>
  <si>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</si>
  <si>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</si>
  <si>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</si>
  <si>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</si>
  <si>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</si>
  <si>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</si>
  <si>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</si>
  <si>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</si>
  <si>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</si>
  <si>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</si>
  <si>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</si>
  <si>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</si>
  <si>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</si>
  <si>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</si>
  <si>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</si>
  <si>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</si>
  <si>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</si>
  <si>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</si>
  <si>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</si>
  <si>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</si>
  <si>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</si>
  <si>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</si>
  <si>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</si>
  <si>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</si>
  <si>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</si>
  <si>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</si>
  <si>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</si>
  <si>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</si>
  <si>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</si>
  <si>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</si>
  <si>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</si>
  <si>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</si>
  <si>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</si>
  <si>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</si>
  <si>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</si>
  <si>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</si>
  <si>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</si>
  <si>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</si>
  <si>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</si>
  <si>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</si>
  <si>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</si>
  <si>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</si>
  <si>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</si>
  <si>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</si>
  <si>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</si>
  <si>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</si>
  <si>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</si>
  <si>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</si>
  <si>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</si>
  <si>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</si>
  <si>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</si>
  <si>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</si>
  <si>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</si>
  <si>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</si>
  <si>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</si>
  <si>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</si>
  <si>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</si>
  <si>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</si>
  <si>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</si>
  <si>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</si>
  <si>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</si>
  <si>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</si>
  <si>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</si>
  <si>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</si>
  <si>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</si>
  <si>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</si>
  <si>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</si>
  <si>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</si>
  <si>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</si>
  <si>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</si>
  <si>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</si>
  <si>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</si>
  <si>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</si>
  <si>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</si>
  <si>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</si>
  <si>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</si>
  <si>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</si>
  <si>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</si>
  <si>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</si>
  <si>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</si>
  <si>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</si>
  <si>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富士河口湖町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</si>
  <si>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</si>
  <si>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</si>
  <si>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</si>
  <si>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</si>
  <si>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</si>
  <si>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</si>
  <si>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</si>
  <si>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</si>
  <si>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</si>
  <si>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</si>
  <si>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財政運営面においては平成25年度より実施してきた料金改定の効果がようやく表れてきており健全化されてきていると判断できる。また施設整備面においても管路の更新が比較的順調に行われているのが解る。現在、経営戦略も策定中であり、今後はこの計画に沿って健全運営を維持しながら末端管路の更新と水源・配水池の整備と効率化をすすめ給水の更なる安定化を目指す。</t>
    <rPh sb="0" eb="1">
      <t>ザイ</t>
    </rPh>
    <rPh sb="1" eb="2">
      <t>セイ</t>
    </rPh>
    <rPh sb="2" eb="4">
      <t>ウンエイ</t>
    </rPh>
    <rPh sb="4" eb="5">
      <t>メン</t>
    </rPh>
    <rPh sb="10" eb="12">
      <t>ヘイセイ</t>
    </rPh>
    <rPh sb="14" eb="16">
      <t>ネンド</t>
    </rPh>
    <rPh sb="18" eb="20">
      <t>ジッシ</t>
    </rPh>
    <rPh sb="24" eb="26">
      <t>リョウキン</t>
    </rPh>
    <rPh sb="26" eb="28">
      <t>カイテイ</t>
    </rPh>
    <rPh sb="29" eb="31">
      <t>コウカ</t>
    </rPh>
    <rPh sb="36" eb="37">
      <t>アラワ</t>
    </rPh>
    <rPh sb="43" eb="46">
      <t>ケンゼンカ</t>
    </rPh>
    <rPh sb="54" eb="56">
      <t>ハンダン</t>
    </rPh>
    <rPh sb="62" eb="64">
      <t>シセツ</t>
    </rPh>
    <rPh sb="64" eb="66">
      <t>セイビ</t>
    </rPh>
    <rPh sb="66" eb="67">
      <t>メン</t>
    </rPh>
    <rPh sb="72" eb="74">
      <t>カンロ</t>
    </rPh>
    <rPh sb="75" eb="77">
      <t>コウシン</t>
    </rPh>
    <rPh sb="78" eb="81">
      <t>ヒカクテキ</t>
    </rPh>
    <rPh sb="81" eb="83">
      <t>ジュンチョウ</t>
    </rPh>
    <rPh sb="84" eb="85">
      <t>オコナ</t>
    </rPh>
    <rPh sb="92" eb="93">
      <t>ワカ</t>
    </rPh>
    <rPh sb="95" eb="97">
      <t>ゲンザイ</t>
    </rPh>
    <rPh sb="98" eb="100">
      <t>ケイエイ</t>
    </rPh>
    <rPh sb="100" eb="102">
      <t>センリャク</t>
    </rPh>
    <rPh sb="103" eb="105">
      <t>サクテイ</t>
    </rPh>
    <rPh sb="105" eb="106">
      <t>チュウ</t>
    </rPh>
    <rPh sb="110" eb="112">
      <t>コンゴ</t>
    </rPh>
    <rPh sb="115" eb="117">
      <t>ケイカク</t>
    </rPh>
    <rPh sb="118" eb="119">
      <t>ソ</t>
    </rPh>
    <rPh sb="121" eb="123">
      <t>ケンゼン</t>
    </rPh>
    <rPh sb="123" eb="125">
      <t>ウンエイ</t>
    </rPh>
    <rPh sb="126" eb="128">
      <t>イジ</t>
    </rPh>
    <rPh sb="132" eb="134">
      <t>マッタン</t>
    </rPh>
    <rPh sb="134" eb="136">
      <t>カンロ</t>
    </rPh>
    <rPh sb="137" eb="139">
      <t>コウシン</t>
    </rPh>
    <rPh sb="140" eb="142">
      <t>スイゲン</t>
    </rPh>
    <rPh sb="143" eb="146">
      <t>ハイスイチ</t>
    </rPh>
    <rPh sb="147" eb="149">
      <t>セイビ</t>
    </rPh>
    <rPh sb="150" eb="153">
      <t>コウリツカ</t>
    </rPh>
    <rPh sb="157" eb="159">
      <t>キュウスイ</t>
    </rPh>
    <rPh sb="160" eb="161">
      <t>サラ</t>
    </rPh>
    <rPh sb="163" eb="166">
      <t>アンテイカ</t>
    </rPh>
    <rPh sb="167" eb="169">
      <t>メザ</t>
    </rPh>
    <phoneticPr fontId="4"/>
  </si>
  <si>
    <t>本水道事業は平成25年度より３年おきに３回の計画で段階的に料金を引き上げており、２回目の料金引き上げが実施された28年度実績ではその効果がほとんどの項目で確認でき、確実に経営の健全性は向上できていると言える。ただし施設の効率性を示す項目については必ずしも良好とは言えない結果も表れてきており、次回31年度に予定している3回目の料金改定には有収率の向上や、適正かつ効率的な施設の更新にかかる費用の捻出も確保できる内容で慎重に検討を進めてゆく必要がある。</t>
    <rPh sb="0" eb="1">
      <t>ホン</t>
    </rPh>
    <rPh sb="1" eb="3">
      <t>スイドウ</t>
    </rPh>
    <rPh sb="3" eb="5">
      <t>ジギョウ</t>
    </rPh>
    <rPh sb="6" eb="8">
      <t>ヘイセイ</t>
    </rPh>
    <rPh sb="10" eb="12">
      <t>ネンド</t>
    </rPh>
    <rPh sb="15" eb="16">
      <t>ネン</t>
    </rPh>
    <rPh sb="20" eb="21">
      <t>カイ</t>
    </rPh>
    <rPh sb="22" eb="24">
      <t>ケイカク</t>
    </rPh>
    <rPh sb="25" eb="28">
      <t>ダンカイテキ</t>
    </rPh>
    <rPh sb="29" eb="31">
      <t>リョウキン</t>
    </rPh>
    <rPh sb="32" eb="33">
      <t>ヒ</t>
    </rPh>
    <rPh sb="34" eb="35">
      <t>ア</t>
    </rPh>
    <rPh sb="41" eb="43">
      <t>カイメ</t>
    </rPh>
    <rPh sb="44" eb="46">
      <t>リョウキン</t>
    </rPh>
    <rPh sb="46" eb="47">
      <t>ヒ</t>
    </rPh>
    <rPh sb="48" eb="49">
      <t>ア</t>
    </rPh>
    <rPh sb="51" eb="53">
      <t>ジッシ</t>
    </rPh>
    <rPh sb="58" eb="60">
      <t>ネンド</t>
    </rPh>
    <rPh sb="60" eb="62">
      <t>ジッセキ</t>
    </rPh>
    <rPh sb="66" eb="68">
      <t>コウカ</t>
    </rPh>
    <rPh sb="74" eb="76">
      <t>コウモク</t>
    </rPh>
    <rPh sb="77" eb="79">
      <t>カクニン</t>
    </rPh>
    <rPh sb="82" eb="84">
      <t>カクジツ</t>
    </rPh>
    <rPh sb="85" eb="87">
      <t>ケイエイ</t>
    </rPh>
    <rPh sb="88" eb="91">
      <t>ケンゼンセイ</t>
    </rPh>
    <rPh sb="92" eb="94">
      <t>コウジョウ</t>
    </rPh>
    <rPh sb="100" eb="101">
      <t>イ</t>
    </rPh>
    <rPh sb="107" eb="109">
      <t>シセツ</t>
    </rPh>
    <rPh sb="110" eb="113">
      <t>コウリツセイ</t>
    </rPh>
    <rPh sb="114" eb="115">
      <t>シメ</t>
    </rPh>
    <rPh sb="116" eb="118">
      <t>コウモク</t>
    </rPh>
    <rPh sb="123" eb="124">
      <t>カナラ</t>
    </rPh>
    <rPh sb="127" eb="129">
      <t>リョウコウ</t>
    </rPh>
    <rPh sb="131" eb="132">
      <t>イ</t>
    </rPh>
    <rPh sb="135" eb="137">
      <t>ケッカ</t>
    </rPh>
    <rPh sb="138" eb="139">
      <t>アラワ</t>
    </rPh>
    <rPh sb="146" eb="148">
      <t>ジカイ</t>
    </rPh>
    <rPh sb="150" eb="152">
      <t>ネンド</t>
    </rPh>
    <rPh sb="153" eb="155">
      <t>ヨテイ</t>
    </rPh>
    <rPh sb="160" eb="162">
      <t>カイメ</t>
    </rPh>
    <rPh sb="163" eb="165">
      <t>リョウキン</t>
    </rPh>
    <rPh sb="165" eb="167">
      <t>カイテイ</t>
    </rPh>
    <rPh sb="169" eb="171">
      <t>ユウシュウ</t>
    </rPh>
    <rPh sb="171" eb="172">
      <t>リツ</t>
    </rPh>
    <rPh sb="173" eb="175">
      <t>コウジョウ</t>
    </rPh>
    <rPh sb="177" eb="179">
      <t>テキセイ</t>
    </rPh>
    <rPh sb="181" eb="184">
      <t>コウリツテキ</t>
    </rPh>
    <rPh sb="185" eb="187">
      <t>シセツ</t>
    </rPh>
    <rPh sb="188" eb="190">
      <t>コウシン</t>
    </rPh>
    <rPh sb="194" eb="196">
      <t>ヒヨウ</t>
    </rPh>
    <rPh sb="197" eb="199">
      <t>ネンシュツ</t>
    </rPh>
    <rPh sb="200" eb="202">
      <t>カクホ</t>
    </rPh>
    <rPh sb="205" eb="207">
      <t>ナイヨウ</t>
    </rPh>
    <rPh sb="208" eb="210">
      <t>シンチョウ</t>
    </rPh>
    <rPh sb="211" eb="213">
      <t>ケントウ</t>
    </rPh>
    <rPh sb="214" eb="215">
      <t>スス</t>
    </rPh>
    <rPh sb="219" eb="221">
      <t>ヒツヨウ</t>
    </rPh>
    <phoneticPr fontId="4"/>
  </si>
  <si>
    <r>
      <t>当該事業の管路の経年化率は他団体平均にくらべ極端に低い水準で推移してきており、主要管路の耐震化事業による管路更新が順調に進捗していることが確認できる。ただし、有収率は比較的</t>
    </r>
    <r>
      <rPr>
        <sz val="11"/>
        <color theme="1"/>
        <rFont val="ＭＳ ゴシック"/>
        <family val="3"/>
        <charset val="128"/>
      </rPr>
      <t>低めの値で推移してきていることから、今後は末端の老朽化した管路の更新にも力を入れていく必要があると思われる。</t>
    </r>
    <rPh sb="0" eb="1">
      <t>トウ</t>
    </rPh>
    <rPh sb="1" eb="2">
      <t>ガイ</t>
    </rPh>
    <rPh sb="2" eb="4">
      <t>ジギョウ</t>
    </rPh>
    <rPh sb="5" eb="7">
      <t>カンロ</t>
    </rPh>
    <rPh sb="8" eb="11">
      <t>ケイネンカ</t>
    </rPh>
    <rPh sb="11" eb="12">
      <t>リツ</t>
    </rPh>
    <rPh sb="13" eb="14">
      <t>タ</t>
    </rPh>
    <rPh sb="14" eb="16">
      <t>ダンタイ</t>
    </rPh>
    <rPh sb="16" eb="18">
      <t>ヘイキン</t>
    </rPh>
    <rPh sb="22" eb="24">
      <t>キョクタン</t>
    </rPh>
    <rPh sb="25" eb="26">
      <t>ヒク</t>
    </rPh>
    <rPh sb="27" eb="29">
      <t>スイジュン</t>
    </rPh>
    <rPh sb="30" eb="32">
      <t>スイイ</t>
    </rPh>
    <rPh sb="39" eb="41">
      <t>シュヨウ</t>
    </rPh>
    <rPh sb="41" eb="43">
      <t>カンロ</t>
    </rPh>
    <rPh sb="44" eb="47">
      <t>タイシンカ</t>
    </rPh>
    <rPh sb="47" eb="49">
      <t>ジギョウ</t>
    </rPh>
    <rPh sb="52" eb="53">
      <t>カン</t>
    </rPh>
    <rPh sb="53" eb="54">
      <t>ロ</t>
    </rPh>
    <rPh sb="54" eb="56">
      <t>コウシン</t>
    </rPh>
    <rPh sb="57" eb="59">
      <t>ジュンチョウ</t>
    </rPh>
    <rPh sb="60" eb="62">
      <t>シンチョク</t>
    </rPh>
    <rPh sb="69" eb="71">
      <t>カクニン</t>
    </rPh>
    <rPh sb="79" eb="81">
      <t>ユウシュウ</t>
    </rPh>
    <rPh sb="81" eb="82">
      <t>リツ</t>
    </rPh>
    <rPh sb="85" eb="86">
      <t>テキ</t>
    </rPh>
    <rPh sb="86" eb="87">
      <t>ヒク</t>
    </rPh>
    <rPh sb="89" eb="90">
      <t>アタイ</t>
    </rPh>
    <rPh sb="91" eb="93">
      <t>スイイ</t>
    </rPh>
    <rPh sb="104" eb="106">
      <t>コンゴ</t>
    </rPh>
    <rPh sb="107" eb="109">
      <t>マッタン</t>
    </rPh>
    <rPh sb="110" eb="113">
      <t>ロウキュウカ</t>
    </rPh>
    <rPh sb="115" eb="117">
      <t>カンロ</t>
    </rPh>
    <rPh sb="118" eb="120">
      <t>コウシン</t>
    </rPh>
    <rPh sb="122" eb="123">
      <t>チカラ</t>
    </rPh>
    <rPh sb="124" eb="125">
      <t>イ</t>
    </rPh>
    <rPh sb="129" eb="131">
      <t>ヒツヨウ</t>
    </rPh>
    <rPh sb="135" eb="136">
      <t>オモ</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</si>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</sst>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0.67</c:v>
                </c:pt>
                <c:pt idx="1">
                  <c:v>0.31</c:v>
                </c:pt>
                <c:pt idx="2">
                  <c:v>0.36</c:v>
                </c:pt>
                <c:pt idx="3">
                  <c:v>1.73</c:v>
                </c:pt>
                <c:pt idx="4">
                  <c:v>0.35</c:v>
                </c:pt>
              </c:numCache>
            </c:numRef>
          </c:val>
        </c:ser>
        <c:dLbls>
          <c:showLegendKey val="0"/>
          <c:showVal val="0"/>
          <c:showCatName val="0"/>
          <c:showSerName val="0"/>
          <c:showPercent val="0"/>
          <c:showBubbleSize val="0"/>
        </c:dLbls>
        <c:gapWidth val="150"/>
        <c:axId val="93419776"/>
        <c:axId val="9343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93419776"/>
        <c:axId val="93434240"/>
      </c:lineChart>
      <c:dateAx>
        <c:axId val="93419776"/>
        <c:scaling>
          <c:orientation val="minMax"/>
        </c:scaling>
        <c:delete val="1"/>
        <c:axPos val="b"/>
        <c:numFmt formatCode="ge" sourceLinked="1"/>
        <c:majorTickMark val="none"/>
        <c:minorTickMark val="none"/>
        <c:tickLblPos val="none"/>
        <c:crossAx val="93434240"/>
        <c:crosses val="autoZero"/>
        <c:auto val="1"/>
        <c:lblOffset val="100"/>
        <c:baseTimeUnit val="years"/>
      </c:dateAx>
      <c:valAx>
        <c:axId val="9343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63.46</c:v>
                </c:pt>
                <c:pt idx="1">
                  <c:v>58.75</c:v>
                </c:pt>
                <c:pt idx="2">
                  <c:v>58.61</c:v>
                </c:pt>
                <c:pt idx="3">
                  <c:v>57.39</c:v>
                </c:pt>
                <c:pt idx="4">
                  <c:v>56.7</c:v>
                </c:pt>
              </c:numCache>
            </c:numRef>
          </c:val>
        </c:ser>
        <c:dLbls>
          <c:showLegendKey val="0"/>
          <c:showVal val="0"/>
          <c:showCatName val="0"/>
          <c:showSerName val="0"/>
          <c:showPercent val="0"/>
          <c:showBubbleSize val="0"/>
        </c:dLbls>
        <c:gapWidth val="150"/>
        <c:axId val="110164608"/>
        <c:axId val="1101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10164608"/>
        <c:axId val="110179072"/>
      </c:lineChart>
      <c:dateAx>
        <c:axId val="110164608"/>
        <c:scaling>
          <c:orientation val="minMax"/>
        </c:scaling>
        <c:delete val="1"/>
        <c:axPos val="b"/>
        <c:numFmt formatCode="ge" sourceLinked="1"/>
        <c:majorTickMark val="none"/>
        <c:minorTickMark val="none"/>
        <c:tickLblPos val="none"/>
        <c:crossAx val="110179072"/>
        <c:crosses val="autoZero"/>
        <c:auto val="1"/>
        <c:lblOffset val="100"/>
        <c:baseTimeUnit val="years"/>
      </c:dateAx>
      <c:valAx>
        <c:axId val="1101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62.34</c:v>
                </c:pt>
                <c:pt idx="1">
                  <c:v>64.81</c:v>
                </c:pt>
                <c:pt idx="2">
                  <c:v>65.02</c:v>
                </c:pt>
                <c:pt idx="3">
                  <c:v>65.290000000000006</c:v>
                </c:pt>
                <c:pt idx="4">
                  <c:v>65.7</c:v>
                </c:pt>
              </c:numCache>
            </c:numRef>
          </c:val>
        </c:ser>
        <c:dLbls>
          <c:showLegendKey val="0"/>
          <c:showVal val="0"/>
          <c:showCatName val="0"/>
          <c:showSerName val="0"/>
          <c:showPercent val="0"/>
          <c:showBubbleSize val="0"/>
        </c:dLbls>
        <c:gapWidth val="150"/>
        <c:axId val="110221568"/>
        <c:axId val="1102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10221568"/>
        <c:axId val="110227840"/>
      </c:lineChart>
      <c:dateAx>
        <c:axId val="110221568"/>
        <c:scaling>
          <c:orientation val="minMax"/>
        </c:scaling>
        <c:delete val="1"/>
        <c:axPos val="b"/>
        <c:numFmt formatCode="ge" sourceLinked="1"/>
        <c:majorTickMark val="none"/>
        <c:minorTickMark val="none"/>
        <c:tickLblPos val="none"/>
        <c:crossAx val="110227840"/>
        <c:crosses val="autoZero"/>
        <c:auto val="1"/>
        <c:lblOffset val="100"/>
        <c:baseTimeUnit val="years"/>
      </c:dateAx>
      <c:valAx>
        <c:axId val="1102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56.64</c:v>
                </c:pt>
                <c:pt idx="1">
                  <c:v>58.02</c:v>
                </c:pt>
                <c:pt idx="2">
                  <c:v>79.3</c:v>
                </c:pt>
                <c:pt idx="3">
                  <c:v>90.71</c:v>
                </c:pt>
                <c:pt idx="4">
                  <c:v>107.01</c:v>
                </c:pt>
              </c:numCache>
            </c:numRef>
          </c:val>
        </c:ser>
        <c:dLbls>
          <c:showLegendKey val="0"/>
          <c:showVal val="0"/>
          <c:showCatName val="0"/>
          <c:showSerName val="0"/>
          <c:showPercent val="0"/>
          <c:showBubbleSize val="0"/>
        </c:dLbls>
        <c:gapWidth val="150"/>
        <c:axId val="93448064"/>
        <c:axId val="940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93448064"/>
        <c:axId val="94044160"/>
      </c:lineChart>
      <c:dateAx>
        <c:axId val="93448064"/>
        <c:scaling>
          <c:orientation val="minMax"/>
        </c:scaling>
        <c:delete val="1"/>
        <c:axPos val="b"/>
        <c:numFmt formatCode="ge" sourceLinked="1"/>
        <c:majorTickMark val="none"/>
        <c:minorTickMark val="none"/>
        <c:tickLblPos val="none"/>
        <c:crossAx val="94044160"/>
        <c:crosses val="autoZero"/>
        <c:auto val="1"/>
        <c:lblOffset val="100"/>
        <c:baseTimeUnit val="years"/>
      </c:dateAx>
      <c:valAx>
        <c:axId val="94044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4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44.27</c:v>
                </c:pt>
                <c:pt idx="1">
                  <c:v>44.61</c:v>
                </c:pt>
                <c:pt idx="2">
                  <c:v>45.84</c:v>
                </c:pt>
                <c:pt idx="3">
                  <c:v>45.89</c:v>
                </c:pt>
                <c:pt idx="4">
                  <c:v>47.66</c:v>
                </c:pt>
              </c:numCache>
            </c:numRef>
          </c:val>
        </c:ser>
        <c:dLbls>
          <c:showLegendKey val="0"/>
          <c:showVal val="0"/>
          <c:showCatName val="0"/>
          <c:showSerName val="0"/>
          <c:showPercent val="0"/>
          <c:showBubbleSize val="0"/>
        </c:dLbls>
        <c:gapWidth val="150"/>
        <c:axId val="94062080"/>
        <c:axId val="940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94062080"/>
        <c:axId val="94064000"/>
      </c:lineChart>
      <c:dateAx>
        <c:axId val="94062080"/>
        <c:scaling>
          <c:orientation val="minMax"/>
        </c:scaling>
        <c:delete val="1"/>
        <c:axPos val="b"/>
        <c:numFmt formatCode="ge" sourceLinked="1"/>
        <c:majorTickMark val="none"/>
        <c:minorTickMark val="none"/>
        <c:tickLblPos val="none"/>
        <c:crossAx val="94064000"/>
        <c:crosses val="autoZero"/>
        <c:auto val="1"/>
        <c:lblOffset val="100"/>
        <c:baseTimeUnit val="years"/>
      </c:dateAx>
      <c:valAx>
        <c:axId val="940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1.7</c:v>
                </c:pt>
                <c:pt idx="1">
                  <c:v>1.35</c:v>
                </c:pt>
                <c:pt idx="2">
                  <c:v>0.98</c:v>
                </c:pt>
                <c:pt idx="3">
                  <c:v>0.99</c:v>
                </c:pt>
                <c:pt idx="4">
                  <c:v>1.1299999999999999</c:v>
                </c:pt>
              </c:numCache>
            </c:numRef>
          </c:val>
        </c:ser>
        <c:dLbls>
          <c:showLegendKey val="0"/>
          <c:showVal val="0"/>
          <c:showCatName val="0"/>
          <c:showSerName val="0"/>
          <c:showPercent val="0"/>
          <c:showBubbleSize val="0"/>
        </c:dLbls>
        <c:gapWidth val="150"/>
        <c:axId val="94106752"/>
        <c:axId val="941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94106752"/>
        <c:axId val="94108672"/>
      </c:lineChart>
      <c:dateAx>
        <c:axId val="94106752"/>
        <c:scaling>
          <c:orientation val="minMax"/>
        </c:scaling>
        <c:delete val="1"/>
        <c:axPos val="b"/>
        <c:numFmt formatCode="ge" sourceLinked="1"/>
        <c:majorTickMark val="none"/>
        <c:minorTickMark val="none"/>
        <c:tickLblPos val="none"/>
        <c:crossAx val="94108672"/>
        <c:crosses val="autoZero"/>
        <c:auto val="1"/>
        <c:lblOffset val="100"/>
        <c:baseTimeUnit val="years"/>
      </c:dateAx>
      <c:valAx>
        <c:axId val="941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135.75</c:v>
                </c:pt>
                <c:pt idx="1">
                  <c:v>190.64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9347584"/>
        <c:axId val="1093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09347584"/>
        <c:axId val="109349504"/>
      </c:lineChart>
      <c:dateAx>
        <c:axId val="109347584"/>
        <c:scaling>
          <c:orientation val="minMax"/>
        </c:scaling>
        <c:delete val="1"/>
        <c:axPos val="b"/>
        <c:numFmt formatCode="ge" sourceLinked="1"/>
        <c:majorTickMark val="none"/>
        <c:minorTickMark val="none"/>
        <c:tickLblPos val="none"/>
        <c:crossAx val="109349504"/>
        <c:crosses val="autoZero"/>
        <c:auto val="1"/>
        <c:lblOffset val="100"/>
        <c:baseTimeUnit val="years"/>
      </c:dateAx>
      <c:valAx>
        <c:axId val="109349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3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633.34</c:v>
                </c:pt>
                <c:pt idx="1">
                  <c:v>513.09</c:v>
                </c:pt>
                <c:pt idx="2">
                  <c:v>566.24</c:v>
                </c:pt>
                <c:pt idx="3">
                  <c:v>394.41</c:v>
                </c:pt>
                <c:pt idx="4">
                  <c:v>553.09</c:v>
                </c:pt>
              </c:numCache>
            </c:numRef>
          </c:val>
        </c:ser>
        <c:dLbls>
          <c:showLegendKey val="0"/>
          <c:showVal val="0"/>
          <c:showCatName val="0"/>
          <c:showSerName val="0"/>
          <c:showPercent val="0"/>
          <c:showBubbleSize val="0"/>
        </c:dLbls>
        <c:gapWidth val="150"/>
        <c:axId val="109375872"/>
        <c:axId val="1093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09375872"/>
        <c:axId val="109377792"/>
      </c:lineChart>
      <c:dateAx>
        <c:axId val="109375872"/>
        <c:scaling>
          <c:orientation val="minMax"/>
        </c:scaling>
        <c:delete val="1"/>
        <c:axPos val="b"/>
        <c:numFmt formatCode="ge" sourceLinked="1"/>
        <c:majorTickMark val="none"/>
        <c:minorTickMark val="none"/>
        <c:tickLblPos val="none"/>
        <c:crossAx val="109377792"/>
        <c:crosses val="autoZero"/>
        <c:auto val="1"/>
        <c:lblOffset val="100"/>
        <c:baseTimeUnit val="years"/>
      </c:dateAx>
      <c:valAx>
        <c:axId val="109377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3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377.31</c:v>
                </c:pt>
                <c:pt idx="1">
                  <c:v>376.65</c:v>
                </c:pt>
                <c:pt idx="2">
                  <c:v>389.38</c:v>
                </c:pt>
                <c:pt idx="3">
                  <c:v>454.74</c:v>
                </c:pt>
                <c:pt idx="4">
                  <c:v>374.54</c:v>
                </c:pt>
              </c:numCache>
            </c:numRef>
          </c:val>
        </c:ser>
        <c:dLbls>
          <c:showLegendKey val="0"/>
          <c:showVal val="0"/>
          <c:showCatName val="0"/>
          <c:showSerName val="0"/>
          <c:showPercent val="0"/>
          <c:showBubbleSize val="0"/>
        </c:dLbls>
        <c:gapWidth val="150"/>
        <c:axId val="110071808"/>
        <c:axId val="1100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10071808"/>
        <c:axId val="110073728"/>
      </c:lineChart>
      <c:dateAx>
        <c:axId val="110071808"/>
        <c:scaling>
          <c:orientation val="minMax"/>
        </c:scaling>
        <c:delete val="1"/>
        <c:axPos val="b"/>
        <c:numFmt formatCode="ge" sourceLinked="1"/>
        <c:majorTickMark val="none"/>
        <c:minorTickMark val="none"/>
        <c:tickLblPos val="none"/>
        <c:crossAx val="110073728"/>
        <c:crosses val="autoZero"/>
        <c:auto val="1"/>
        <c:lblOffset val="100"/>
        <c:baseTimeUnit val="years"/>
      </c:dateAx>
      <c:valAx>
        <c:axId val="110073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0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51.37</c:v>
                </c:pt>
                <c:pt idx="1">
                  <c:v>53.12</c:v>
                </c:pt>
                <c:pt idx="2">
                  <c:v>69.56</c:v>
                </c:pt>
                <c:pt idx="3">
                  <c:v>82.29</c:v>
                </c:pt>
                <c:pt idx="4">
                  <c:v>101.49</c:v>
                </c:pt>
              </c:numCache>
            </c:numRef>
          </c:val>
        </c:ser>
        <c:dLbls>
          <c:showLegendKey val="0"/>
          <c:showVal val="0"/>
          <c:showCatName val="0"/>
          <c:showSerName val="0"/>
          <c:showPercent val="0"/>
          <c:showBubbleSize val="0"/>
        </c:dLbls>
        <c:gapWidth val="150"/>
        <c:axId val="110099840"/>
        <c:axId val="11011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10099840"/>
        <c:axId val="110110208"/>
      </c:lineChart>
      <c:dateAx>
        <c:axId val="110099840"/>
        <c:scaling>
          <c:orientation val="minMax"/>
        </c:scaling>
        <c:delete val="1"/>
        <c:axPos val="b"/>
        <c:numFmt formatCode="ge" sourceLinked="1"/>
        <c:majorTickMark val="none"/>
        <c:minorTickMark val="none"/>
        <c:tickLblPos val="none"/>
        <c:crossAx val="110110208"/>
        <c:crosses val="autoZero"/>
        <c:auto val="1"/>
        <c:lblOffset val="100"/>
        <c:baseTimeUnit val="years"/>
      </c:dateAx>
      <c:valAx>
        <c:axId val="1101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72.55</c:v>
                </c:pt>
                <c:pt idx="1">
                  <c:v>89.38</c:v>
                </c:pt>
                <c:pt idx="2">
                  <c:v>71.02</c:v>
                </c:pt>
                <c:pt idx="3">
                  <c:v>60.25</c:v>
                </c:pt>
                <c:pt idx="4">
                  <c:v>59.32</c:v>
                </c:pt>
              </c:numCache>
            </c:numRef>
          </c:val>
        </c:ser>
        <c:dLbls>
          <c:showLegendKey val="0"/>
          <c:showVal val="0"/>
          <c:showCatName val="0"/>
          <c:showSerName val="0"/>
          <c:showPercent val="0"/>
          <c:showBubbleSize val="0"/>
        </c:dLbls>
        <c:gapWidth val="150"/>
        <c:axId val="110119936"/>
        <c:axId val="11014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10119936"/>
        <c:axId val="110146688"/>
      </c:lineChart>
      <c:dateAx>
        <c:axId val="110119936"/>
        <c:scaling>
          <c:orientation val="minMax"/>
        </c:scaling>
        <c:delete val="1"/>
        <c:axPos val="b"/>
        <c:numFmt formatCode="ge" sourceLinked="1"/>
        <c:majorTickMark val="none"/>
        <c:minorTickMark val="none"/>
        <c:tickLblPos val="none"/>
        <c:crossAx val="110146688"/>
        <c:crosses val="autoZero"/>
        <c:auto val="1"/>
        <c:lblOffset val="100"/>
        <c:baseTimeUnit val="years"/>
      </c:dateAx>
      <c:valAx>
        <c:axId val="1101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G10" sqref="AG1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山梨県　富士河口湖町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119</v>
      </c>
      <c r="AE8" s="60"/>
      <c r="AF8" s="60"/>
      <c r="AG8" s="60"/>
      <c r="AH8" s="60"/>
      <c r="AI8" s="60"/>
      <c r="AJ8" s="60"/>
      <c r="AK8" s="5"/>
      <c r="AL8" s="61">
        <f>データ!$R$6</f>
        <v>26555</v>
      </c>
      <c r="AM8" s="61"/>
      <c r="AN8" s="61"/>
      <c r="AO8" s="61"/>
      <c r="AP8" s="61"/>
      <c r="AQ8" s="61"/>
      <c r="AR8" s="61"/>
      <c r="AS8" s="61"/>
      <c r="AT8" s="51">
        <f>データ!$S$6</f>
        <v>158.4</v>
      </c>
      <c r="AU8" s="52"/>
      <c r="AV8" s="52"/>
      <c r="AW8" s="52"/>
      <c r="AX8" s="52"/>
      <c r="AY8" s="52"/>
      <c r="AZ8" s="52"/>
      <c r="BA8" s="52"/>
      <c r="BB8" s="53">
        <f>データ!$T$6</f>
        <v>167.65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56.18</v>
      </c>
      <c r="J10" s="52"/>
      <c r="K10" s="52"/>
      <c r="L10" s="52"/>
      <c r="M10" s="52"/>
      <c r="N10" s="52"/>
      <c r="O10" s="64"/>
      <c r="P10" s="53">
        <f>データ!$P$6</f>
        <v>74.290000000000006</v>
      </c>
      <c r="Q10" s="53"/>
      <c r="R10" s="53"/>
      <c r="S10" s="53"/>
      <c r="T10" s="53"/>
      <c r="U10" s="53"/>
      <c r="V10" s="53"/>
      <c r="W10" s="61">
        <f>データ!$Q$6</f>
        <v>985</v>
      </c>
      <c r="X10" s="61"/>
      <c r="Y10" s="61"/>
      <c r="Z10" s="61"/>
      <c r="AA10" s="61"/>
      <c r="AB10" s="61"/>
      <c r="AC10" s="61"/>
      <c r="AD10" s="2"/>
      <c r="AE10" s="2"/>
      <c r="AF10" s="2"/>
      <c r="AG10" s="2"/>
      <c r="AH10" s="5"/>
      <c r="AI10" s="5"/>
      <c r="AJ10" s="5"/>
      <c r="AK10" s="5"/>
      <c r="AL10" s="61">
        <f>データ!$U$6</f>
        <v>19690</v>
      </c>
      <c r="AM10" s="61"/>
      <c r="AN10" s="61"/>
      <c r="AO10" s="61"/>
      <c r="AP10" s="61"/>
      <c r="AQ10" s="61"/>
      <c r="AR10" s="61"/>
      <c r="AS10" s="61"/>
      <c r="AT10" s="51">
        <f>データ!$V$6</f>
        <v>26.92</v>
      </c>
      <c r="AU10" s="52"/>
      <c r="AV10" s="52"/>
      <c r="AW10" s="52"/>
      <c r="AX10" s="52"/>
      <c r="AY10" s="52"/>
      <c r="AZ10" s="52"/>
      <c r="BA10" s="52"/>
      <c r="BB10" s="53">
        <f>データ!$W$6</f>
        <v>731.43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194301</v>
      </c>
      <c r="D6" s="34">
        <f t="shared" si="3"/>
        <v>46</v>
      </c>
      <c r="E6" s="34">
        <f t="shared" si="3"/>
        <v>1</v>
      </c>
      <c r="F6" s="34">
        <f t="shared" si="3"/>
        <v>0</v>
      </c>
      <c r="G6" s="34">
        <f t="shared" si="3"/>
        <v>1</v>
      </c>
      <c r="H6" s="34" t="str">
        <f t="shared" si="3"/>
        <v>山梨県　富士河口湖町</v>
      </c>
      <c r="I6" s="34" t="str">
        <f t="shared" si="3"/>
        <v>法適用</v>
      </c>
      <c r="J6" s="34" t="str">
        <f t="shared" si="3"/>
        <v>水道事業</v>
      </c>
      <c r="K6" s="34" t="str">
        <f t="shared" si="3"/>
        <v>末端給水事業</v>
      </c>
      <c r="L6" s="34" t="str">
        <f t="shared" si="3"/>
        <v>A6</v>
      </c>
      <c r="M6" s="34">
        <f t="shared" si="3"/>
        <v>0</v>
      </c>
      <c r="N6" s="35" t="str">
        <f t="shared" si="3"/>
        <v>-</v>
      </c>
      <c r="O6" s="35">
        <f t="shared" si="3"/>
        <v>56.18</v>
      </c>
      <c r="P6" s="35">
        <f t="shared" si="3"/>
        <v>74.290000000000006</v>
      </c>
      <c r="Q6" s="35">
        <f t="shared" si="3"/>
        <v>985</v>
      </c>
      <c r="R6" s="35">
        <f t="shared" si="3"/>
        <v>26555</v>
      </c>
      <c r="S6" s="35">
        <f t="shared" si="3"/>
        <v>158.4</v>
      </c>
      <c r="T6" s="35">
        <f t="shared" si="3"/>
        <v>167.65</v>
      </c>
      <c r="U6" s="35">
        <f t="shared" si="3"/>
        <v>19690</v>
      </c>
      <c r="V6" s="35">
        <f t="shared" si="3"/>
        <v>26.92</v>
      </c>
      <c r="W6" s="35">
        <f t="shared" si="3"/>
        <v>731.43</v>
      </c>
      <c r="X6" s="36">
        <f>IF(X7="",NA(),X7)</f>
        <v>56.64</v>
      </c>
      <c r="Y6" s="36">
        <f t="shared" ref="Y6:AG6" si="4">IF(Y7="",NA(),Y7)</f>
        <v>58.02</v>
      </c>
      <c r="Z6" s="36">
        <f t="shared" si="4"/>
        <v>79.3</v>
      </c>
      <c r="AA6" s="36">
        <f t="shared" si="4"/>
        <v>90.71</v>
      </c>
      <c r="AB6" s="36">
        <f t="shared" si="4"/>
        <v>107.01</v>
      </c>
      <c r="AC6" s="36">
        <f t="shared" si="4"/>
        <v>107.57</v>
      </c>
      <c r="AD6" s="36">
        <f t="shared" si="4"/>
        <v>106.55</v>
      </c>
      <c r="AE6" s="36">
        <f t="shared" si="4"/>
        <v>110.01</v>
      </c>
      <c r="AF6" s="36">
        <f t="shared" si="4"/>
        <v>111.21</v>
      </c>
      <c r="AG6" s="36">
        <f t="shared" si="4"/>
        <v>111.71</v>
      </c>
      <c r="AH6" s="35" t="str">
        <f>IF(AH7="","",IF(AH7="-","【-】","【"&amp;SUBSTITUTE(TEXT(AH7,"#,##0.00"),"-","△")&amp;"】"))</f>
        <v>【114.35】</v>
      </c>
      <c r="AI6" s="36">
        <f>IF(AI7="",NA(),AI7)</f>
        <v>135.75</v>
      </c>
      <c r="AJ6" s="36">
        <f t="shared" ref="AJ6:AR6" si="5">IF(AJ7="",NA(),AJ7)</f>
        <v>190.64</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633.34</v>
      </c>
      <c r="AU6" s="36">
        <f t="shared" ref="AU6:BC6" si="6">IF(AU7="",NA(),AU7)</f>
        <v>513.09</v>
      </c>
      <c r="AV6" s="36">
        <f t="shared" si="6"/>
        <v>566.24</v>
      </c>
      <c r="AW6" s="36">
        <f t="shared" si="6"/>
        <v>394.41</v>
      </c>
      <c r="AX6" s="36">
        <f t="shared" si="6"/>
        <v>553.09</v>
      </c>
      <c r="AY6" s="36">
        <f t="shared" si="6"/>
        <v>915.5</v>
      </c>
      <c r="AZ6" s="36">
        <f t="shared" si="6"/>
        <v>963.24</v>
      </c>
      <c r="BA6" s="36">
        <f t="shared" si="6"/>
        <v>381.53</v>
      </c>
      <c r="BB6" s="36">
        <f t="shared" si="6"/>
        <v>391.54</v>
      </c>
      <c r="BC6" s="36">
        <f t="shared" si="6"/>
        <v>384.34</v>
      </c>
      <c r="BD6" s="35" t="str">
        <f>IF(BD7="","",IF(BD7="-","【-】","【"&amp;SUBSTITUTE(TEXT(BD7,"#,##0.00"),"-","△")&amp;"】"))</f>
        <v>【262.87】</v>
      </c>
      <c r="BE6" s="36">
        <f>IF(BE7="",NA(),BE7)</f>
        <v>377.31</v>
      </c>
      <c r="BF6" s="36">
        <f t="shared" ref="BF6:BN6" si="7">IF(BF7="",NA(),BF7)</f>
        <v>376.65</v>
      </c>
      <c r="BG6" s="36">
        <f t="shared" si="7"/>
        <v>389.38</v>
      </c>
      <c r="BH6" s="36">
        <f t="shared" si="7"/>
        <v>454.74</v>
      </c>
      <c r="BI6" s="36">
        <f t="shared" si="7"/>
        <v>374.54</v>
      </c>
      <c r="BJ6" s="36">
        <f t="shared" si="7"/>
        <v>404.78</v>
      </c>
      <c r="BK6" s="36">
        <f t="shared" si="7"/>
        <v>400.38</v>
      </c>
      <c r="BL6" s="36">
        <f t="shared" si="7"/>
        <v>393.27</v>
      </c>
      <c r="BM6" s="36">
        <f t="shared" si="7"/>
        <v>386.97</v>
      </c>
      <c r="BN6" s="36">
        <f t="shared" si="7"/>
        <v>380.58</v>
      </c>
      <c r="BO6" s="35" t="str">
        <f>IF(BO7="","",IF(BO7="-","【-】","【"&amp;SUBSTITUTE(TEXT(BO7,"#,##0.00"),"-","△")&amp;"】"))</f>
        <v>【270.87】</v>
      </c>
      <c r="BP6" s="36">
        <f>IF(BP7="",NA(),BP7)</f>
        <v>51.37</v>
      </c>
      <c r="BQ6" s="36">
        <f t="shared" ref="BQ6:BY6" si="8">IF(BQ7="",NA(),BQ7)</f>
        <v>53.12</v>
      </c>
      <c r="BR6" s="36">
        <f t="shared" si="8"/>
        <v>69.56</v>
      </c>
      <c r="BS6" s="36">
        <f t="shared" si="8"/>
        <v>82.29</v>
      </c>
      <c r="BT6" s="36">
        <f t="shared" si="8"/>
        <v>101.49</v>
      </c>
      <c r="BU6" s="36">
        <f t="shared" si="8"/>
        <v>98.07</v>
      </c>
      <c r="BV6" s="36">
        <f t="shared" si="8"/>
        <v>96.56</v>
      </c>
      <c r="BW6" s="36">
        <f t="shared" si="8"/>
        <v>100.47</v>
      </c>
      <c r="BX6" s="36">
        <f t="shared" si="8"/>
        <v>101.72</v>
      </c>
      <c r="BY6" s="36">
        <f t="shared" si="8"/>
        <v>102.38</v>
      </c>
      <c r="BZ6" s="35" t="str">
        <f>IF(BZ7="","",IF(BZ7="-","【-】","【"&amp;SUBSTITUTE(TEXT(BZ7,"#,##0.00"),"-","△")&amp;"】"))</f>
        <v>【105.59】</v>
      </c>
      <c r="CA6" s="36">
        <f>IF(CA7="",NA(),CA7)</f>
        <v>72.55</v>
      </c>
      <c r="CB6" s="36">
        <f t="shared" ref="CB6:CJ6" si="9">IF(CB7="",NA(),CB7)</f>
        <v>89.38</v>
      </c>
      <c r="CC6" s="36">
        <f t="shared" si="9"/>
        <v>71.02</v>
      </c>
      <c r="CD6" s="36">
        <f t="shared" si="9"/>
        <v>60.25</v>
      </c>
      <c r="CE6" s="36">
        <f t="shared" si="9"/>
        <v>59.32</v>
      </c>
      <c r="CF6" s="36">
        <f t="shared" si="9"/>
        <v>172.26</v>
      </c>
      <c r="CG6" s="36">
        <f t="shared" si="9"/>
        <v>177.14</v>
      </c>
      <c r="CH6" s="36">
        <f t="shared" si="9"/>
        <v>169.82</v>
      </c>
      <c r="CI6" s="36">
        <f t="shared" si="9"/>
        <v>168.2</v>
      </c>
      <c r="CJ6" s="36">
        <f t="shared" si="9"/>
        <v>168.67</v>
      </c>
      <c r="CK6" s="35" t="str">
        <f>IF(CK7="","",IF(CK7="-","【-】","【"&amp;SUBSTITUTE(TEXT(CK7,"#,##0.00"),"-","△")&amp;"】"))</f>
        <v>【163.27】</v>
      </c>
      <c r="CL6" s="36">
        <f>IF(CL7="",NA(),CL7)</f>
        <v>63.46</v>
      </c>
      <c r="CM6" s="36">
        <f t="shared" ref="CM6:CU6" si="10">IF(CM7="",NA(),CM7)</f>
        <v>58.75</v>
      </c>
      <c r="CN6" s="36">
        <f t="shared" si="10"/>
        <v>58.61</v>
      </c>
      <c r="CO6" s="36">
        <f t="shared" si="10"/>
        <v>57.39</v>
      </c>
      <c r="CP6" s="36">
        <f t="shared" si="10"/>
        <v>56.7</v>
      </c>
      <c r="CQ6" s="36">
        <f t="shared" si="10"/>
        <v>55.68</v>
      </c>
      <c r="CR6" s="36">
        <f t="shared" si="10"/>
        <v>55.64</v>
      </c>
      <c r="CS6" s="36">
        <f t="shared" si="10"/>
        <v>55.13</v>
      </c>
      <c r="CT6" s="36">
        <f t="shared" si="10"/>
        <v>54.77</v>
      </c>
      <c r="CU6" s="36">
        <f t="shared" si="10"/>
        <v>54.92</v>
      </c>
      <c r="CV6" s="35" t="str">
        <f>IF(CV7="","",IF(CV7="-","【-】","【"&amp;SUBSTITUTE(TEXT(CV7,"#,##0.00"),"-","△")&amp;"】"))</f>
        <v>【59.94】</v>
      </c>
      <c r="CW6" s="36">
        <f>IF(CW7="",NA(),CW7)</f>
        <v>62.34</v>
      </c>
      <c r="CX6" s="36">
        <f t="shared" ref="CX6:DF6" si="11">IF(CX7="",NA(),CX7)</f>
        <v>64.81</v>
      </c>
      <c r="CY6" s="36">
        <f t="shared" si="11"/>
        <v>65.02</v>
      </c>
      <c r="CZ6" s="36">
        <f t="shared" si="11"/>
        <v>65.290000000000006</v>
      </c>
      <c r="DA6" s="36">
        <f t="shared" si="11"/>
        <v>65.7</v>
      </c>
      <c r="DB6" s="36">
        <f t="shared" si="11"/>
        <v>83.18</v>
      </c>
      <c r="DC6" s="36">
        <f t="shared" si="11"/>
        <v>83.09</v>
      </c>
      <c r="DD6" s="36">
        <f t="shared" si="11"/>
        <v>83</v>
      </c>
      <c r="DE6" s="36">
        <f t="shared" si="11"/>
        <v>82.89</v>
      </c>
      <c r="DF6" s="36">
        <f t="shared" si="11"/>
        <v>82.66</v>
      </c>
      <c r="DG6" s="35" t="str">
        <f>IF(DG7="","",IF(DG7="-","【-】","【"&amp;SUBSTITUTE(TEXT(DG7,"#,##0.00"),"-","△")&amp;"】"))</f>
        <v>【90.22】</v>
      </c>
      <c r="DH6" s="36">
        <f>IF(DH7="",NA(),DH7)</f>
        <v>44.27</v>
      </c>
      <c r="DI6" s="36">
        <f t="shared" ref="DI6:DQ6" si="12">IF(DI7="",NA(),DI7)</f>
        <v>44.61</v>
      </c>
      <c r="DJ6" s="36">
        <f t="shared" si="12"/>
        <v>45.84</v>
      </c>
      <c r="DK6" s="36">
        <f t="shared" si="12"/>
        <v>45.89</v>
      </c>
      <c r="DL6" s="36">
        <f t="shared" si="12"/>
        <v>47.66</v>
      </c>
      <c r="DM6" s="36">
        <f t="shared" si="12"/>
        <v>38.07</v>
      </c>
      <c r="DN6" s="36">
        <f t="shared" si="12"/>
        <v>39.06</v>
      </c>
      <c r="DO6" s="36">
        <f t="shared" si="12"/>
        <v>46.66</v>
      </c>
      <c r="DP6" s="36">
        <f t="shared" si="12"/>
        <v>47.46</v>
      </c>
      <c r="DQ6" s="36">
        <f t="shared" si="12"/>
        <v>48.49</v>
      </c>
      <c r="DR6" s="35" t="str">
        <f>IF(DR7="","",IF(DR7="-","【-】","【"&amp;SUBSTITUTE(TEXT(DR7,"#,##0.00"),"-","△")&amp;"】"))</f>
        <v>【47.91】</v>
      </c>
      <c r="DS6" s="36">
        <f>IF(DS7="",NA(),DS7)</f>
        <v>1.7</v>
      </c>
      <c r="DT6" s="36">
        <f t="shared" ref="DT6:EB6" si="13">IF(DT7="",NA(),DT7)</f>
        <v>1.35</v>
      </c>
      <c r="DU6" s="36">
        <f t="shared" si="13"/>
        <v>0.98</v>
      </c>
      <c r="DV6" s="36">
        <f t="shared" si="13"/>
        <v>0.99</v>
      </c>
      <c r="DW6" s="36">
        <f t="shared" si="13"/>
        <v>1.1299999999999999</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0.67</v>
      </c>
      <c r="EE6" s="36">
        <f t="shared" ref="EE6:EM6" si="14">IF(EE7="",NA(),EE7)</f>
        <v>0.31</v>
      </c>
      <c r="EF6" s="36">
        <f t="shared" si="14"/>
        <v>0.36</v>
      </c>
      <c r="EG6" s="36">
        <f t="shared" si="14"/>
        <v>1.73</v>
      </c>
      <c r="EH6" s="36">
        <f t="shared" si="14"/>
        <v>0.35</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194301</v>
      </c>
      <c r="D7" s="38">
        <v>46</v>
      </c>
      <c r="E7" s="38">
        <v>1</v>
      </c>
      <c r="F7" s="38">
        <v>0</v>
      </c>
      <c r="G7" s="38">
        <v>1</v>
      </c>
      <c r="H7" s="38" t="s">
        <v>105</v>
      </c>
      <c r="I7" s="38" t="s">
        <v>106</v>
      </c>
      <c r="J7" s="38" t="s">
        <v>107</v>
      </c>
      <c r="K7" s="38" t="s">
        <v>108</v>
      </c>
      <c r="L7" s="38" t="s">
        <v>109</v>
      </c>
      <c r="M7" s="38"/>
      <c r="N7" s="39" t="s">
        <v>110</v>
      </c>
      <c r="O7" s="39">
        <v>56.18</v>
      </c>
      <c r="P7" s="39">
        <v>74.290000000000006</v>
      </c>
      <c r="Q7" s="39">
        <v>985</v>
      </c>
      <c r="R7" s="39">
        <v>26555</v>
      </c>
      <c r="S7" s="39">
        <v>158.4</v>
      </c>
      <c r="T7" s="39">
        <v>167.65</v>
      </c>
      <c r="U7" s="39">
        <v>19690</v>
      </c>
      <c r="V7" s="39">
        <v>26.92</v>
      </c>
      <c r="W7" s="39">
        <v>731.43</v>
      </c>
      <c r="X7" s="39">
        <v>56.64</v>
      </c>
      <c r="Y7" s="39">
        <v>58.02</v>
      </c>
      <c r="Z7" s="39">
        <v>79.3</v>
      </c>
      <c r="AA7" s="39">
        <v>90.71</v>
      </c>
      <c r="AB7" s="39">
        <v>107.01</v>
      </c>
      <c r="AC7" s="39">
        <v>107.57</v>
      </c>
      <c r="AD7" s="39">
        <v>106.55</v>
      </c>
      <c r="AE7" s="39">
        <v>110.01</v>
      </c>
      <c r="AF7" s="39">
        <v>111.21</v>
      </c>
      <c r="AG7" s="39">
        <v>111.71</v>
      </c>
      <c r="AH7" s="39">
        <v>114.35</v>
      </c>
      <c r="AI7" s="39">
        <v>135.75</v>
      </c>
      <c r="AJ7" s="39">
        <v>190.64</v>
      </c>
      <c r="AK7" s="39">
        <v>0</v>
      </c>
      <c r="AL7" s="39">
        <v>0</v>
      </c>
      <c r="AM7" s="39">
        <v>0</v>
      </c>
      <c r="AN7" s="39">
        <v>9.34</v>
      </c>
      <c r="AO7" s="39">
        <v>9.56</v>
      </c>
      <c r="AP7" s="39">
        <v>2.8</v>
      </c>
      <c r="AQ7" s="39">
        <v>1.93</v>
      </c>
      <c r="AR7" s="39">
        <v>1.72</v>
      </c>
      <c r="AS7" s="39">
        <v>0.79</v>
      </c>
      <c r="AT7" s="39">
        <v>633.34</v>
      </c>
      <c r="AU7" s="39">
        <v>513.09</v>
      </c>
      <c r="AV7" s="39">
        <v>566.24</v>
      </c>
      <c r="AW7" s="39">
        <v>394.41</v>
      </c>
      <c r="AX7" s="39">
        <v>553.09</v>
      </c>
      <c r="AY7" s="39">
        <v>915.5</v>
      </c>
      <c r="AZ7" s="39">
        <v>963.24</v>
      </c>
      <c r="BA7" s="39">
        <v>381.53</v>
      </c>
      <c r="BB7" s="39">
        <v>391.54</v>
      </c>
      <c r="BC7" s="39">
        <v>384.34</v>
      </c>
      <c r="BD7" s="39">
        <v>262.87</v>
      </c>
      <c r="BE7" s="39">
        <v>377.31</v>
      </c>
      <c r="BF7" s="39">
        <v>376.65</v>
      </c>
      <c r="BG7" s="39">
        <v>389.38</v>
      </c>
      <c r="BH7" s="39">
        <v>454.74</v>
      </c>
      <c r="BI7" s="39">
        <v>374.54</v>
      </c>
      <c r="BJ7" s="39">
        <v>404.78</v>
      </c>
      <c r="BK7" s="39">
        <v>400.38</v>
      </c>
      <c r="BL7" s="39">
        <v>393.27</v>
      </c>
      <c r="BM7" s="39">
        <v>386.97</v>
      </c>
      <c r="BN7" s="39">
        <v>380.58</v>
      </c>
      <c r="BO7" s="39">
        <v>270.87</v>
      </c>
      <c r="BP7" s="39">
        <v>51.37</v>
      </c>
      <c r="BQ7" s="39">
        <v>53.12</v>
      </c>
      <c r="BR7" s="39">
        <v>69.56</v>
      </c>
      <c r="BS7" s="39">
        <v>82.29</v>
      </c>
      <c r="BT7" s="39">
        <v>101.49</v>
      </c>
      <c r="BU7" s="39">
        <v>98.07</v>
      </c>
      <c r="BV7" s="39">
        <v>96.56</v>
      </c>
      <c r="BW7" s="39">
        <v>100.47</v>
      </c>
      <c r="BX7" s="39">
        <v>101.72</v>
      </c>
      <c r="BY7" s="39">
        <v>102.38</v>
      </c>
      <c r="BZ7" s="39">
        <v>105.59</v>
      </c>
      <c r="CA7" s="39">
        <v>72.55</v>
      </c>
      <c r="CB7" s="39">
        <v>89.38</v>
      </c>
      <c r="CC7" s="39">
        <v>71.02</v>
      </c>
      <c r="CD7" s="39">
        <v>60.25</v>
      </c>
      <c r="CE7" s="39">
        <v>59.32</v>
      </c>
      <c r="CF7" s="39">
        <v>172.26</v>
      </c>
      <c r="CG7" s="39">
        <v>177.14</v>
      </c>
      <c r="CH7" s="39">
        <v>169.82</v>
      </c>
      <c r="CI7" s="39">
        <v>168.2</v>
      </c>
      <c r="CJ7" s="39">
        <v>168.67</v>
      </c>
      <c r="CK7" s="39">
        <v>163.27000000000001</v>
      </c>
      <c r="CL7" s="39">
        <v>63.46</v>
      </c>
      <c r="CM7" s="39">
        <v>58.75</v>
      </c>
      <c r="CN7" s="39">
        <v>58.61</v>
      </c>
      <c r="CO7" s="39">
        <v>57.39</v>
      </c>
      <c r="CP7" s="39">
        <v>56.7</v>
      </c>
      <c r="CQ7" s="39">
        <v>55.68</v>
      </c>
      <c r="CR7" s="39">
        <v>55.64</v>
      </c>
      <c r="CS7" s="39">
        <v>55.13</v>
      </c>
      <c r="CT7" s="39">
        <v>54.77</v>
      </c>
      <c r="CU7" s="39">
        <v>54.92</v>
      </c>
      <c r="CV7" s="39">
        <v>59.94</v>
      </c>
      <c r="CW7" s="39">
        <v>62.34</v>
      </c>
      <c r="CX7" s="39">
        <v>64.81</v>
      </c>
      <c r="CY7" s="39">
        <v>65.02</v>
      </c>
      <c r="CZ7" s="39">
        <v>65.290000000000006</v>
      </c>
      <c r="DA7" s="39">
        <v>65.7</v>
      </c>
      <c r="DB7" s="39">
        <v>83.18</v>
      </c>
      <c r="DC7" s="39">
        <v>83.09</v>
      </c>
      <c r="DD7" s="39">
        <v>83</v>
      </c>
      <c r="DE7" s="39">
        <v>82.89</v>
      </c>
      <c r="DF7" s="39">
        <v>82.66</v>
      </c>
      <c r="DG7" s="39">
        <v>90.22</v>
      </c>
      <c r="DH7" s="39">
        <v>44.27</v>
      </c>
      <c r="DI7" s="39">
        <v>44.61</v>
      </c>
      <c r="DJ7" s="39">
        <v>45.84</v>
      </c>
      <c r="DK7" s="39">
        <v>45.89</v>
      </c>
      <c r="DL7" s="39">
        <v>47.66</v>
      </c>
      <c r="DM7" s="39">
        <v>38.07</v>
      </c>
      <c r="DN7" s="39">
        <v>39.06</v>
      </c>
      <c r="DO7" s="39">
        <v>46.66</v>
      </c>
      <c r="DP7" s="39">
        <v>47.46</v>
      </c>
      <c r="DQ7" s="39">
        <v>48.49</v>
      </c>
      <c r="DR7" s="39">
        <v>47.91</v>
      </c>
      <c r="DS7" s="39">
        <v>1.7</v>
      </c>
      <c r="DT7" s="39">
        <v>1.35</v>
      </c>
      <c r="DU7" s="39">
        <v>0.98</v>
      </c>
      <c r="DV7" s="39">
        <v>0.99</v>
      </c>
      <c r="DW7" s="39">
        <v>1.1299999999999999</v>
      </c>
      <c r="DX7" s="39">
        <v>7.73</v>
      </c>
      <c r="DY7" s="39">
        <v>8.8699999999999992</v>
      </c>
      <c r="DZ7" s="39">
        <v>9.85</v>
      </c>
      <c r="EA7" s="39">
        <v>9.7100000000000009</v>
      </c>
      <c r="EB7" s="39">
        <v>12.79</v>
      </c>
      <c r="EC7" s="39">
        <v>15</v>
      </c>
      <c r="ED7" s="39">
        <v>0.67</v>
      </c>
      <c r="EE7" s="39">
        <v>0.31</v>
      </c>
      <c r="EF7" s="39">
        <v>0.36</v>
      </c>
      <c r="EG7" s="39">
        <v>1.73</v>
      </c>
      <c r="EH7" s="39">
        <v>0.35</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2018-02-22T00:05:44Z</cp:lastPrinted>
  <dcterms:created xsi:type="dcterms:W3CDTF">2017-12-25T01:28:00Z</dcterms:created>
  <dcterms:modified xsi:type="dcterms:W3CDTF">2018-02-27T04:59:01Z</dcterms:modified>
</cp:coreProperties>
</file>