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AL10" i="4"/>
  <c r="AD10" i="4"/>
  <c r="B10" i="4"/>
  <c r="I8" i="4"/>
  <c r="B8" i="4"/>
  <c r="C10" i="5" l="1"/>
  <c r="D10" i="5"/>
  <c r="E10" i="5"/>
  <c r="B10" i="5"/>
</calcChain>
</file>

<file path=xl/sharedStrings.xml><?xml version="1.0" encoding="utf-8"?>
<sst xmlns="http://schemas.openxmlformats.org/spreadsheetml/2006/main" count="245" uniqueCount="127">
  <si>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</si>
  <si>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</si>
  <si>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</si>
  <si>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</si>
  <si>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</si>
  <si>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</si>
  <si>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</si>
  <si>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</si>
  <si>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</si>
  <si>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</si>
  <si>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</si>
  <si>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</si>
  <si>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</si>
  <si>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</si>
  <si>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</si>
  <si>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</si>
  <si>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</si>
  <si>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</si>
  <si>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</si>
  <si>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</si>
  <si>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</si>
  <si>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</si>
  <si>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</si>
  <si>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</si>
  <si>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</si>
  <si>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</si>
  <si>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</si>
  <si>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</si>
  <si>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</si>
  <si>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</si>
  <si>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</si>
  <si>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</si>
  <si>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</si>
  <si>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</si>
  <si>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</si>
  <si>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</si>
  <si>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</si>
  <si>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</si>
  <si>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</si>
  <si>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</si>
  <si>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</si>
  <si>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</si>
  <si>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</si>
  <si>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</si>
  <si>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</si>
  <si>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</si>
  <si>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</si>
  <si>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</si>
  <si>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</si>
  <si>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</si>
  <si>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</si>
  <si>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</si>
  <si>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</si>
  <si>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</si>
  <si>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</si>
  <si>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</si>
  <si>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</si>
  <si>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</si>
  <si>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</si>
  <si>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</si>
  <si>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</si>
  <si>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</si>
  <si>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</si>
  <si>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</si>
  <si>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</si>
  <si>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</si>
  <si>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</si>
  <si>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</si>
  <si>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</si>
  <si>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</si>
  <si>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</si>
  <si>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</si>
  <si>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</si>
  <si>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</si>
  <si>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</si>
  <si>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</si>
  <si>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</si>
  <si>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</si>
  <si>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</si>
  <si>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</si>
  <si>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</si>
  <si>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</si>
  <si>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</si>
  <si>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</si>
  <si>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</si>
  <si>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</si>
  <si>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</si>
  <si>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</si>
  <si>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</si>
  <si>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</si>
  <si>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</si>
  <si>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</si>
  <si>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</si>
  <si>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</si>
  <si>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</si>
  <si>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</si>
  <si>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</si>
  <si>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</si>
  <si>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</si>
  <si>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</si>
  <si>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</si>
  <si>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</si>
  <si>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</si>
  <si>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</si>
  <si>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</si>
  <si>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</si>
  <si>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</si>
  <si>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</si>
  <si>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</si>
  <si>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</si>
  <si>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</si>
  <si>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西桂町</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</si>
  <si>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</si>
  <si>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</si>
  <si>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</si>
  <si>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</si>
  <si>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</si>
  <si>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</si>
  <si>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</si>
  <si>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</si>
  <si>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</si>
  <si>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</si>
  <si>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</si>
  <si>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</si>
  <si>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・比較的施設が新しく、当面更新・改良の予定はないが、将来の更新投資を見据え、計画的な維持改修に取り組んでいく。</t>
    <phoneticPr fontId="4"/>
  </si>
  <si>
    <r>
      <t xml:space="preserve">・収益的収支率が１００％を割り込んでおり、経営上赤字であり、料金収入が収支全体の1割程度にとどまり、大半を一般会計繰入金に頼る状況で、今後十数年は、同じ状況が続き経営の健全化までは程遠いと思われる。
</t>
    </r>
    <r>
      <rPr>
        <sz val="11"/>
        <rFont val="ＭＳ ゴシック"/>
        <family val="3"/>
        <charset val="128"/>
      </rPr>
      <t>・収益的収支比率が低く、一般会計繰入金に頼る状況にある。経費回収率が類似団体と比較しても低い水準であるため、適正な使用料の確保や汚水処理費の削減に取り組み、経営改善を図っていく。</t>
    </r>
    <rPh sb="42" eb="44">
      <t>テイド</t>
    </rPh>
    <phoneticPr fontId="4"/>
  </si>
  <si>
    <r>
      <t>・施設は新しいが、経費回収率が低く、整備した施設が現状では適切な水準の料金収入に結びついていない、さらに普及率も</t>
    </r>
    <r>
      <rPr>
        <sz val="11"/>
        <rFont val="ＭＳ ゴシック"/>
        <family val="3"/>
        <charset val="128"/>
      </rPr>
      <t>５２．７％</t>
    </r>
    <r>
      <rPr>
        <sz val="11"/>
        <color theme="1"/>
        <rFont val="ＭＳ ゴシック"/>
        <family val="3"/>
        <charset val="128"/>
      </rPr>
      <t xml:space="preserve">と道半ばであるため、今後の投資のあり方をみなおす必要がある。
</t>
    </r>
    <r>
      <rPr>
        <sz val="11"/>
        <rFont val="ＭＳ ゴシック"/>
        <family val="3"/>
        <charset val="128"/>
      </rPr>
      <t xml:space="preserve">
・経営改善に向け、経費回収率の向上を目指し、使用料の見直しなど、適正な使用料の確保に努める。また、接続率の向上や今後の更新投資のあり方を検討し、引き続き経営改善に取り組んでいく。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</si>
</sst>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005504"/>
        <c:axId val="960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96005504"/>
        <c:axId val="96023680"/>
      </c:lineChart>
      <c:dateAx>
        <c:axId val="96005504"/>
        <c:scaling>
          <c:orientation val="minMax"/>
        </c:scaling>
        <c:delete val="1"/>
        <c:axPos val="b"/>
        <c:numFmt formatCode="ge" sourceLinked="1"/>
        <c:majorTickMark val="none"/>
        <c:minorTickMark val="none"/>
        <c:tickLblPos val="none"/>
        <c:crossAx val="96023680"/>
        <c:crosses val="autoZero"/>
        <c:auto val="1"/>
        <c:lblOffset val="100"/>
        <c:baseTimeUnit val="years"/>
      </c:dateAx>
      <c:valAx>
        <c:axId val="960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80.8</c:v>
                </c:pt>
                <c:pt idx="1">
                  <c:v>89.98</c:v>
                </c:pt>
                <c:pt idx="2">
                  <c:v>84.19</c:v>
                </c:pt>
                <c:pt idx="3">
                  <c:v>88.08</c:v>
                </c:pt>
                <c:pt idx="4">
                  <c:v>89.65</c:v>
                </c:pt>
              </c:numCache>
            </c:numRef>
          </c:val>
        </c:ser>
        <c:dLbls>
          <c:showLegendKey val="0"/>
          <c:showVal val="0"/>
          <c:showCatName val="0"/>
          <c:showSerName val="0"/>
          <c:showPercent val="0"/>
          <c:showBubbleSize val="0"/>
        </c:dLbls>
        <c:gapWidth val="150"/>
        <c:axId val="96067584"/>
        <c:axId val="960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067584"/>
        <c:axId val="96069120"/>
      </c:lineChart>
      <c:dateAx>
        <c:axId val="96067584"/>
        <c:scaling>
          <c:orientation val="minMax"/>
        </c:scaling>
        <c:delete val="1"/>
        <c:axPos val="b"/>
        <c:numFmt formatCode="ge" sourceLinked="1"/>
        <c:majorTickMark val="none"/>
        <c:minorTickMark val="none"/>
        <c:tickLblPos val="none"/>
        <c:crossAx val="96069120"/>
        <c:crosses val="autoZero"/>
        <c:auto val="1"/>
        <c:lblOffset val="100"/>
        <c:baseTimeUnit val="years"/>
      </c:dateAx>
      <c:valAx>
        <c:axId val="960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6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214272"/>
        <c:axId val="982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214272"/>
        <c:axId val="98215808"/>
      </c:lineChart>
      <c:dateAx>
        <c:axId val="98214272"/>
        <c:scaling>
          <c:orientation val="minMax"/>
        </c:scaling>
        <c:delete val="1"/>
        <c:axPos val="b"/>
        <c:numFmt formatCode="ge" sourceLinked="1"/>
        <c:majorTickMark val="none"/>
        <c:minorTickMark val="none"/>
        <c:tickLblPos val="none"/>
        <c:crossAx val="98215808"/>
        <c:crosses val="autoZero"/>
        <c:auto val="1"/>
        <c:lblOffset val="100"/>
        <c:baseTimeUnit val="years"/>
      </c:dateAx>
      <c:valAx>
        <c:axId val="982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99232"/>
        <c:axId val="1008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99232"/>
        <c:axId val="100800768"/>
      </c:lineChart>
      <c:dateAx>
        <c:axId val="100799232"/>
        <c:scaling>
          <c:orientation val="minMax"/>
        </c:scaling>
        <c:delete val="1"/>
        <c:axPos val="b"/>
        <c:numFmt formatCode="ge" sourceLinked="1"/>
        <c:majorTickMark val="none"/>
        <c:minorTickMark val="none"/>
        <c:tickLblPos val="none"/>
        <c:crossAx val="100800768"/>
        <c:crosses val="autoZero"/>
        <c:auto val="1"/>
        <c:lblOffset val="100"/>
        <c:baseTimeUnit val="years"/>
      </c:dateAx>
      <c:valAx>
        <c:axId val="1008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861440"/>
        <c:axId val="1008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861440"/>
        <c:axId val="100862976"/>
      </c:lineChart>
      <c:dateAx>
        <c:axId val="100861440"/>
        <c:scaling>
          <c:orientation val="minMax"/>
        </c:scaling>
        <c:delete val="1"/>
        <c:axPos val="b"/>
        <c:numFmt formatCode="ge" sourceLinked="1"/>
        <c:majorTickMark val="none"/>
        <c:minorTickMark val="none"/>
        <c:tickLblPos val="none"/>
        <c:crossAx val="100862976"/>
        <c:crosses val="autoZero"/>
        <c:auto val="1"/>
        <c:lblOffset val="100"/>
        <c:baseTimeUnit val="years"/>
      </c:dateAx>
      <c:valAx>
        <c:axId val="1008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915072"/>
        <c:axId val="10091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915072"/>
        <c:axId val="100916608"/>
      </c:lineChart>
      <c:dateAx>
        <c:axId val="100915072"/>
        <c:scaling>
          <c:orientation val="minMax"/>
        </c:scaling>
        <c:delete val="1"/>
        <c:axPos val="b"/>
        <c:numFmt formatCode="ge" sourceLinked="1"/>
        <c:majorTickMark val="none"/>
        <c:minorTickMark val="none"/>
        <c:tickLblPos val="none"/>
        <c:crossAx val="100916608"/>
        <c:crosses val="autoZero"/>
        <c:auto val="1"/>
        <c:lblOffset val="100"/>
        <c:baseTimeUnit val="years"/>
      </c:dateAx>
      <c:valAx>
        <c:axId val="1009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2318.25</c:v>
                </c:pt>
                <c:pt idx="1">
                  <c:v>2104.7199999999998</c:v>
                </c:pt>
                <c:pt idx="2">
                  <c:v>2089.4499999999998</c:v>
                </c:pt>
                <c:pt idx="3">
                  <c:v>1916.43</c:v>
                </c:pt>
                <c:pt idx="4">
                  <c:v>1727.71</c:v>
                </c:pt>
              </c:numCache>
            </c:numRef>
          </c:val>
        </c:ser>
        <c:dLbls>
          <c:showLegendKey val="0"/>
          <c:showVal val="0"/>
          <c:showCatName val="0"/>
          <c:showSerName val="0"/>
          <c:showPercent val="0"/>
          <c:showBubbleSize val="0"/>
        </c:dLbls>
        <c:gapWidth val="150"/>
        <c:axId val="100956416"/>
        <c:axId val="10096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100956416"/>
        <c:axId val="100966400"/>
      </c:lineChart>
      <c:dateAx>
        <c:axId val="100956416"/>
        <c:scaling>
          <c:orientation val="minMax"/>
        </c:scaling>
        <c:delete val="1"/>
        <c:axPos val="b"/>
        <c:numFmt formatCode="ge" sourceLinked="1"/>
        <c:majorTickMark val="none"/>
        <c:minorTickMark val="none"/>
        <c:tickLblPos val="none"/>
        <c:crossAx val="100966400"/>
        <c:crosses val="autoZero"/>
        <c:auto val="1"/>
        <c:lblOffset val="100"/>
        <c:baseTimeUnit val="years"/>
      </c:dateAx>
      <c:valAx>
        <c:axId val="1009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26.16</c:v>
                </c:pt>
                <c:pt idx="1">
                  <c:v>33.619999999999997</c:v>
                </c:pt>
                <c:pt idx="2">
                  <c:v>31.42</c:v>
                </c:pt>
                <c:pt idx="3">
                  <c:v>32.75</c:v>
                </c:pt>
                <c:pt idx="4">
                  <c:v>32.770000000000003</c:v>
                </c:pt>
              </c:numCache>
            </c:numRef>
          </c:val>
        </c:ser>
        <c:dLbls>
          <c:showLegendKey val="0"/>
          <c:showVal val="0"/>
          <c:showCatName val="0"/>
          <c:showSerName val="0"/>
          <c:showPercent val="0"/>
          <c:showBubbleSize val="0"/>
        </c:dLbls>
        <c:gapWidth val="150"/>
        <c:axId val="101137024"/>
        <c:axId val="1011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101137024"/>
        <c:axId val="101142912"/>
      </c:lineChart>
      <c:dateAx>
        <c:axId val="101137024"/>
        <c:scaling>
          <c:orientation val="minMax"/>
        </c:scaling>
        <c:delete val="1"/>
        <c:axPos val="b"/>
        <c:numFmt formatCode="ge" sourceLinked="1"/>
        <c:majorTickMark val="none"/>
        <c:minorTickMark val="none"/>
        <c:tickLblPos val="none"/>
        <c:crossAx val="101142912"/>
        <c:crosses val="autoZero"/>
        <c:auto val="1"/>
        <c:lblOffset val="100"/>
        <c:baseTimeUnit val="years"/>
      </c:dateAx>
      <c:valAx>
        <c:axId val="1011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393.7</c:v>
                </c:pt>
                <c:pt idx="1">
                  <c:v>318.47000000000003</c:v>
                </c:pt>
                <c:pt idx="2">
                  <c:v>365.65</c:v>
                </c:pt>
                <c:pt idx="3">
                  <c:v>358.13</c:v>
                </c:pt>
                <c:pt idx="4">
                  <c:v>344</c:v>
                </c:pt>
              </c:numCache>
            </c:numRef>
          </c:val>
        </c:ser>
        <c:dLbls>
          <c:showLegendKey val="0"/>
          <c:showVal val="0"/>
          <c:showCatName val="0"/>
          <c:showSerName val="0"/>
          <c:showPercent val="0"/>
          <c:showBubbleSize val="0"/>
        </c:dLbls>
        <c:gapWidth val="150"/>
        <c:axId val="101161600"/>
        <c:axId val="1011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101161600"/>
        <c:axId val="101175680"/>
      </c:lineChart>
      <c:dateAx>
        <c:axId val="101161600"/>
        <c:scaling>
          <c:orientation val="minMax"/>
        </c:scaling>
        <c:delete val="1"/>
        <c:axPos val="b"/>
        <c:numFmt formatCode="ge" sourceLinked="1"/>
        <c:majorTickMark val="none"/>
        <c:minorTickMark val="none"/>
        <c:tickLblPos val="none"/>
        <c:crossAx val="101175680"/>
        <c:crosses val="autoZero"/>
        <c:auto val="1"/>
        <c:lblOffset val="100"/>
        <c:baseTimeUnit val="years"/>
      </c:dateAx>
      <c:valAx>
        <c:axId val="1011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080064"/>
        <c:axId val="1010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101080064"/>
        <c:axId val="101090048"/>
      </c:lineChart>
      <c:dateAx>
        <c:axId val="101080064"/>
        <c:scaling>
          <c:orientation val="minMax"/>
        </c:scaling>
        <c:delete val="1"/>
        <c:axPos val="b"/>
        <c:numFmt formatCode="ge" sourceLinked="1"/>
        <c:majorTickMark val="none"/>
        <c:minorTickMark val="none"/>
        <c:tickLblPos val="none"/>
        <c:crossAx val="101090048"/>
        <c:crosses val="autoZero"/>
        <c:auto val="1"/>
        <c:lblOffset val="100"/>
        <c:baseTimeUnit val="years"/>
      </c:dateAx>
      <c:valAx>
        <c:axId val="1010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71.95</c:v>
                </c:pt>
                <c:pt idx="1">
                  <c:v>73.069999999999993</c:v>
                </c:pt>
                <c:pt idx="2">
                  <c:v>71.77</c:v>
                </c:pt>
                <c:pt idx="3">
                  <c:v>73.489999999999995</c:v>
                </c:pt>
                <c:pt idx="4">
                  <c:v>73.489999999999995</c:v>
                </c:pt>
              </c:numCache>
            </c:numRef>
          </c:val>
        </c:ser>
        <c:dLbls>
          <c:showLegendKey val="0"/>
          <c:showVal val="0"/>
          <c:showCatName val="0"/>
          <c:showSerName val="0"/>
          <c:showPercent val="0"/>
          <c:showBubbleSize val="0"/>
        </c:dLbls>
        <c:gapWidth val="150"/>
        <c:axId val="101117312"/>
        <c:axId val="1011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101117312"/>
        <c:axId val="101196928"/>
      </c:lineChart>
      <c:dateAx>
        <c:axId val="101117312"/>
        <c:scaling>
          <c:orientation val="minMax"/>
        </c:scaling>
        <c:delete val="1"/>
        <c:axPos val="b"/>
        <c:numFmt formatCode="ge" sourceLinked="1"/>
        <c:majorTickMark val="none"/>
        <c:minorTickMark val="none"/>
        <c:tickLblPos val="none"/>
        <c:crossAx val="101196928"/>
        <c:crosses val="autoZero"/>
        <c:auto val="1"/>
        <c:lblOffset val="100"/>
        <c:baseTimeUnit val="years"/>
      </c:dateAx>
      <c:valAx>
        <c:axId val="1011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西桂町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
        <v>123</v>
      </c>
      <c r="AE8" s="49"/>
      <c r="AF8" s="49"/>
      <c r="AG8" s="49"/>
      <c r="AH8" s="49"/>
      <c r="AI8" s="49"/>
      <c r="AJ8" s="49"/>
      <c r="AK8" s="4"/>
      <c r="AL8" s="50">
        <f>データ!S6</f>
        <v>4460</v>
      </c>
      <c r="AM8" s="50"/>
      <c r="AN8" s="50"/>
      <c r="AO8" s="50"/>
      <c r="AP8" s="50"/>
      <c r="AQ8" s="50"/>
      <c r="AR8" s="50"/>
      <c r="AS8" s="50"/>
      <c r="AT8" s="45">
        <f>データ!T6</f>
        <v>15.22</v>
      </c>
      <c r="AU8" s="45"/>
      <c r="AV8" s="45"/>
      <c r="AW8" s="45"/>
      <c r="AX8" s="45"/>
      <c r="AY8" s="45"/>
      <c r="AZ8" s="45"/>
      <c r="BA8" s="45"/>
      <c r="BB8" s="45">
        <f>データ!U6</f>
        <v>293.04000000000002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52.72</v>
      </c>
      <c r="Q10" s="45"/>
      <c r="R10" s="45"/>
      <c r="S10" s="45"/>
      <c r="T10" s="45"/>
      <c r="U10" s="45"/>
      <c r="V10" s="45"/>
      <c r="W10" s="45">
        <f>データ!Q6</f>
        <v>100</v>
      </c>
      <c r="X10" s="45"/>
      <c r="Y10" s="45"/>
      <c r="Z10" s="45"/>
      <c r="AA10" s="45"/>
      <c r="AB10" s="45"/>
      <c r="AC10" s="45"/>
      <c r="AD10" s="50">
        <f>データ!R6</f>
        <v>2050</v>
      </c>
      <c r="AE10" s="50"/>
      <c r="AF10" s="50"/>
      <c r="AG10" s="50"/>
      <c r="AH10" s="50"/>
      <c r="AI10" s="50"/>
      <c r="AJ10" s="50"/>
      <c r="AK10" s="2"/>
      <c r="AL10" s="50">
        <f>データ!V6</f>
        <v>2346</v>
      </c>
      <c r="AM10" s="50"/>
      <c r="AN10" s="50"/>
      <c r="AO10" s="50"/>
      <c r="AP10" s="50"/>
      <c r="AQ10" s="50"/>
      <c r="AR10" s="50"/>
      <c r="AS10" s="50"/>
      <c r="AT10" s="45">
        <f>データ!W6</f>
        <v>0.69</v>
      </c>
      <c r="AU10" s="45"/>
      <c r="AV10" s="45"/>
      <c r="AW10" s="45"/>
      <c r="AX10" s="45"/>
      <c r="AY10" s="45"/>
      <c r="AZ10" s="45"/>
      <c r="BA10" s="45"/>
      <c r="BB10" s="45">
        <f>データ!X6</f>
        <v>3400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126</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56</v>
      </c>
      <c r="H86" s="26" t="str">
        <f>データ!BP6</f>
        <v>【728.30】</v>
      </c>
      <c r="I86" s="26" t="str">
        <f>データ!CA6</f>
        <v>【100.04】</v>
      </c>
      <c r="J86" s="26" t="str">
        <f>データ!CL6</f>
        <v>【137.82】</v>
      </c>
      <c r="K86" s="26" t="str">
        <f>データ!CW6</f>
        <v>【60.09】</v>
      </c>
      <c r="L86" s="26" t="str">
        <f>データ!DH6</f>
        <v>【94.90】</v>
      </c>
      <c r="M86" s="26" t="s">
        <v>56</v>
      </c>
      <c r="N86" s="26" t="s">
        <v>57</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60</v>
      </c>
      <c r="B3" s="29" t="s">
        <v>61</v>
      </c>
      <c r="C3" s="29" t="s">
        <v>62</v>
      </c>
      <c r="D3" s="29" t="s">
        <v>63</v>
      </c>
      <c r="E3" s="29" t="s">
        <v>64</v>
      </c>
      <c r="F3" s="29" t="s">
        <v>65</v>
      </c>
      <c r="G3" s="29" t="s">
        <v>66</v>
      </c>
      <c r="H3" s="77" t="s">
        <v>67</v>
      </c>
      <c r="I3" s="78"/>
      <c r="J3" s="78"/>
      <c r="K3" s="78"/>
      <c r="L3" s="78"/>
      <c r="M3" s="78"/>
      <c r="N3" s="78"/>
      <c r="O3" s="78"/>
      <c r="P3" s="78"/>
      <c r="Q3" s="78"/>
      <c r="R3" s="78"/>
      <c r="S3" s="78"/>
      <c r="T3" s="78"/>
      <c r="U3" s="78"/>
      <c r="V3" s="78"/>
      <c r="W3" s="78"/>
      <c r="X3" s="79"/>
      <c r="Y3" s="83" t="s">
        <v>68</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69</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70</v>
      </c>
      <c r="B4" s="30"/>
      <c r="C4" s="30"/>
      <c r="D4" s="30"/>
      <c r="E4" s="30"/>
      <c r="F4" s="30"/>
      <c r="G4" s="30"/>
      <c r="H4" s="80"/>
      <c r="I4" s="81"/>
      <c r="J4" s="81"/>
      <c r="K4" s="81"/>
      <c r="L4" s="81"/>
      <c r="M4" s="81"/>
      <c r="N4" s="81"/>
      <c r="O4" s="81"/>
      <c r="P4" s="81"/>
      <c r="Q4" s="81"/>
      <c r="R4" s="81"/>
      <c r="S4" s="81"/>
      <c r="T4" s="81"/>
      <c r="U4" s="81"/>
      <c r="V4" s="81"/>
      <c r="W4" s="81"/>
      <c r="X4" s="82"/>
      <c r="Y4" s="76" t="s">
        <v>71</v>
      </c>
      <c r="Z4" s="76"/>
      <c r="AA4" s="76"/>
      <c r="AB4" s="76"/>
      <c r="AC4" s="76"/>
      <c r="AD4" s="76"/>
      <c r="AE4" s="76"/>
      <c r="AF4" s="76"/>
      <c r="AG4" s="76"/>
      <c r="AH4" s="76"/>
      <c r="AI4" s="76"/>
      <c r="AJ4" s="76" t="s">
        <v>72</v>
      </c>
      <c r="AK4" s="76"/>
      <c r="AL4" s="76"/>
      <c r="AM4" s="76"/>
      <c r="AN4" s="76"/>
      <c r="AO4" s="76"/>
      <c r="AP4" s="76"/>
      <c r="AQ4" s="76"/>
      <c r="AR4" s="76"/>
      <c r="AS4" s="76"/>
      <c r="AT4" s="76"/>
      <c r="AU4" s="76" t="s">
        <v>73</v>
      </c>
      <c r="AV4" s="76"/>
      <c r="AW4" s="76"/>
      <c r="AX4" s="76"/>
      <c r="AY4" s="76"/>
      <c r="AZ4" s="76"/>
      <c r="BA4" s="76"/>
      <c r="BB4" s="76"/>
      <c r="BC4" s="76"/>
      <c r="BD4" s="76"/>
      <c r="BE4" s="76"/>
      <c r="BF4" s="76" t="s">
        <v>74</v>
      </c>
      <c r="BG4" s="76"/>
      <c r="BH4" s="76"/>
      <c r="BI4" s="76"/>
      <c r="BJ4" s="76"/>
      <c r="BK4" s="76"/>
      <c r="BL4" s="76"/>
      <c r="BM4" s="76"/>
      <c r="BN4" s="76"/>
      <c r="BO4" s="76"/>
      <c r="BP4" s="76"/>
      <c r="BQ4" s="76" t="s">
        <v>75</v>
      </c>
      <c r="BR4" s="76"/>
      <c r="BS4" s="76"/>
      <c r="BT4" s="76"/>
      <c r="BU4" s="76"/>
      <c r="BV4" s="76"/>
      <c r="BW4" s="76"/>
      <c r="BX4" s="76"/>
      <c r="BY4" s="76"/>
      <c r="BZ4" s="76"/>
      <c r="CA4" s="76"/>
      <c r="CB4" s="76" t="s">
        <v>76</v>
      </c>
      <c r="CC4" s="76"/>
      <c r="CD4" s="76"/>
      <c r="CE4" s="76"/>
      <c r="CF4" s="76"/>
      <c r="CG4" s="76"/>
      <c r="CH4" s="76"/>
      <c r="CI4" s="76"/>
      <c r="CJ4" s="76"/>
      <c r="CK4" s="76"/>
      <c r="CL4" s="76"/>
      <c r="CM4" s="76" t="s">
        <v>77</v>
      </c>
      <c r="CN4" s="76"/>
      <c r="CO4" s="76"/>
      <c r="CP4" s="76"/>
      <c r="CQ4" s="76"/>
      <c r="CR4" s="76"/>
      <c r="CS4" s="76"/>
      <c r="CT4" s="76"/>
      <c r="CU4" s="76"/>
      <c r="CV4" s="76"/>
      <c r="CW4" s="76"/>
      <c r="CX4" s="76" t="s">
        <v>78</v>
      </c>
      <c r="CY4" s="76"/>
      <c r="CZ4" s="76"/>
      <c r="DA4" s="76"/>
      <c r="DB4" s="76"/>
      <c r="DC4" s="76"/>
      <c r="DD4" s="76"/>
      <c r="DE4" s="76"/>
      <c r="DF4" s="76"/>
      <c r="DG4" s="76"/>
      <c r="DH4" s="76"/>
      <c r="DI4" s="76" t="s">
        <v>79</v>
      </c>
      <c r="DJ4" s="76"/>
      <c r="DK4" s="76"/>
      <c r="DL4" s="76"/>
      <c r="DM4" s="76"/>
      <c r="DN4" s="76"/>
      <c r="DO4" s="76"/>
      <c r="DP4" s="76"/>
      <c r="DQ4" s="76"/>
      <c r="DR4" s="76"/>
      <c r="DS4" s="76"/>
      <c r="DT4" s="76" t="s">
        <v>80</v>
      </c>
      <c r="DU4" s="76"/>
      <c r="DV4" s="76"/>
      <c r="DW4" s="76"/>
      <c r="DX4" s="76"/>
      <c r="DY4" s="76"/>
      <c r="DZ4" s="76"/>
      <c r="EA4" s="76"/>
      <c r="EB4" s="76"/>
      <c r="EC4" s="76"/>
      <c r="ED4" s="76"/>
      <c r="EE4" s="76" t="s">
        <v>81</v>
      </c>
      <c r="EF4" s="76"/>
      <c r="EG4" s="76"/>
      <c r="EH4" s="76"/>
      <c r="EI4" s="76"/>
      <c r="EJ4" s="76"/>
      <c r="EK4" s="76"/>
      <c r="EL4" s="76"/>
      <c r="EM4" s="76"/>
      <c r="EN4" s="76"/>
      <c r="EO4" s="76"/>
    </row>
    <row r="5" spans="1:145" x14ac:dyDescent="0.15">
      <c r="A5" s="28" t="s">
        <v>82</v>
      </c>
      <c r="B5" s="31"/>
      <c r="C5" s="31"/>
      <c r="D5" s="31"/>
      <c r="E5" s="31"/>
      <c r="F5" s="31"/>
      <c r="G5" s="31"/>
      <c r="H5" s="32" t="s">
        <v>83</v>
      </c>
      <c r="I5" s="32" t="s">
        <v>84</v>
      </c>
      <c r="J5" s="32" t="s">
        <v>85</v>
      </c>
      <c r="K5" s="32" t="s">
        <v>86</v>
      </c>
      <c r="L5" s="32" t="s">
        <v>87</v>
      </c>
      <c r="M5" s="32" t="s">
        <v>5</v>
      </c>
      <c r="N5" s="32" t="s">
        <v>88</v>
      </c>
      <c r="O5" s="32" t="s">
        <v>89</v>
      </c>
      <c r="P5" s="32" t="s">
        <v>90</v>
      </c>
      <c r="Q5" s="32" t="s">
        <v>91</v>
      </c>
      <c r="R5" s="32" t="s">
        <v>92</v>
      </c>
      <c r="S5" s="32" t="s">
        <v>93</v>
      </c>
      <c r="T5" s="32" t="s">
        <v>94</v>
      </c>
      <c r="U5" s="32" t="s">
        <v>95</v>
      </c>
      <c r="V5" s="32" t="s">
        <v>96</v>
      </c>
      <c r="W5" s="32" t="s">
        <v>97</v>
      </c>
      <c r="X5" s="32" t="s">
        <v>98</v>
      </c>
      <c r="Y5" s="32" t="s">
        <v>99</v>
      </c>
      <c r="Z5" s="32" t="s">
        <v>100</v>
      </c>
      <c r="AA5" s="32" t="s">
        <v>101</v>
      </c>
      <c r="AB5" s="32" t="s">
        <v>102</v>
      </c>
      <c r="AC5" s="32" t="s">
        <v>103</v>
      </c>
      <c r="AD5" s="32" t="s">
        <v>104</v>
      </c>
      <c r="AE5" s="32" t="s">
        <v>105</v>
      </c>
      <c r="AF5" s="32" t="s">
        <v>106</v>
      </c>
      <c r="AG5" s="32" t="s">
        <v>107</v>
      </c>
      <c r="AH5" s="32" t="s">
        <v>108</v>
      </c>
      <c r="AI5" s="32" t="s">
        <v>43</v>
      </c>
      <c r="AJ5" s="32" t="s">
        <v>99</v>
      </c>
      <c r="AK5" s="32" t="s">
        <v>100</v>
      </c>
      <c r="AL5" s="32" t="s">
        <v>101</v>
      </c>
      <c r="AM5" s="32" t="s">
        <v>102</v>
      </c>
      <c r="AN5" s="32" t="s">
        <v>103</v>
      </c>
      <c r="AO5" s="32" t="s">
        <v>104</v>
      </c>
      <c r="AP5" s="32" t="s">
        <v>105</v>
      </c>
      <c r="AQ5" s="32" t="s">
        <v>106</v>
      </c>
      <c r="AR5" s="32" t="s">
        <v>107</v>
      </c>
      <c r="AS5" s="32" t="s">
        <v>108</v>
      </c>
      <c r="AT5" s="32" t="s">
        <v>109</v>
      </c>
      <c r="AU5" s="32" t="s">
        <v>99</v>
      </c>
      <c r="AV5" s="32" t="s">
        <v>100</v>
      </c>
      <c r="AW5" s="32" t="s">
        <v>101</v>
      </c>
      <c r="AX5" s="32" t="s">
        <v>102</v>
      </c>
      <c r="AY5" s="32" t="s">
        <v>103</v>
      </c>
      <c r="AZ5" s="32" t="s">
        <v>104</v>
      </c>
      <c r="BA5" s="32" t="s">
        <v>105</v>
      </c>
      <c r="BB5" s="32" t="s">
        <v>106</v>
      </c>
      <c r="BC5" s="32" t="s">
        <v>107</v>
      </c>
      <c r="BD5" s="32" t="s">
        <v>108</v>
      </c>
      <c r="BE5" s="32" t="s">
        <v>109</v>
      </c>
      <c r="BF5" s="32" t="s">
        <v>99</v>
      </c>
      <c r="BG5" s="32" t="s">
        <v>100</v>
      </c>
      <c r="BH5" s="32" t="s">
        <v>101</v>
      </c>
      <c r="BI5" s="32" t="s">
        <v>102</v>
      </c>
      <c r="BJ5" s="32" t="s">
        <v>103</v>
      </c>
      <c r="BK5" s="32" t="s">
        <v>104</v>
      </c>
      <c r="BL5" s="32" t="s">
        <v>105</v>
      </c>
      <c r="BM5" s="32" t="s">
        <v>106</v>
      </c>
      <c r="BN5" s="32" t="s">
        <v>107</v>
      </c>
      <c r="BO5" s="32" t="s">
        <v>108</v>
      </c>
      <c r="BP5" s="32" t="s">
        <v>109</v>
      </c>
      <c r="BQ5" s="32" t="s">
        <v>99</v>
      </c>
      <c r="BR5" s="32" t="s">
        <v>100</v>
      </c>
      <c r="BS5" s="32" t="s">
        <v>101</v>
      </c>
      <c r="BT5" s="32" t="s">
        <v>102</v>
      </c>
      <c r="BU5" s="32" t="s">
        <v>103</v>
      </c>
      <c r="BV5" s="32" t="s">
        <v>104</v>
      </c>
      <c r="BW5" s="32" t="s">
        <v>105</v>
      </c>
      <c r="BX5" s="32" t="s">
        <v>106</v>
      </c>
      <c r="BY5" s="32" t="s">
        <v>107</v>
      </c>
      <c r="BZ5" s="32" t="s">
        <v>108</v>
      </c>
      <c r="CA5" s="32" t="s">
        <v>109</v>
      </c>
      <c r="CB5" s="32" t="s">
        <v>99</v>
      </c>
      <c r="CC5" s="32" t="s">
        <v>100</v>
      </c>
      <c r="CD5" s="32" t="s">
        <v>101</v>
      </c>
      <c r="CE5" s="32" t="s">
        <v>102</v>
      </c>
      <c r="CF5" s="32" t="s">
        <v>103</v>
      </c>
      <c r="CG5" s="32" t="s">
        <v>104</v>
      </c>
      <c r="CH5" s="32" t="s">
        <v>105</v>
      </c>
      <c r="CI5" s="32" t="s">
        <v>106</v>
      </c>
      <c r="CJ5" s="32" t="s">
        <v>107</v>
      </c>
      <c r="CK5" s="32" t="s">
        <v>108</v>
      </c>
      <c r="CL5" s="32" t="s">
        <v>109</v>
      </c>
      <c r="CM5" s="32" t="s">
        <v>99</v>
      </c>
      <c r="CN5" s="32" t="s">
        <v>100</v>
      </c>
      <c r="CO5" s="32" t="s">
        <v>101</v>
      </c>
      <c r="CP5" s="32" t="s">
        <v>102</v>
      </c>
      <c r="CQ5" s="32" t="s">
        <v>103</v>
      </c>
      <c r="CR5" s="32" t="s">
        <v>104</v>
      </c>
      <c r="CS5" s="32" t="s">
        <v>105</v>
      </c>
      <c r="CT5" s="32" t="s">
        <v>106</v>
      </c>
      <c r="CU5" s="32" t="s">
        <v>107</v>
      </c>
      <c r="CV5" s="32" t="s">
        <v>108</v>
      </c>
      <c r="CW5" s="32" t="s">
        <v>109</v>
      </c>
      <c r="CX5" s="32" t="s">
        <v>99</v>
      </c>
      <c r="CY5" s="32" t="s">
        <v>100</v>
      </c>
      <c r="CZ5" s="32" t="s">
        <v>101</v>
      </c>
      <c r="DA5" s="32" t="s">
        <v>102</v>
      </c>
      <c r="DB5" s="32" t="s">
        <v>103</v>
      </c>
      <c r="DC5" s="32" t="s">
        <v>104</v>
      </c>
      <c r="DD5" s="32" t="s">
        <v>105</v>
      </c>
      <c r="DE5" s="32" t="s">
        <v>106</v>
      </c>
      <c r="DF5" s="32" t="s">
        <v>107</v>
      </c>
      <c r="DG5" s="32" t="s">
        <v>108</v>
      </c>
      <c r="DH5" s="32" t="s">
        <v>109</v>
      </c>
      <c r="DI5" s="32" t="s">
        <v>99</v>
      </c>
      <c r="DJ5" s="32" t="s">
        <v>100</v>
      </c>
      <c r="DK5" s="32" t="s">
        <v>101</v>
      </c>
      <c r="DL5" s="32" t="s">
        <v>102</v>
      </c>
      <c r="DM5" s="32" t="s">
        <v>103</v>
      </c>
      <c r="DN5" s="32" t="s">
        <v>104</v>
      </c>
      <c r="DO5" s="32" t="s">
        <v>105</v>
      </c>
      <c r="DP5" s="32" t="s">
        <v>106</v>
      </c>
      <c r="DQ5" s="32" t="s">
        <v>107</v>
      </c>
      <c r="DR5" s="32" t="s">
        <v>108</v>
      </c>
      <c r="DS5" s="32" t="s">
        <v>109</v>
      </c>
      <c r="DT5" s="32" t="s">
        <v>99</v>
      </c>
      <c r="DU5" s="32" t="s">
        <v>100</v>
      </c>
      <c r="DV5" s="32" t="s">
        <v>101</v>
      </c>
      <c r="DW5" s="32" t="s">
        <v>102</v>
      </c>
      <c r="DX5" s="32" t="s">
        <v>103</v>
      </c>
      <c r="DY5" s="32" t="s">
        <v>104</v>
      </c>
      <c r="DZ5" s="32" t="s">
        <v>105</v>
      </c>
      <c r="EA5" s="32" t="s">
        <v>106</v>
      </c>
      <c r="EB5" s="32" t="s">
        <v>107</v>
      </c>
      <c r="EC5" s="32" t="s">
        <v>108</v>
      </c>
      <c r="ED5" s="32" t="s">
        <v>109</v>
      </c>
      <c r="EE5" s="32" t="s">
        <v>99</v>
      </c>
      <c r="EF5" s="32" t="s">
        <v>100</v>
      </c>
      <c r="EG5" s="32" t="s">
        <v>101</v>
      </c>
      <c r="EH5" s="32" t="s">
        <v>102</v>
      </c>
      <c r="EI5" s="32" t="s">
        <v>103</v>
      </c>
      <c r="EJ5" s="32" t="s">
        <v>104</v>
      </c>
      <c r="EK5" s="32" t="s">
        <v>105</v>
      </c>
      <c r="EL5" s="32" t="s">
        <v>106</v>
      </c>
      <c r="EM5" s="32" t="s">
        <v>107</v>
      </c>
      <c r="EN5" s="32" t="s">
        <v>108</v>
      </c>
      <c r="EO5" s="32" t="s">
        <v>109</v>
      </c>
    </row>
    <row r="6" spans="1:145" s="36" customFormat="1" x14ac:dyDescent="0.15">
      <c r="A6" s="28" t="s">
        <v>110</v>
      </c>
      <c r="B6" s="33">
        <f>B7</f>
        <v>2016</v>
      </c>
      <c r="C6" s="33">
        <f t="shared" ref="C6:X6" si="3">C7</f>
        <v>194239</v>
      </c>
      <c r="D6" s="33">
        <f t="shared" si="3"/>
        <v>47</v>
      </c>
      <c r="E6" s="33">
        <f t="shared" si="3"/>
        <v>17</v>
      </c>
      <c r="F6" s="33">
        <f t="shared" si="3"/>
        <v>1</v>
      </c>
      <c r="G6" s="33">
        <f t="shared" si="3"/>
        <v>0</v>
      </c>
      <c r="H6" s="33" t="str">
        <f t="shared" si="3"/>
        <v>山梨県　西桂町</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52.72</v>
      </c>
      <c r="Q6" s="34">
        <f t="shared" si="3"/>
        <v>100</v>
      </c>
      <c r="R6" s="34">
        <f t="shared" si="3"/>
        <v>2050</v>
      </c>
      <c r="S6" s="34">
        <f t="shared" si="3"/>
        <v>4460</v>
      </c>
      <c r="T6" s="34">
        <f t="shared" si="3"/>
        <v>15.22</v>
      </c>
      <c r="U6" s="34">
        <f t="shared" si="3"/>
        <v>293.04000000000002</v>
      </c>
      <c r="V6" s="34">
        <f t="shared" si="3"/>
        <v>2346</v>
      </c>
      <c r="W6" s="34">
        <f t="shared" si="3"/>
        <v>0.69</v>
      </c>
      <c r="X6" s="34">
        <f t="shared" si="3"/>
        <v>3400</v>
      </c>
      <c r="Y6" s="35">
        <f>IF(Y7="",NA(),Y7)</f>
        <v>80.8</v>
      </c>
      <c r="Z6" s="35">
        <f t="shared" ref="Z6:AH6" si="4">IF(Z7="",NA(),Z7)</f>
        <v>89.98</v>
      </c>
      <c r="AA6" s="35">
        <f t="shared" si="4"/>
        <v>84.19</v>
      </c>
      <c r="AB6" s="35">
        <f t="shared" si="4"/>
        <v>88.08</v>
      </c>
      <c r="AC6" s="35">
        <f t="shared" si="4"/>
        <v>89.65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2318.25</v>
      </c>
      <c r="BG6" s="35">
        <f t="shared" ref="BG6:BO6" si="7">IF(BG7="",NA(),BG7)</f>
        <v>2104.7199999999998</v>
      </c>
      <c r="BH6" s="35">
        <f t="shared" si="7"/>
        <v>2089.4499999999998</v>
      </c>
      <c r="BI6" s="35">
        <f t="shared" si="7"/>
        <v>1916.43</v>
      </c>
      <c r="BJ6" s="35">
        <f t="shared" si="7"/>
        <v>1727.71</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26.16</v>
      </c>
      <c r="BR6" s="35">
        <f t="shared" ref="BR6:BZ6" si="8">IF(BR7="",NA(),BR7)</f>
        <v>33.619999999999997</v>
      </c>
      <c r="BS6" s="35">
        <f t="shared" si="8"/>
        <v>31.42</v>
      </c>
      <c r="BT6" s="35">
        <f t="shared" si="8"/>
        <v>32.75</v>
      </c>
      <c r="BU6" s="35">
        <f t="shared" si="8"/>
        <v>32.770000000000003</v>
      </c>
      <c r="BV6" s="35">
        <f t="shared" si="8"/>
        <v>57.36</v>
      </c>
      <c r="BW6" s="35">
        <f t="shared" si="8"/>
        <v>57.33</v>
      </c>
      <c r="BX6" s="35">
        <f t="shared" si="8"/>
        <v>60.78</v>
      </c>
      <c r="BY6" s="35">
        <f t="shared" si="8"/>
        <v>60.17</v>
      </c>
      <c r="BZ6" s="35">
        <f t="shared" si="8"/>
        <v>65.569999999999993</v>
      </c>
      <c r="CA6" s="34" t="str">
        <f>IF(CA7="","",IF(CA7="-","【-】","【"&amp;SUBSTITUTE(TEXT(CA7,"#,##0.00"),"-","△")&amp;"】"))</f>
        <v>【100.04】</v>
      </c>
      <c r="CB6" s="35">
        <f>IF(CB7="",NA(),CB7)</f>
        <v>393.7</v>
      </c>
      <c r="CC6" s="35">
        <f t="shared" ref="CC6:CK6" si="9">IF(CC7="",NA(),CC7)</f>
        <v>318.47000000000003</v>
      </c>
      <c r="CD6" s="35">
        <f t="shared" si="9"/>
        <v>365.65</v>
      </c>
      <c r="CE6" s="35">
        <f t="shared" si="9"/>
        <v>358.13</v>
      </c>
      <c r="CF6" s="35">
        <f t="shared" si="9"/>
        <v>344</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40.07</v>
      </c>
      <c r="CS6" s="35">
        <f t="shared" si="10"/>
        <v>39.92</v>
      </c>
      <c r="CT6" s="35">
        <f t="shared" si="10"/>
        <v>41.63</v>
      </c>
      <c r="CU6" s="35">
        <f t="shared" si="10"/>
        <v>44.89</v>
      </c>
      <c r="CV6" s="35">
        <f t="shared" si="10"/>
        <v>40.75</v>
      </c>
      <c r="CW6" s="34" t="str">
        <f>IF(CW7="","",IF(CW7="-","【-】","【"&amp;SUBSTITUTE(TEXT(CW7,"#,##0.00"),"-","△")&amp;"】"))</f>
        <v>【60.09】</v>
      </c>
      <c r="CX6" s="35">
        <f>IF(CX7="",NA(),CX7)</f>
        <v>71.95</v>
      </c>
      <c r="CY6" s="35">
        <f t="shared" ref="CY6:DG6" si="11">IF(CY7="",NA(),CY7)</f>
        <v>73.069999999999993</v>
      </c>
      <c r="CZ6" s="35">
        <f t="shared" si="11"/>
        <v>71.77</v>
      </c>
      <c r="DA6" s="35">
        <f t="shared" si="11"/>
        <v>73.489999999999995</v>
      </c>
      <c r="DB6" s="35">
        <f t="shared" si="11"/>
        <v>73.489999999999995</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x14ac:dyDescent="0.15">
      <c r="A7" s="28"/>
      <c r="B7" s="37">
        <v>2016</v>
      </c>
      <c r="C7" s="37">
        <v>194239</v>
      </c>
      <c r="D7" s="37">
        <v>47</v>
      </c>
      <c r="E7" s="37">
        <v>17</v>
      </c>
      <c r="F7" s="37">
        <v>1</v>
      </c>
      <c r="G7" s="37">
        <v>0</v>
      </c>
      <c r="H7" s="37" t="s">
        <v>111</v>
      </c>
      <c r="I7" s="37" t="s">
        <v>112</v>
      </c>
      <c r="J7" s="37" t="s">
        <v>113</v>
      </c>
      <c r="K7" s="37" t="s">
        <v>114</v>
      </c>
      <c r="L7" s="37" t="s">
        <v>115</v>
      </c>
      <c r="M7" s="37"/>
      <c r="N7" s="38" t="s">
        <v>116</v>
      </c>
      <c r="O7" s="38" t="s">
        <v>117</v>
      </c>
      <c r="P7" s="38">
        <v>52.72</v>
      </c>
      <c r="Q7" s="38">
        <v>100</v>
      </c>
      <c r="R7" s="38">
        <v>2050</v>
      </c>
      <c r="S7" s="38">
        <v>4460</v>
      </c>
      <c r="T7" s="38">
        <v>15.22</v>
      </c>
      <c r="U7" s="38">
        <v>293.04000000000002</v>
      </c>
      <c r="V7" s="38">
        <v>2346</v>
      </c>
      <c r="W7" s="38">
        <v>0.69</v>
      </c>
      <c r="X7" s="38">
        <v>3400</v>
      </c>
      <c r="Y7" s="38">
        <v>80.8</v>
      </c>
      <c r="Z7" s="38">
        <v>89.98</v>
      </c>
      <c r="AA7" s="38">
        <v>84.19</v>
      </c>
      <c r="AB7" s="38">
        <v>88.08</v>
      </c>
      <c r="AC7" s="38">
        <v>89.65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2318.25</v>
      </c>
      <c r="BG7" s="38">
        <v>2104.7199999999998</v>
      </c>
      <c r="BH7" s="38">
        <v>2089.4499999999998</v>
      </c>
      <c r="BI7" s="38">
        <v>1916.43</v>
      </c>
      <c r="BJ7" s="38">
        <v>1727.71</v>
      </c>
      <c r="BK7" s="38">
        <v>1574.53</v>
      </c>
      <c r="BL7" s="38">
        <v>1506.51</v>
      </c>
      <c r="BM7" s="38">
        <v>1315.67</v>
      </c>
      <c r="BN7" s="38">
        <v>1240.1600000000001</v>
      </c>
      <c r="BO7" s="38">
        <v>1193.49</v>
      </c>
      <c r="BP7" s="38">
        <v>728.3</v>
      </c>
      <c r="BQ7" s="38">
        <v>26.16</v>
      </c>
      <c r="BR7" s="38">
        <v>33.619999999999997</v>
      </c>
      <c r="BS7" s="38">
        <v>31.42</v>
      </c>
      <c r="BT7" s="38">
        <v>32.75</v>
      </c>
      <c r="BU7" s="38">
        <v>32.770000000000003</v>
      </c>
      <c r="BV7" s="38">
        <v>57.36</v>
      </c>
      <c r="BW7" s="38">
        <v>57.33</v>
      </c>
      <c r="BX7" s="38">
        <v>60.78</v>
      </c>
      <c r="BY7" s="38">
        <v>60.17</v>
      </c>
      <c r="BZ7" s="38">
        <v>65.569999999999993</v>
      </c>
      <c r="CA7" s="38">
        <v>100.04</v>
      </c>
      <c r="CB7" s="38">
        <v>393.7</v>
      </c>
      <c r="CC7" s="38">
        <v>318.47000000000003</v>
      </c>
      <c r="CD7" s="38">
        <v>365.65</v>
      </c>
      <c r="CE7" s="38">
        <v>358.13</v>
      </c>
      <c r="CF7" s="38">
        <v>344</v>
      </c>
      <c r="CG7" s="38">
        <v>279.91000000000003</v>
      </c>
      <c r="CH7" s="38">
        <v>284.52999999999997</v>
      </c>
      <c r="CI7" s="38">
        <v>276.26</v>
      </c>
      <c r="CJ7" s="38">
        <v>281.52999999999997</v>
      </c>
      <c r="CK7" s="38">
        <v>263.04000000000002</v>
      </c>
      <c r="CL7" s="38">
        <v>137.82</v>
      </c>
      <c r="CM7" s="38" t="s">
        <v>116</v>
      </c>
      <c r="CN7" s="38" t="s">
        <v>116</v>
      </c>
      <c r="CO7" s="38" t="s">
        <v>116</v>
      </c>
      <c r="CP7" s="38" t="s">
        <v>116</v>
      </c>
      <c r="CQ7" s="38" t="s">
        <v>116</v>
      </c>
      <c r="CR7" s="38">
        <v>40.07</v>
      </c>
      <c r="CS7" s="38">
        <v>39.92</v>
      </c>
      <c r="CT7" s="38">
        <v>41.63</v>
      </c>
      <c r="CU7" s="38">
        <v>44.89</v>
      </c>
      <c r="CV7" s="38">
        <v>40.75</v>
      </c>
      <c r="CW7" s="38">
        <v>60.09</v>
      </c>
      <c r="CX7" s="38">
        <v>71.95</v>
      </c>
      <c r="CY7" s="38">
        <v>73.069999999999993</v>
      </c>
      <c r="CZ7" s="38">
        <v>71.77</v>
      </c>
      <c r="DA7" s="38">
        <v>73.489999999999995</v>
      </c>
      <c r="DB7" s="38">
        <v>73.489999999999995</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118</v>
      </c>
      <c r="C9" s="40" t="s">
        <v>119</v>
      </c>
      <c r="D9" s="40" t="s">
        <v>120</v>
      </c>
      <c r="E9" s="40" t="s">
        <v>121</v>
      </c>
      <c r="F9" s="40" t="s">
        <v>122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2018-02-09T01:26:20Z</cp:lastPrinted>
  <dcterms:created xsi:type="dcterms:W3CDTF">2017-12-25T02:07:49Z</dcterms:created>
  <dcterms:modified xsi:type="dcterms:W3CDTF">2018-02-27T04:32:06Z</dcterms:modified>
  <cp:category/>
</cp:coreProperties>
</file>