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60" windowWidth="1518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<sst xmlns="http://schemas.openxmlformats.org/spreadsheetml/2006/main" count="237" uniqueCount="124">
  <si>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</si>
  <si>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</si>
  <si>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</si>
  <si>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</si>
  <si>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</si>
  <si>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</si>
  <si>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</si>
  <si>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</si>
  <si>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</si>
  <si>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</si>
  <si>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</si>
  <si>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</si>
  <si>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</si>
  <si>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</si>
  <si>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</si>
  <si>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</si>
  <si>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</si>
  <si>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</si>
  <si>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</si>
  <si>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</si>
  <si>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</si>
  <si>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</si>
  <si>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</si>
  <si>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</si>
  <si>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</si>
  <si>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</si>
  <si>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</si>
  <si>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</si>
  <si>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</si>
  <si>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</si>
  <si>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</si>
  <si>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</si>
  <si>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</si>
  <si>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</si>
  <si>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</si>
  <si>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</si>
  <si>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</si>
  <si>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</si>
  <si>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</si>
  <si>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</si>
  <si>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</si>
  <si>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</si>
  <si>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</si>
  <si>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</si>
  <si>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</si>
  <si>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</si>
  <si>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</si>
  <si>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</si>
  <si>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</si>
  <si>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</si>
  <si>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</si>
  <si>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</si>
  <si>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</si>
  <si>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</si>
  <si>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</si>
  <si>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</si>
  <si>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</si>
  <si>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</si>
  <si>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</si>
  <si>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</si>
  <si>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</si>
  <si>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</si>
  <si>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</si>
  <si>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</si>
  <si>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</si>
  <si>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</si>
  <si>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</si>
  <si>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</si>
  <si>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</si>
  <si>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</si>
  <si>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</si>
  <si>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</si>
  <si>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</si>
  <si>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</si>
  <si>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</si>
  <si>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</si>
  <si>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</si>
  <si>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</si>
  <si>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</si>
  <si>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</si>
  <si>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</si>
  <si>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</si>
  <si>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</si>
  <si>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</si>
  <si>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</si>
  <si>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</si>
  <si>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</si>
  <si>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</si>
  <si>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</si>
  <si>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</si>
  <si>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</si>
  <si>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</si>
  <si>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</si>
  <si>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</si>
  <si>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</si>
  <si>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</si>
  <si>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</si>
  <si>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</si>
  <si>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</si>
  <si>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</si>
  <si>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</si>
  <si>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</si>
  <si>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</si>
  <si>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</si>
  <si>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</si>
  <si>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</si>
  <si>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</si>
  <si>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</si>
  <si>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西桂町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</si>
  <si>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</si>
  <si>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</si>
  <si>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</si>
  <si>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</si>
  <si>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</si>
  <si>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</si>
  <si>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</si>
  <si>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</si>
  <si>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</si>
  <si>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</si>
  <si>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</si>
  <si>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</si>
  <si>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③管路更新率
　昨年に引き続き給水管の布設替をメインに実施し
　たため比率は低めであるが今後は耐震化を含めた
　更新を計画的に実施していく。</t>
    <rPh sb="1" eb="3">
      <t>カンロ</t>
    </rPh>
    <rPh sb="3" eb="5">
      <t>コウシン</t>
    </rPh>
    <rPh sb="5" eb="6">
      <t>リツ</t>
    </rPh>
    <rPh sb="8" eb="10">
      <t>サクネン</t>
    </rPh>
    <rPh sb="11" eb="12">
      <t>ヒ</t>
    </rPh>
    <rPh sb="13" eb="14">
      <t>ツヅ</t>
    </rPh>
    <rPh sb="15" eb="17">
      <t>キュウスイ</t>
    </rPh>
    <rPh sb="17" eb="18">
      <t>カン</t>
    </rPh>
    <rPh sb="19" eb="21">
      <t>フセツ</t>
    </rPh>
    <rPh sb="21" eb="22">
      <t>カ</t>
    </rPh>
    <rPh sb="27" eb="29">
      <t>ジッシ</t>
    </rPh>
    <rPh sb="35" eb="37">
      <t>ヒリツ</t>
    </rPh>
    <rPh sb="38" eb="39">
      <t>ヒク</t>
    </rPh>
    <rPh sb="44" eb="46">
      <t>コンゴ</t>
    </rPh>
    <rPh sb="47" eb="50">
      <t>タイシンカ</t>
    </rPh>
    <rPh sb="51" eb="52">
      <t>フク</t>
    </rPh>
    <rPh sb="56" eb="58">
      <t>コウシン</t>
    </rPh>
    <rPh sb="59" eb="62">
      <t>ケイカクテキ</t>
    </rPh>
    <rPh sb="63" eb="65">
      <t>ジッシ</t>
    </rPh>
    <phoneticPr fontId="4"/>
  </si>
  <si>
    <t>①収益的収支比率
　人口減や節水機能の向上により使用水量が年々下
　がってきており、料金収入の割合が低くなってき
　ている。今後も同規模の事業を実施していくため
　には繰入金に頼らざるを得ない状況であり、今後
　は一層の費用削減が求められる。
④企業債残高対給水収益比率
　近年においては大規模な更新がないため起債残高
　が少額になっていることにより低い水準で推移し
　ている。
⑤料金回収率
　本年度は配水施設の大きな工事があったため
　100％を下回っている。
⑥給水原価
　類似団体と比較しても低い水準であり、ほぼ横ば
　いであるが、近年において施設の新規建設や大規
　模な改修がないためである。
⑦施設利用率
　給水人口の低下および企業の撤退などにより減少
　傾向にある、今後の動向により施設の縮小も検討
　していく。
⑧有収率
　漏水調査等の実施により、毎年あがってきては
　いるが全国平均までには至らないため今後も引き
　続き調査を実施していく。</t>
    <rPh sb="10" eb="12">
      <t>ジンコウ</t>
    </rPh>
    <rPh sb="12" eb="13">
      <t>ゲン</t>
    </rPh>
    <rPh sb="14" eb="16">
      <t>セッスイ</t>
    </rPh>
    <rPh sb="16" eb="18">
      <t>キノウ</t>
    </rPh>
    <rPh sb="19" eb="21">
      <t>コウジョウ</t>
    </rPh>
    <rPh sb="24" eb="26">
      <t>シヨウ</t>
    </rPh>
    <rPh sb="26" eb="28">
      <t>スイリョウ</t>
    </rPh>
    <rPh sb="29" eb="31">
      <t>ネンネン</t>
    </rPh>
    <rPh sb="31" eb="32">
      <t>サ</t>
    </rPh>
    <rPh sb="42" eb="44">
      <t>リョウキン</t>
    </rPh>
    <rPh sb="44" eb="46">
      <t>シュウニュウ</t>
    </rPh>
    <rPh sb="47" eb="49">
      <t>ワリアイ</t>
    </rPh>
    <rPh sb="50" eb="51">
      <t>ヒク</t>
    </rPh>
    <rPh sb="62" eb="64">
      <t>コンゴ</t>
    </rPh>
    <rPh sb="65" eb="68">
      <t>ドウキボ</t>
    </rPh>
    <rPh sb="69" eb="71">
      <t>ジギョウ</t>
    </rPh>
    <rPh sb="72" eb="74">
      <t>ジッシ</t>
    </rPh>
    <rPh sb="84" eb="86">
      <t>クリイレ</t>
    </rPh>
    <rPh sb="86" eb="87">
      <t>キン</t>
    </rPh>
    <rPh sb="88" eb="89">
      <t>タヨ</t>
    </rPh>
    <rPh sb="93" eb="94">
      <t>エ</t>
    </rPh>
    <rPh sb="96" eb="98">
      <t>ジョウキョウ</t>
    </rPh>
    <rPh sb="102" eb="104">
      <t>コンゴ</t>
    </rPh>
    <rPh sb="107" eb="109">
      <t>イッソウ</t>
    </rPh>
    <rPh sb="110" eb="112">
      <t>ヒヨウ</t>
    </rPh>
    <rPh sb="112" eb="114">
      <t>サクゲン</t>
    </rPh>
    <rPh sb="115" eb="116">
      <t>モト</t>
    </rPh>
    <rPh sb="198" eb="199">
      <t>ホン</t>
    </rPh>
    <rPh sb="199" eb="201">
      <t>ネンド</t>
    </rPh>
    <rPh sb="202" eb="204">
      <t>ハイスイ</t>
    </rPh>
    <rPh sb="204" eb="206">
      <t>シセツ</t>
    </rPh>
    <rPh sb="207" eb="208">
      <t>オオ</t>
    </rPh>
    <rPh sb="210" eb="212">
      <t>コウジ</t>
    </rPh>
    <rPh sb="225" eb="227">
      <t>シタマワ</t>
    </rPh>
    <rPh sb="245" eb="247">
      <t>ヒカク</t>
    </rPh>
    <rPh sb="396" eb="398">
      <t>ゼンコク</t>
    </rPh>
    <rPh sb="398" eb="400">
      <t>ヘイキン</t>
    </rPh>
    <rPh sb="404" eb="405">
      <t>イタ</t>
    </rPh>
    <rPh sb="410" eb="412">
      <t>コンゴ</t>
    </rPh>
    <rPh sb="413" eb="414">
      <t>ヒ</t>
    </rPh>
    <rPh sb="417" eb="418">
      <t>ツヅ</t>
    </rPh>
    <rPh sb="419" eb="421">
      <t>チョウサ</t>
    </rPh>
    <rPh sb="422" eb="424">
      <t>ジッシ</t>
    </rPh>
    <phoneticPr fontId="4"/>
  </si>
  <si>
    <r>
      <t>　水道普及率は</t>
    </r>
    <r>
      <rPr>
        <sz val="11"/>
        <rFont val="ＭＳ ゴシック"/>
        <family val="3"/>
        <charset val="128"/>
      </rPr>
      <t>99.03％</t>
    </r>
    <r>
      <rPr>
        <sz val="11"/>
        <color theme="1"/>
        <rFont val="ＭＳ ゴシック"/>
        <family val="3"/>
        <charset val="128"/>
      </rPr>
      <t>とほぼ全域をカバーしインフラの使命を果たしている。
　施設の大規模な改修の予定がなく浄水方法が塩素滅菌のみであるため、給水原価は低く抑えられているが、給水人口の低下や節水機能の向上もあり水道の使用料は毎年減少しており、料金収入の減少が現状の大きな課題である。近隣市町村との平準化もあり、使用料の大幅値上げについては難しいと思われるが、理解を得ながら適正な料金体系を確立していく。
　また耐震化とあわせ老朽化していく給配水施設を計画的に改修していく必要があるため収支のバランスを精査し、有収率を上げて経常経費を抑制する方策を検討して行く。</t>
    </r>
    <rPh sb="1" eb="3">
      <t>スイドウ</t>
    </rPh>
    <rPh sb="3" eb="5">
      <t>フキュウ</t>
    </rPh>
    <rPh sb="5" eb="6">
      <t>リツ</t>
    </rPh>
    <rPh sb="16" eb="18">
      <t>ゼンイキ</t>
    </rPh>
    <rPh sb="28" eb="30">
      <t>シメイ</t>
    </rPh>
    <rPh sb="31" eb="32">
      <t>ハ</t>
    </rPh>
    <rPh sb="40" eb="42">
      <t>シセツ</t>
    </rPh>
    <rPh sb="43" eb="46">
      <t>ダイキボ</t>
    </rPh>
    <rPh sb="47" eb="49">
      <t>カイシュウ</t>
    </rPh>
    <rPh sb="50" eb="52">
      <t>ヨテイ</t>
    </rPh>
    <rPh sb="55" eb="57">
      <t>ジョウスイ</t>
    </rPh>
    <rPh sb="57" eb="59">
      <t>ホウホウ</t>
    </rPh>
    <rPh sb="60" eb="62">
      <t>エンソ</t>
    </rPh>
    <rPh sb="62" eb="64">
      <t>メッキン</t>
    </rPh>
    <rPh sb="72" eb="74">
      <t>キュウスイ</t>
    </rPh>
    <rPh sb="74" eb="76">
      <t>ゲンカ</t>
    </rPh>
    <rPh sb="77" eb="78">
      <t>ヒク</t>
    </rPh>
    <rPh sb="79" eb="80">
      <t>オサ</t>
    </rPh>
    <rPh sb="88" eb="90">
      <t>キュウスイ</t>
    </rPh>
    <rPh sb="90" eb="92">
      <t>ジンコウ</t>
    </rPh>
    <rPh sb="93" eb="95">
      <t>テイカ</t>
    </rPh>
    <rPh sb="96" eb="98">
      <t>セッスイ</t>
    </rPh>
    <rPh sb="98" eb="100">
      <t>キノウ</t>
    </rPh>
    <rPh sb="101" eb="103">
      <t>コウジョウ</t>
    </rPh>
    <rPh sb="106" eb="108">
      <t>スイドウ</t>
    </rPh>
    <rPh sb="109" eb="112">
      <t>シヨウリョウ</t>
    </rPh>
    <rPh sb="113" eb="115">
      <t>マイトシ</t>
    </rPh>
    <rPh sb="115" eb="117">
      <t>ゲンショウ</t>
    </rPh>
    <rPh sb="122" eb="124">
      <t>リョウキン</t>
    </rPh>
    <rPh sb="124" eb="126">
      <t>シュウニュウ</t>
    </rPh>
    <rPh sb="127" eb="129">
      <t>ゲンショウ</t>
    </rPh>
    <rPh sb="130" eb="132">
      <t>ゲンジョウ</t>
    </rPh>
    <rPh sb="133" eb="134">
      <t>オオ</t>
    </rPh>
    <rPh sb="136" eb="138">
      <t>カダイ</t>
    </rPh>
    <rPh sb="142" eb="144">
      <t>キンリン</t>
    </rPh>
    <rPh sb="144" eb="147">
      <t>シチョウソン</t>
    </rPh>
    <rPh sb="149" eb="152">
      <t>ヘイジュンカ</t>
    </rPh>
    <rPh sb="156" eb="159">
      <t>シヨウリョウ</t>
    </rPh>
    <rPh sb="160" eb="162">
      <t>オオハバ</t>
    </rPh>
    <rPh sb="162" eb="164">
      <t>ネア</t>
    </rPh>
    <rPh sb="170" eb="171">
      <t>ムズカ</t>
    </rPh>
    <rPh sb="174" eb="175">
      <t>オモ</t>
    </rPh>
    <rPh sb="180" eb="182">
      <t>リカイ</t>
    </rPh>
    <rPh sb="183" eb="184">
      <t>エ</t>
    </rPh>
    <rPh sb="187" eb="189">
      <t>テキセイ</t>
    </rPh>
    <rPh sb="190" eb="192">
      <t>リョウキン</t>
    </rPh>
    <rPh sb="192" eb="194">
      <t>タイケイ</t>
    </rPh>
    <rPh sb="195" eb="197">
      <t>カクリツ</t>
    </rPh>
    <rPh sb="206" eb="209">
      <t>タイシンカ</t>
    </rPh>
    <rPh sb="213" eb="216">
      <t>ロウキュウカ</t>
    </rPh>
    <rPh sb="226" eb="229">
      <t>ケイカクテキ</t>
    </rPh>
    <rPh sb="230" eb="232">
      <t>カイシュウ</t>
    </rPh>
    <rPh sb="236" eb="238">
      <t>ヒツヨウ</t>
    </rPh>
    <rPh sb="259" eb="260">
      <t>ア</t>
    </rPh>
    <rPh sb="262" eb="264">
      <t>ケイジョウ</t>
    </rPh>
    <rPh sb="264" eb="266">
      <t>ケイヒ</t>
    </rPh>
    <rPh sb="267" eb="269">
      <t>ヨクセイ</t>
    </rPh>
    <rPh sb="271" eb="272">
      <t>ホウ</t>
    </rPh>
    <rPh sb="272" eb="273">
      <t>サク</t>
    </rPh>
    <rPh sb="274" eb="276">
      <t>ケントウ</t>
    </rPh>
    <rPh sb="278" eb="279">
      <t>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</si>
</sst>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1.66</c:v>
                </c:pt>
                <c:pt idx="1">
                  <c:v>1.51</c:v>
                </c:pt>
                <c:pt idx="2">
                  <c:v>0.81</c:v>
                </c:pt>
                <c:pt idx="3">
                  <c:v>0.1</c:v>
                </c:pt>
                <c:pt idx="4">
                  <c:v>0.17</c:v>
                </c:pt>
              </c:numCache>
            </c:numRef>
          </c:val>
        </c:ser>
        <c:dLbls>
          <c:showLegendKey val="0"/>
          <c:showVal val="0"/>
          <c:showCatName val="0"/>
          <c:showSerName val="0"/>
          <c:showPercent val="0"/>
          <c:showBubbleSize val="0"/>
        </c:dLbls>
        <c:gapWidth val="150"/>
        <c:axId val="104608512"/>
        <c:axId val="1046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04608512"/>
        <c:axId val="104610432"/>
      </c:lineChart>
      <c:dateAx>
        <c:axId val="104608512"/>
        <c:scaling>
          <c:orientation val="minMax"/>
        </c:scaling>
        <c:delete val="1"/>
        <c:axPos val="b"/>
        <c:numFmt formatCode="ge" sourceLinked="1"/>
        <c:majorTickMark val="none"/>
        <c:minorTickMark val="none"/>
        <c:tickLblPos val="none"/>
        <c:crossAx val="104610432"/>
        <c:crosses val="autoZero"/>
        <c:auto val="1"/>
        <c:lblOffset val="100"/>
        <c:baseTimeUnit val="years"/>
      </c:dateAx>
      <c:valAx>
        <c:axId val="1046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49.18</c:v>
                </c:pt>
                <c:pt idx="1">
                  <c:v>40.07</c:v>
                </c:pt>
                <c:pt idx="2">
                  <c:v>37.06</c:v>
                </c:pt>
                <c:pt idx="3">
                  <c:v>41.09</c:v>
                </c:pt>
                <c:pt idx="4">
                  <c:v>36.08</c:v>
                </c:pt>
              </c:numCache>
            </c:numRef>
          </c:val>
        </c:ser>
        <c:dLbls>
          <c:showLegendKey val="0"/>
          <c:showVal val="0"/>
          <c:showCatName val="0"/>
          <c:showSerName val="0"/>
          <c:showPercent val="0"/>
          <c:showBubbleSize val="0"/>
        </c:dLbls>
        <c:gapWidth val="150"/>
        <c:axId val="111162496"/>
        <c:axId val="1111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1162496"/>
        <c:axId val="111164416"/>
      </c:lineChart>
      <c:dateAx>
        <c:axId val="111162496"/>
        <c:scaling>
          <c:orientation val="minMax"/>
        </c:scaling>
        <c:delete val="1"/>
        <c:axPos val="b"/>
        <c:numFmt formatCode="ge" sourceLinked="1"/>
        <c:majorTickMark val="none"/>
        <c:minorTickMark val="none"/>
        <c:tickLblPos val="none"/>
        <c:crossAx val="111164416"/>
        <c:crosses val="autoZero"/>
        <c:auto val="1"/>
        <c:lblOffset val="100"/>
        <c:baseTimeUnit val="years"/>
      </c:dateAx>
      <c:valAx>
        <c:axId val="1111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56.58</c:v>
                </c:pt>
                <c:pt idx="1">
                  <c:v>66.150000000000006</c:v>
                </c:pt>
                <c:pt idx="2">
                  <c:v>67.75</c:v>
                </c:pt>
                <c:pt idx="3">
                  <c:v>60.28</c:v>
                </c:pt>
                <c:pt idx="4">
                  <c:v>68.709999999999994</c:v>
                </c:pt>
              </c:numCache>
            </c:numRef>
          </c:val>
        </c:ser>
        <c:dLbls>
          <c:showLegendKey val="0"/>
          <c:showVal val="0"/>
          <c:showCatName val="0"/>
          <c:showSerName val="0"/>
          <c:showPercent val="0"/>
          <c:showBubbleSize val="0"/>
        </c:dLbls>
        <c:gapWidth val="150"/>
        <c:axId val="111207168"/>
        <c:axId val="1112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1207168"/>
        <c:axId val="111209088"/>
      </c:lineChart>
      <c:dateAx>
        <c:axId val="111207168"/>
        <c:scaling>
          <c:orientation val="minMax"/>
        </c:scaling>
        <c:delete val="1"/>
        <c:axPos val="b"/>
        <c:numFmt formatCode="ge" sourceLinked="1"/>
        <c:majorTickMark val="none"/>
        <c:minorTickMark val="none"/>
        <c:tickLblPos val="none"/>
        <c:crossAx val="111209088"/>
        <c:crosses val="autoZero"/>
        <c:auto val="1"/>
        <c:lblOffset val="100"/>
        <c:baseTimeUnit val="years"/>
      </c:dateAx>
      <c:valAx>
        <c:axId val="111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124.38</c:v>
                </c:pt>
                <c:pt idx="1">
                  <c:v>124.02</c:v>
                </c:pt>
                <c:pt idx="2">
                  <c:v>123.3</c:v>
                </c:pt>
                <c:pt idx="3">
                  <c:v>110.29</c:v>
                </c:pt>
                <c:pt idx="4">
                  <c:v>93.42</c:v>
                </c:pt>
              </c:numCache>
            </c:numRef>
          </c:val>
        </c:ser>
        <c:dLbls>
          <c:showLegendKey val="0"/>
          <c:showVal val="0"/>
          <c:showCatName val="0"/>
          <c:showSerName val="0"/>
          <c:showPercent val="0"/>
          <c:showBubbleSize val="0"/>
        </c:dLbls>
        <c:gapWidth val="150"/>
        <c:axId val="104657280"/>
        <c:axId val="1046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04657280"/>
        <c:axId val="104659200"/>
      </c:lineChart>
      <c:dateAx>
        <c:axId val="104657280"/>
        <c:scaling>
          <c:orientation val="minMax"/>
        </c:scaling>
        <c:delete val="1"/>
        <c:axPos val="b"/>
        <c:numFmt formatCode="ge" sourceLinked="1"/>
        <c:majorTickMark val="none"/>
        <c:minorTickMark val="none"/>
        <c:tickLblPos val="none"/>
        <c:crossAx val="104659200"/>
        <c:crosses val="autoZero"/>
        <c:auto val="1"/>
        <c:lblOffset val="100"/>
        <c:baseTimeUnit val="years"/>
      </c:dateAx>
      <c:valAx>
        <c:axId val="1046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16960"/>
        <c:axId val="101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16960"/>
        <c:axId val="101418880"/>
      </c:lineChart>
      <c:dateAx>
        <c:axId val="101416960"/>
        <c:scaling>
          <c:orientation val="minMax"/>
        </c:scaling>
        <c:delete val="1"/>
        <c:axPos val="b"/>
        <c:numFmt formatCode="ge" sourceLinked="1"/>
        <c:majorTickMark val="none"/>
        <c:minorTickMark val="none"/>
        <c:tickLblPos val="none"/>
        <c:crossAx val="101418880"/>
        <c:crosses val="autoZero"/>
        <c:auto val="1"/>
        <c:lblOffset val="100"/>
        <c:baseTimeUnit val="years"/>
      </c:dateAx>
      <c:valAx>
        <c:axId val="101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36800"/>
        <c:axId val="104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36800"/>
        <c:axId val="104510976"/>
      </c:lineChart>
      <c:dateAx>
        <c:axId val="101436800"/>
        <c:scaling>
          <c:orientation val="minMax"/>
        </c:scaling>
        <c:delete val="1"/>
        <c:axPos val="b"/>
        <c:numFmt formatCode="ge" sourceLinked="1"/>
        <c:majorTickMark val="none"/>
        <c:minorTickMark val="none"/>
        <c:tickLblPos val="none"/>
        <c:crossAx val="104510976"/>
        <c:crosses val="autoZero"/>
        <c:auto val="1"/>
        <c:lblOffset val="100"/>
        <c:baseTimeUnit val="years"/>
      </c:dateAx>
      <c:valAx>
        <c:axId val="104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34432"/>
        <c:axId val="1072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34432"/>
        <c:axId val="107236352"/>
      </c:lineChart>
      <c:dateAx>
        <c:axId val="107234432"/>
        <c:scaling>
          <c:orientation val="minMax"/>
        </c:scaling>
        <c:delete val="1"/>
        <c:axPos val="b"/>
        <c:numFmt formatCode="ge" sourceLinked="1"/>
        <c:majorTickMark val="none"/>
        <c:minorTickMark val="none"/>
        <c:tickLblPos val="none"/>
        <c:crossAx val="107236352"/>
        <c:crosses val="autoZero"/>
        <c:auto val="1"/>
        <c:lblOffset val="100"/>
        <c:baseTimeUnit val="years"/>
      </c:dateAx>
      <c:valAx>
        <c:axId val="1072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11808"/>
        <c:axId val="1095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11808"/>
        <c:axId val="109513728"/>
      </c:lineChart>
      <c:dateAx>
        <c:axId val="109511808"/>
        <c:scaling>
          <c:orientation val="minMax"/>
        </c:scaling>
        <c:delete val="1"/>
        <c:axPos val="b"/>
        <c:numFmt formatCode="ge" sourceLinked="1"/>
        <c:majorTickMark val="none"/>
        <c:minorTickMark val="none"/>
        <c:tickLblPos val="none"/>
        <c:crossAx val="109513728"/>
        <c:crosses val="autoZero"/>
        <c:auto val="1"/>
        <c:lblOffset val="100"/>
        <c:baseTimeUnit val="years"/>
      </c:dateAx>
      <c:valAx>
        <c:axId val="109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577.85</c:v>
                </c:pt>
                <c:pt idx="1">
                  <c:v>572.78</c:v>
                </c:pt>
                <c:pt idx="2">
                  <c:v>556.99</c:v>
                </c:pt>
                <c:pt idx="3">
                  <c:v>534.51</c:v>
                </c:pt>
                <c:pt idx="4">
                  <c:v>511.01</c:v>
                </c:pt>
              </c:numCache>
            </c:numRef>
          </c:val>
        </c:ser>
        <c:dLbls>
          <c:showLegendKey val="0"/>
          <c:showVal val="0"/>
          <c:showCatName val="0"/>
          <c:showSerName val="0"/>
          <c:showPercent val="0"/>
          <c:showBubbleSize val="0"/>
        </c:dLbls>
        <c:gapWidth val="150"/>
        <c:axId val="109552384"/>
        <c:axId val="109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09552384"/>
        <c:axId val="109554304"/>
      </c:lineChart>
      <c:dateAx>
        <c:axId val="109552384"/>
        <c:scaling>
          <c:orientation val="minMax"/>
        </c:scaling>
        <c:delete val="1"/>
        <c:axPos val="b"/>
        <c:numFmt formatCode="ge" sourceLinked="1"/>
        <c:majorTickMark val="none"/>
        <c:minorTickMark val="none"/>
        <c:tickLblPos val="none"/>
        <c:crossAx val="109554304"/>
        <c:crosses val="autoZero"/>
        <c:auto val="1"/>
        <c:lblOffset val="100"/>
        <c:baseTimeUnit val="years"/>
      </c:dateAx>
      <c:valAx>
        <c:axId val="109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112.15</c:v>
                </c:pt>
                <c:pt idx="1">
                  <c:v>111.16</c:v>
                </c:pt>
                <c:pt idx="2">
                  <c:v>112.77</c:v>
                </c:pt>
                <c:pt idx="3">
                  <c:v>101.1</c:v>
                </c:pt>
                <c:pt idx="4">
                  <c:v>89.79</c:v>
                </c:pt>
              </c:numCache>
            </c:numRef>
          </c:val>
        </c:ser>
        <c:dLbls>
          <c:showLegendKey val="0"/>
          <c:showVal val="0"/>
          <c:showCatName val="0"/>
          <c:showSerName val="0"/>
          <c:showPercent val="0"/>
          <c:showBubbleSize val="0"/>
        </c:dLbls>
        <c:gapWidth val="150"/>
        <c:axId val="109566208"/>
        <c:axId val="111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09566208"/>
        <c:axId val="111096192"/>
      </c:lineChart>
      <c:dateAx>
        <c:axId val="109566208"/>
        <c:scaling>
          <c:orientation val="minMax"/>
        </c:scaling>
        <c:delete val="1"/>
        <c:axPos val="b"/>
        <c:numFmt formatCode="ge" sourceLinked="1"/>
        <c:majorTickMark val="none"/>
        <c:minorTickMark val="none"/>
        <c:tickLblPos val="none"/>
        <c:crossAx val="111096192"/>
        <c:crosses val="autoZero"/>
        <c:auto val="1"/>
        <c:lblOffset val="100"/>
        <c:baseTimeUnit val="years"/>
      </c:dateAx>
      <c:valAx>
        <c:axId val="111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61.06</c:v>
                </c:pt>
                <c:pt idx="1">
                  <c:v>62.1</c:v>
                </c:pt>
                <c:pt idx="2">
                  <c:v>63.34</c:v>
                </c:pt>
                <c:pt idx="3">
                  <c:v>70.680000000000007</c:v>
                </c:pt>
                <c:pt idx="4">
                  <c:v>78.849999999999994</c:v>
                </c:pt>
              </c:numCache>
            </c:numRef>
          </c:val>
        </c:ser>
        <c:dLbls>
          <c:showLegendKey val="0"/>
          <c:showVal val="0"/>
          <c:showCatName val="0"/>
          <c:showSerName val="0"/>
          <c:showPercent val="0"/>
          <c:showBubbleSize val="0"/>
        </c:dLbls>
        <c:gapWidth val="150"/>
        <c:axId val="111130112"/>
        <c:axId val="1111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1130112"/>
        <c:axId val="111132032"/>
      </c:lineChart>
      <c:dateAx>
        <c:axId val="111130112"/>
        <c:scaling>
          <c:orientation val="minMax"/>
        </c:scaling>
        <c:delete val="1"/>
        <c:axPos val="b"/>
        <c:numFmt formatCode="ge" sourceLinked="1"/>
        <c:majorTickMark val="none"/>
        <c:minorTickMark val="none"/>
        <c:tickLblPos val="none"/>
        <c:crossAx val="111132032"/>
        <c:crosses val="autoZero"/>
        <c:auto val="1"/>
        <c:lblOffset val="100"/>
        <c:baseTimeUnit val="years"/>
      </c:dateAx>
      <c:valAx>
        <c:axId val="1111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山梨県　西桂町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80" t="s">
        <v>120</v>
      </c>
      <c r="AE8" s="80"/>
      <c r="AF8" s="80"/>
      <c r="AG8" s="80"/>
      <c r="AH8" s="80"/>
      <c r="AI8" s="80"/>
      <c r="AJ8" s="80"/>
      <c r="AK8" s="2"/>
      <c r="AL8" s="73">
        <f>データ!$R$6</f>
        <v>4460</v>
      </c>
      <c r="AM8" s="73"/>
      <c r="AN8" s="73"/>
      <c r="AO8" s="73"/>
      <c r="AP8" s="73"/>
      <c r="AQ8" s="73"/>
      <c r="AR8" s="73"/>
      <c r="AS8" s="73"/>
      <c r="AT8" s="72">
        <f>データ!$S$6</f>
        <v>15.22</v>
      </c>
      <c r="AU8" s="72"/>
      <c r="AV8" s="72"/>
      <c r="AW8" s="72"/>
      <c r="AX8" s="72"/>
      <c r="AY8" s="72"/>
      <c r="AZ8" s="72"/>
      <c r="BA8" s="72"/>
      <c r="BB8" s="72">
        <f>データ!$T$6</f>
        <v>293.04000000000002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99.03</v>
      </c>
      <c r="Q10" s="72"/>
      <c r="R10" s="72"/>
      <c r="S10" s="72"/>
      <c r="T10" s="72"/>
      <c r="U10" s="72"/>
      <c r="V10" s="72"/>
      <c r="W10" s="73">
        <f>データ!$Q$6</f>
        <v>1296</v>
      </c>
      <c r="X10" s="73"/>
      <c r="Y10" s="73"/>
      <c r="Z10" s="73"/>
      <c r="AA10" s="73"/>
      <c r="AB10" s="73"/>
      <c r="AC10" s="73"/>
      <c r="AD10" s="2"/>
      <c r="AE10" s="2"/>
      <c r="AF10" s="2"/>
      <c r="AG10" s="2"/>
      <c r="AH10" s="2"/>
      <c r="AI10" s="2"/>
      <c r="AJ10" s="2"/>
      <c r="AK10" s="2"/>
      <c r="AL10" s="73">
        <f>データ!$U$6</f>
        <v>4407</v>
      </c>
      <c r="AM10" s="73"/>
      <c r="AN10" s="73"/>
      <c r="AO10" s="73"/>
      <c r="AP10" s="73"/>
      <c r="AQ10" s="73"/>
      <c r="AR10" s="73"/>
      <c r="AS10" s="73"/>
      <c r="AT10" s="72">
        <f>データ!$V$6</f>
        <v>2.5499999999999998</v>
      </c>
      <c r="AU10" s="72"/>
      <c r="AV10" s="72"/>
      <c r="AW10" s="72"/>
      <c r="AX10" s="72"/>
      <c r="AY10" s="72"/>
      <c r="AZ10" s="72"/>
      <c r="BA10" s="72"/>
      <c r="BB10" s="72">
        <f>データ!$W$6</f>
        <v>1728.24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194239</v>
      </c>
      <c r="D6" s="34">
        <f t="shared" si="3"/>
        <v>47</v>
      </c>
      <c r="E6" s="34">
        <f t="shared" si="3"/>
        <v>1</v>
      </c>
      <c r="F6" s="34">
        <f t="shared" si="3"/>
        <v>0</v>
      </c>
      <c r="G6" s="34">
        <f t="shared" si="3"/>
        <v>0</v>
      </c>
      <c r="H6" s="34" t="str">
        <f t="shared" si="3"/>
        <v>山梨県　西桂町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99.03</v>
      </c>
      <c r="Q6" s="35">
        <f t="shared" si="3"/>
        <v>1296</v>
      </c>
      <c r="R6" s="35">
        <f t="shared" si="3"/>
        <v>4460</v>
      </c>
      <c r="S6" s="35">
        <f t="shared" si="3"/>
        <v>15.22</v>
      </c>
      <c r="T6" s="35">
        <f t="shared" si="3"/>
        <v>293.04000000000002</v>
      </c>
      <c r="U6" s="35">
        <f t="shared" si="3"/>
        <v>4407</v>
      </c>
      <c r="V6" s="35">
        <f t="shared" si="3"/>
        <v>2.5499999999999998</v>
      </c>
      <c r="W6" s="35">
        <f t="shared" si="3"/>
        <v>1728.24</v>
      </c>
      <c r="X6" s="36">
        <f>IF(X7="",NA(),X7)</f>
        <v>124.38</v>
      </c>
      <c r="Y6" s="36">
        <f t="shared" ref="Y6:AG6" si="4">IF(Y7="",NA(),Y7)</f>
        <v>124.02</v>
      </c>
      <c r="Z6" s="36">
        <f t="shared" si="4"/>
        <v>123.3</v>
      </c>
      <c r="AA6" s="36">
        <f t="shared" si="4"/>
        <v>110.29</v>
      </c>
      <c r="AB6" s="36">
        <f t="shared" si="4"/>
        <v>93.42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577.85</v>
      </c>
      <c r="BF6" s="36">
        <f t="shared" ref="BF6:BN6" si="7">IF(BF7="",NA(),BF7)</f>
        <v>572.78</v>
      </c>
      <c r="BG6" s="36">
        <f t="shared" si="7"/>
        <v>556.99</v>
      </c>
      <c r="BH6" s="36">
        <f t="shared" si="7"/>
        <v>534.51</v>
      </c>
      <c r="BI6" s="36">
        <f t="shared" si="7"/>
        <v>511.01</v>
      </c>
      <c r="BJ6" s="36">
        <f t="shared" si="7"/>
        <v>1108.26</v>
      </c>
      <c r="BK6" s="36">
        <f t="shared" si="7"/>
        <v>1113.76</v>
      </c>
      <c r="BL6" s="36">
        <f t="shared" si="7"/>
        <v>1125.69</v>
      </c>
      <c r="BM6" s="36">
        <f t="shared" si="7"/>
        <v>1134.67</v>
      </c>
      <c r="BN6" s="36">
        <f t="shared" si="7"/>
        <v>1144.79</v>
      </c>
      <c r="BO6" s="35" t="str">
        <f>IF(BO7="","",IF(BO7="-","【-】","【"&amp;SUBSTITUTE(TEXT(BO7,"#,##0.00"),"-","△")&amp;"】"))</f>
        <v>【1,280.76】</v>
      </c>
      <c r="BP6" s="36">
        <f>IF(BP7="",NA(),BP7)</f>
        <v>112.15</v>
      </c>
      <c r="BQ6" s="36">
        <f t="shared" ref="BQ6:BY6" si="8">IF(BQ7="",NA(),BQ7)</f>
        <v>111.16</v>
      </c>
      <c r="BR6" s="36">
        <f t="shared" si="8"/>
        <v>112.77</v>
      </c>
      <c r="BS6" s="36">
        <f t="shared" si="8"/>
        <v>101.1</v>
      </c>
      <c r="BT6" s="36">
        <f t="shared" si="8"/>
        <v>89.79</v>
      </c>
      <c r="BU6" s="36">
        <f t="shared" si="8"/>
        <v>19.77</v>
      </c>
      <c r="BV6" s="36">
        <f t="shared" si="8"/>
        <v>34.25</v>
      </c>
      <c r="BW6" s="36">
        <f t="shared" si="8"/>
        <v>46.48</v>
      </c>
      <c r="BX6" s="36">
        <f t="shared" si="8"/>
        <v>40.6</v>
      </c>
      <c r="BY6" s="36">
        <f t="shared" si="8"/>
        <v>56.04</v>
      </c>
      <c r="BZ6" s="35" t="str">
        <f>IF(BZ7="","",IF(BZ7="-","【-】","【"&amp;SUBSTITUTE(TEXT(BZ7,"#,##0.00"),"-","△")&amp;"】"))</f>
        <v>【53.06】</v>
      </c>
      <c r="CA6" s="36">
        <f>IF(CA7="",NA(),CA7)</f>
        <v>61.06</v>
      </c>
      <c r="CB6" s="36">
        <f t="shared" ref="CB6:CJ6" si="9">IF(CB7="",NA(),CB7)</f>
        <v>62.1</v>
      </c>
      <c r="CC6" s="36">
        <f t="shared" si="9"/>
        <v>63.34</v>
      </c>
      <c r="CD6" s="36">
        <f t="shared" si="9"/>
        <v>70.680000000000007</v>
      </c>
      <c r="CE6" s="36">
        <f t="shared" si="9"/>
        <v>78.849999999999994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49.18</v>
      </c>
      <c r="CM6" s="36">
        <f t="shared" ref="CM6:CU6" si="10">IF(CM7="",NA(),CM7)</f>
        <v>40.07</v>
      </c>
      <c r="CN6" s="36">
        <f t="shared" si="10"/>
        <v>37.06</v>
      </c>
      <c r="CO6" s="36">
        <f t="shared" si="10"/>
        <v>41.09</v>
      </c>
      <c r="CP6" s="36">
        <f t="shared" si="10"/>
        <v>36.08</v>
      </c>
      <c r="CQ6" s="36">
        <f t="shared" si="10"/>
        <v>57.17</v>
      </c>
      <c r="CR6" s="36">
        <f t="shared" si="10"/>
        <v>57.55</v>
      </c>
      <c r="CS6" s="36">
        <f t="shared" si="10"/>
        <v>57.43</v>
      </c>
      <c r="CT6" s="36">
        <f t="shared" si="10"/>
        <v>57.29</v>
      </c>
      <c r="CU6" s="36">
        <f t="shared" si="10"/>
        <v>55.9</v>
      </c>
      <c r="CV6" s="35" t="str">
        <f>IF(CV7="","",IF(CV7="-","【-】","【"&amp;SUBSTITUTE(TEXT(CV7,"#,##0.00"),"-","△")&amp;"】"))</f>
        <v>【56.28】</v>
      </c>
      <c r="CW6" s="36">
        <f>IF(CW7="",NA(),CW7)</f>
        <v>56.58</v>
      </c>
      <c r="CX6" s="36">
        <f t="shared" ref="CX6:DF6" si="11">IF(CX7="",NA(),CX7)</f>
        <v>66.150000000000006</v>
      </c>
      <c r="CY6" s="36">
        <f t="shared" si="11"/>
        <v>67.75</v>
      </c>
      <c r="CZ6" s="36">
        <f t="shared" si="11"/>
        <v>60.28</v>
      </c>
      <c r="DA6" s="36">
        <f t="shared" si="11"/>
        <v>68.709999999999994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1.66</v>
      </c>
      <c r="EE6" s="36">
        <f t="shared" ref="EE6:EM6" si="14">IF(EE7="",NA(),EE7)</f>
        <v>1.51</v>
      </c>
      <c r="EF6" s="36">
        <f t="shared" si="14"/>
        <v>0.81</v>
      </c>
      <c r="EG6" s="36">
        <f t="shared" si="14"/>
        <v>0.1</v>
      </c>
      <c r="EH6" s="36">
        <f t="shared" si="14"/>
        <v>0.17</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194239</v>
      </c>
      <c r="D7" s="38">
        <v>47</v>
      </c>
      <c r="E7" s="38">
        <v>1</v>
      </c>
      <c r="F7" s="38">
        <v>0</v>
      </c>
      <c r="G7" s="38">
        <v>0</v>
      </c>
      <c r="H7" s="38" t="s">
        <v>108</v>
      </c>
      <c r="I7" s="38" t="s">
        <v>109</v>
      </c>
      <c r="J7" s="38" t="s">
        <v>110</v>
      </c>
      <c r="K7" s="38" t="s">
        <v>111</v>
      </c>
      <c r="L7" s="38" t="s">
        <v>112</v>
      </c>
      <c r="M7" s="38"/>
      <c r="N7" s="39" t="s">
        <v>113</v>
      </c>
      <c r="O7" s="39" t="s">
        <v>114</v>
      </c>
      <c r="P7" s="39">
        <v>99.03</v>
      </c>
      <c r="Q7" s="39">
        <v>1296</v>
      </c>
      <c r="R7" s="39">
        <v>4460</v>
      </c>
      <c r="S7" s="39">
        <v>15.22</v>
      </c>
      <c r="T7" s="39">
        <v>293.04000000000002</v>
      </c>
      <c r="U7" s="39">
        <v>4407</v>
      </c>
      <c r="V7" s="39">
        <v>2.5499999999999998</v>
      </c>
      <c r="W7" s="39">
        <v>1728.24</v>
      </c>
      <c r="X7" s="39">
        <v>124.38</v>
      </c>
      <c r="Y7" s="39">
        <v>124.02</v>
      </c>
      <c r="Z7" s="39">
        <v>123.3</v>
      </c>
      <c r="AA7" s="39">
        <v>110.29</v>
      </c>
      <c r="AB7" s="39">
        <v>93.42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577.85</v>
      </c>
      <c r="BF7" s="39">
        <v>572.78</v>
      </c>
      <c r="BG7" s="39">
        <v>556.99</v>
      </c>
      <c r="BH7" s="39">
        <v>534.51</v>
      </c>
      <c r="BI7" s="39">
        <v>511.01</v>
      </c>
      <c r="BJ7" s="39">
        <v>1108.26</v>
      </c>
      <c r="BK7" s="39">
        <v>1113.76</v>
      </c>
      <c r="BL7" s="39">
        <v>1125.69</v>
      </c>
      <c r="BM7" s="39">
        <v>1134.67</v>
      </c>
      <c r="BN7" s="39">
        <v>1144.79</v>
      </c>
      <c r="BO7" s="39">
        <v>1280.76</v>
      </c>
      <c r="BP7" s="39">
        <v>112.15</v>
      </c>
      <c r="BQ7" s="39">
        <v>111.16</v>
      </c>
      <c r="BR7" s="39">
        <v>112.77</v>
      </c>
      <c r="BS7" s="39">
        <v>101.1</v>
      </c>
      <c r="BT7" s="39">
        <v>89.79</v>
      </c>
      <c r="BU7" s="39">
        <v>19.77</v>
      </c>
      <c r="BV7" s="39">
        <v>34.25</v>
      </c>
      <c r="BW7" s="39">
        <v>46.48</v>
      </c>
      <c r="BX7" s="39">
        <v>40.6</v>
      </c>
      <c r="BY7" s="39">
        <v>56.04</v>
      </c>
      <c r="BZ7" s="39">
        <v>53.06</v>
      </c>
      <c r="CA7" s="39">
        <v>61.06</v>
      </c>
      <c r="CB7" s="39">
        <v>62.1</v>
      </c>
      <c r="CC7" s="39">
        <v>63.34</v>
      </c>
      <c r="CD7" s="39">
        <v>70.680000000000007</v>
      </c>
      <c r="CE7" s="39">
        <v>78.849999999999994</v>
      </c>
      <c r="CF7" s="39">
        <v>878.73</v>
      </c>
      <c r="CG7" s="39">
        <v>501.18</v>
      </c>
      <c r="CH7" s="39">
        <v>376.61</v>
      </c>
      <c r="CI7" s="39">
        <v>440.03</v>
      </c>
      <c r="CJ7" s="39">
        <v>304.35000000000002</v>
      </c>
      <c r="CK7" s="39">
        <v>314.83</v>
      </c>
      <c r="CL7" s="39">
        <v>49.18</v>
      </c>
      <c r="CM7" s="39">
        <v>40.07</v>
      </c>
      <c r="CN7" s="39">
        <v>37.06</v>
      </c>
      <c r="CO7" s="39">
        <v>41.09</v>
      </c>
      <c r="CP7" s="39">
        <v>36.08</v>
      </c>
      <c r="CQ7" s="39">
        <v>57.17</v>
      </c>
      <c r="CR7" s="39">
        <v>57.55</v>
      </c>
      <c r="CS7" s="39">
        <v>57.43</v>
      </c>
      <c r="CT7" s="39">
        <v>57.29</v>
      </c>
      <c r="CU7" s="39">
        <v>55.9</v>
      </c>
      <c r="CV7" s="39">
        <v>56.28</v>
      </c>
      <c r="CW7" s="39">
        <v>56.58</v>
      </c>
      <c r="CX7" s="39">
        <v>66.150000000000006</v>
      </c>
      <c r="CY7" s="39">
        <v>67.75</v>
      </c>
      <c r="CZ7" s="39">
        <v>60.28</v>
      </c>
      <c r="DA7" s="39">
        <v>68.709999999999994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1.66</v>
      </c>
      <c r="EE7" s="39">
        <v>1.51</v>
      </c>
      <c r="EF7" s="39">
        <v>0.81</v>
      </c>
      <c r="EG7" s="39">
        <v>0.1</v>
      </c>
      <c r="EH7" s="39">
        <v>0.17</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2018-02-09T04:27:34Z</cp:lastPrinted>
  <dcterms:created xsi:type="dcterms:W3CDTF">2017-12-25T01:43:24Z</dcterms:created>
  <dcterms:modified xsi:type="dcterms:W3CDTF">2018-02-27T05:08:39Z</dcterms:modified>
</cp:coreProperties>
</file>