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c r="CJ6" i="5"/>
  <c r="CI6" i="5"/>
  <c r="CH6" i="5"/>
  <c r="CG6" i="5"/>
  <c r="CF6" i="5"/>
  <c r="CE6" i="5"/>
  <c r="CD6" i="5"/>
  <c r="CC6" i="5"/>
  <c r="CB6" i="5"/>
  <c r="CA6" i="5"/>
  <c r="BZ6" i="5"/>
  <c r="BY6" i="5"/>
  <c r="BX6" i="5"/>
  <c r="BW6" i="5"/>
  <c r="BV6" i="5"/>
  <c r="BU6" i="5"/>
  <c r="BT6" i="5"/>
  <c r="BS6" i="5"/>
  <c r="BR6" i="5"/>
  <c r="BQ6" i="5"/>
  <c r="BP6" i="5"/>
  <c r="BO6" i="5"/>
  <c r="H85" i="4"/>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c r="AG6" i="5"/>
  <c r="AF6" i="5"/>
  <c r="AE6" i="5"/>
  <c r="AD6" i="5"/>
  <c r="AC6" i="5"/>
  <c r="AB6" i="5"/>
  <c r="AA6" i="5"/>
  <c r="Z6" i="5"/>
  <c r="Y6" i="5"/>
  <c r="X6" i="5"/>
  <c r="W6" i="5"/>
  <c r="V6" i="5"/>
  <c r="U6" i="5"/>
  <c r="AL10" i="4"/>
  <c r="T6" i="5"/>
  <c r="BB8" i="4"/>
  <c r="S6" i="5"/>
  <c r="R6" i="5"/>
  <c r="Q6" i="5"/>
  <c r="W10" i="4"/>
  <c r="P6" i="5"/>
  <c r="O6" i="5"/>
  <c r="N6" i="5"/>
  <c r="M6" i="5"/>
  <c r="L6" i="5"/>
  <c r="W8" i="4"/>
  <c r="K6" i="5"/>
  <c r="J6" i="5"/>
  <c r="I8" i="4"/>
  <c r="I6" i="5"/>
  <c r="H6" i="5"/>
  <c r="B6" i="4"/>
  <c r="G6" i="5"/>
  <c r="F6" i="5"/>
  <c r="E6" i="5"/>
  <c r="D6" i="5"/>
  <c r="C6" i="5"/>
  <c r="B6" i="5"/>
  <c r="F10"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BB10" i="4"/>
  <c r="AT10" i="4"/>
  <c r="P10" i="4"/>
  <c r="I10" i="4"/>
  <c r="B10" i="4"/>
  <c r="AT8" i="4"/>
  <c r="AL8" i="4"/>
  <c r="P8" i="4"/>
  <c r="B8" i="4"/>
  <c r="C10" i="5"/>
  <c r="D10" i="5"/>
  <c r="E10" i="5"/>
  <c r="B10" i="5"/>
</calcChain>
</file>

<file path=xl/sharedStrings.xml><?xml version="1.0" encoding="utf-8"?>
<sst xmlns="http://schemas.openxmlformats.org/spreadsheetml/2006/main" count="237" uniqueCount="124">
  <si>
    <t>経営比較分析表（平成28年度決算）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</si>
  <si>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</si>
  <si>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</si>
  <si>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</si>
  <si>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</si>
  <si>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</si>
  <si>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</si>
  <si>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</si>
  <si>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</si>
  <si>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</si>
  <si>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</si>
  <si>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</si>
  <si>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</si>
  <si>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</si>
  <si>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</si>
  <si>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</si>
  <si>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現在給水人口(人)</t>
    <phoneticPr fontId="4"/>
  </si>
  <si>
    <r>
      <t>給水区域面積(km</t>
    </r>
    <r>
      <rPr>
        <b/>
        <vertAlign val="superscript"/>
        <sz val="11"/>
        <color indexed="8"/>
        <rFont val="ＭＳ ゴシック"/>
        <family val="3"/>
        <charset val="128"/>
      </rPr>
      <t>2</t>
    </r>
    <r>
      <rPr>
        <b/>
        <sz val="11"/>
        <color indexed="8"/>
        <rFont val="ＭＳ ゴシック"/>
        <family val="3"/>
        <charset val="128"/>
      </rPr>
      <t>)</t>
    </r>
    <rPh sb="0" eb="2">
      <t>キュウスイ</t>
    </rPh>
    <rPh sb="2" eb="4">
      <t>クイキ</t>
    </rPh>
    <phoneticPr fontId="4"/>
  </si>
  <si>
    <r>
      <t>給水人口密度(人/km</t>
    </r>
    <r>
      <rPr>
        <b/>
        <vertAlign val="superscript"/>
        <sz val="11"/>
        <color indexed="8"/>
        <rFont val="ＭＳ ゴシック"/>
        <family val="3"/>
        <charset val="128"/>
      </rPr>
      <t>2</t>
    </r>
    <r>
      <rPr>
        <b/>
        <sz val="11"/>
        <color indexed="8"/>
        <rFont val="ＭＳ ゴシック"/>
        <family val="3"/>
        <charset val="128"/>
      </rPr>
      <t>)</t>
    </r>
    <rPh sb="0" eb="2">
      <t>キュウスイ</t>
    </rPh>
    <phoneticPr fontId="4"/>
  </si>
  <si>
    <t>－</t>
    <phoneticPr fontId="4"/>
  </si>
  <si>
    <t>類似団体平均値（平均値）</t>
    <phoneticPr fontId="4"/>
  </si>
  <si>
    <t>【】</t>
    <phoneticPr fontId="4"/>
  </si>
  <si>
    <t>平成28年度全国平均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</si>
  <si>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</si>
  <si>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</si>
  <si>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</si>
  <si>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</si>
  <si>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</si>
  <si>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</si>
  <si>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</si>
  <si>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</si>
  <si>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</si>
  <si>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</si>
  <si>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</si>
  <si>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</si>
  <si>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</si>
  <si>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</si>
  <si>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</si>
  <si>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</si>
  <si>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</si>
  <si>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1"/>
  </si>
  <si>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</si>
  <si>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</si>
  <si>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</si>
  <si>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</si>
  <si>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</si>
  <si>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</si>
  <si>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</si>
  <si>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</si>
  <si>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</si>
  <si>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</si>
  <si>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</si>
  <si>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</si>
  <si>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</si>
  <si>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</si>
  <si>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</si>
  <si>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</si>
  <si>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</si>
  <si>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</si>
  <si>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</si>
  <si>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</si>
  <si>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</si>
  <si>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</si>
  <si>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</si>
  <si>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</si>
  <si>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</si>
  <si>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</si>
  <si>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</si>
  <si>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</si>
  <si>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</si>
  <si>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</si>
  <si>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</si>
  <si>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</si>
  <si>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</si>
  <si>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</si>
  <si>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</si>
  <si>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</si>
  <si>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</si>
  <si>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</si>
  <si>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</si>
  <si>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</si>
  <si>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</si>
  <si>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</si>
  <si>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</si>
  <si>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</si>
  <si>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</si>
  <si>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</si>
  <si>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</si>
  <si>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</si>
  <si>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</si>
  <si>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</si>
  <si>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</si>
  <si>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</si>
  <si>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</si>
  <si>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</si>
  <si>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</si>
  <si>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</si>
  <si>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</si>
  <si>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</si>
  <si>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</si>
  <si>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</si>
  <si>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</si>
  <si>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</si>
  <si>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</si>
  <si>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</si>
  <si>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</si>
  <si>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</si>
  <si>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</si>
  <si>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道志村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</si>
  <si>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</si>
  <si>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</si>
  <si>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</si>
  <si>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</si>
  <si>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</si>
  <si>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</si>
  <si>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</si>
  <si>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</si>
  <si>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</si>
  <si>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</si>
  <si>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</si>
  <si>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道志村は、5簡易水道事業、1営農飲雑用水供給施設を運営しており、4簡易水道事業の管路更新と1営農飲雑用水供給施設の管路更新を平成に入って完了している。
また、残りの１簡易水道事業においても今後管路更新を行っていく。</t>
    <phoneticPr fontId="2"/>
  </si>
  <si>
    <r>
      <t>①大幅な赤字を示しているため、給水</t>
    </r>
    <r>
      <rPr>
        <sz val="11"/>
        <color indexed="8"/>
        <rFont val="ＭＳ ゴシック"/>
        <family val="3"/>
        <charset val="128"/>
      </rPr>
      <t xml:space="preserve">収益の増を検討する必要がある。
④水道施設が整備され40年以上が経過し、施設の更新が必要なため、地方債の借入が増加しているが料金収入が増えていない。
⑤給水に係る費用が給水収益で賄えていない状況であり、料金収入の増に向けた対策が必要である。
⑥有収水量1㎥にかかる費用はほぼ横ばいで、類似団体よりも低価格である。
⑦施設利用率については、配水能力の40％程度と類似団体より低い数値になっているが、人口減少や住民の水意識の低下が使用量の減少につながってきている。
⑧有収率については、現在、25～30％程度のロスがあるが、老朽管路の更新を促進しロスを減らす必要がある。
</t>
    </r>
    <rPh sb="227" eb="229">
      <t>テイカ</t>
    </rPh>
    <phoneticPr fontId="2"/>
  </si>
  <si>
    <t xml:space="preserve">　本村では個人水道も豊富な地域であるため簡易水道使用量が増えず、人口減少もあり給水収益等が低い水準となっている。
　そのため、老朽管路の更新費用に対し、料金収入が適正な状態ではないことが浮き彫りになっている。
　今後は、料金収入の増、具体的には使用料金の増額が必要と考えられる。
</t>
    <rPh sb="1" eb="3">
      <t>ホンソン</t>
    </rPh>
    <rPh sb="5" eb="7">
      <t>コジン</t>
    </rPh>
    <rPh sb="7" eb="9">
      <t>スイドウ</t>
    </rPh>
    <rPh sb="10" eb="12">
      <t>ホウフ</t>
    </rPh>
    <rPh sb="13" eb="15">
      <t>チイキ</t>
    </rPh>
    <rPh sb="20" eb="22">
      <t>カンイ</t>
    </rPh>
    <rPh sb="22" eb="24">
      <t>スイドウ</t>
    </rPh>
    <rPh sb="24" eb="26">
      <t>シヨウ</t>
    </rPh>
    <rPh sb="26" eb="27">
      <t>リョウ</t>
    </rPh>
    <rPh sb="28" eb="29">
      <t>フ</t>
    </rPh>
    <rPh sb="32" eb="34">
      <t>ジンコウ</t>
    </rPh>
    <rPh sb="34" eb="36">
      <t>ゲンショウ</t>
    </rPh>
    <rPh sb="39" eb="41">
      <t>キュウスイ</t>
    </rPh>
    <rPh sb="41" eb="43">
      <t>シュウエキ</t>
    </rPh>
    <rPh sb="43" eb="44">
      <t>トウ</t>
    </rPh>
    <rPh sb="45" eb="46">
      <t>ヒク</t>
    </rPh>
    <rPh sb="47" eb="49">
      <t>スイジュン</t>
    </rPh>
    <phoneticPr fontId="2"/>
  </si>
  <si>
    <t>非設置</t>
    <rPh sb="0" eb="1">
      <t>ヒ</t>
    </rPh>
    <rPh sb="1" eb="3">
      <t>セッチ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</si>
</sst>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3"/>
      <charset val="128"/>
      <scheme val="minor"/>
    </font>
    <font>
      <b/>
      <sz val="11"/>
      <color indexed="8"/>
      <name val="ＭＳ ゴシック"/>
      <family val="3"/>
      <charset val="128"/>
    </font>
    <font>
      <sz val="6"/>
      <name val="ＭＳ Ｐゴシック"/>
      <family val="3"/>
      <charset val="128"/>
    </font>
    <font>
      <sz val="11"/>
      <color indexed="8"/>
      <name val="ＭＳ ゴシック"/>
      <family val="3"/>
      <charset val="128"/>
    </font>
    <font>
      <sz val="6"/>
      <name val="ＭＳ Ｐゴシック"/>
      <family val="3"/>
      <charset val="128"/>
    </font>
    <font>
      <b/>
      <vertAlign val="superscript"/>
      <sz val="11"/>
      <color indexed="8"/>
      <name val="ＭＳ ゴシック"/>
      <family val="3"/>
      <charset val="128"/>
    </font>
    <font>
      <b/>
      <vertAlign val="superscript"/>
      <sz val="12"/>
      <color indexed="8"/>
      <name val="ＭＳ ゴシック"/>
      <family val="3"/>
      <charset val="128"/>
    </font>
    <font>
      <sz val="11"/>
      <name val="ＭＳ ゴシック"/>
      <family val="3"/>
      <charset val="128"/>
    </font>
    <font>
      <sz val="11"/>
      <name val="ＭＳ Ｐゴシック"/>
      <family val="3"/>
      <charset val="128"/>
    </font>
    <font>
      <sz val="9"/>
      <name val="ＭＳ ゴシック"/>
      <family val="3"/>
      <charset val="128"/>
    </font>
    <font>
      <sz val="11"/>
      <color theme="1"/>
      <name val="ＭＳ Ｐゴシック"/>
      <family val="3"/>
      <charset val="128"/>
      <scheme val="minor"/>
    </font>
    <font>
      <sz val="12"/>
      <color theme="1"/>
      <name val="ＭＳ 明朝"/>
      <family val="1"/>
      <charset val="128"/>
    </font>
    <font>
      <sz val="11"/>
      <color theme="1"/>
      <name val="ＭＳ Ｐゴシック"/>
      <family val="3"/>
      <charset val="128"/>
    </font>
    <font>
      <sz val="9"/>
      <color theme="1"/>
      <name val="ＭＳ 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b/>
      <sz val="9"/>
      <color theme="1"/>
      <name val="ＭＳ ゴシック"/>
      <family val="3"/>
      <charset val="128"/>
    </font>
    <font>
      <sz val="11"/>
      <color theme="0"/>
      <name val="ＭＳ Ｐゴシック"/>
      <family val="3"/>
      <charset val="128"/>
    </font>
    <font>
      <b/>
      <sz val="12"/>
      <color theme="1"/>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2"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xf numFmtId="0" fontId="12" fillId="0" borderId="0">
      <alignment vertical="center"/>
    </xf>
    <xf numFmtId="0" fontId="8" fillId="0" borderId="0"/>
    <xf numFmtId="0" fontId="10" fillId="0" borderId="0">
      <alignment vertical="center"/>
    </xf>
    <xf numFmtId="0" fontId="12" fillId="0" borderId="0">
      <alignment vertical="center"/>
    </xf>
    <xf numFmtId="0" fontId="8" fillId="0" borderId="0"/>
    <xf numFmtId="0" fontId="7" fillId="0" borderId="0"/>
    <xf numFmtId="0" fontId="11" fillId="0" borderId="0">
      <alignment vertical="center"/>
    </xf>
    <xf numFmtId="0" fontId="13" fillId="0" borderId="0">
      <alignment vertical="center"/>
    </xf>
    <xf numFmtId="0" fontId="8" fillId="0" borderId="0"/>
    <xf numFmtId="0" fontId="10" fillId="0" borderId="0">
      <alignment vertical="center"/>
    </xf>
    <xf numFmtId="0" fontId="7" fillId="0" borderId="0"/>
    <xf numFmtId="0" fontId="13" fillId="0" borderId="0">
      <alignment vertical="center"/>
    </xf>
    <xf numFmtId="0" fontId="9" fillId="0" borderId="0"/>
  </cellStyleXfs>
  <cellXfs count="85">
    <xf numFmtId="0" fontId="0" fillId="0" borderId="0" xfId="0">
      <alignment vertical="center"/>
    </xf>
    <xf numFmtId="0" fontId="14" fillId="0" borderId="0" xfId="5" applyFont="1">
      <alignment vertical="center"/>
    </xf>
    <xf numFmtId="0" fontId="15" fillId="0" borderId="0" xfId="5" applyFont="1">
      <alignment vertical="center"/>
    </xf>
    <xf numFmtId="0" fontId="12" fillId="0" borderId="0" xfId="5">
      <alignment vertical="center"/>
    </xf>
    <xf numFmtId="0" fontId="16" fillId="0" borderId="0" xfId="5" applyFont="1" applyAlignment="1">
      <alignment horizontal="center" vertical="center"/>
    </xf>
    <xf numFmtId="0" fontId="17" fillId="0" borderId="1" xfId="5" applyFont="1" applyBorder="1" applyAlignment="1">
      <alignment vertical="center"/>
    </xf>
    <xf numFmtId="0" fontId="17" fillId="0" borderId="2" xfId="5" applyFont="1" applyBorder="1" applyAlignment="1">
      <alignment vertical="center"/>
    </xf>
    <xf numFmtId="0" fontId="17" fillId="0" borderId="3" xfId="5" applyFont="1" applyBorder="1" applyAlignment="1">
      <alignment vertical="center"/>
    </xf>
    <xf numFmtId="0" fontId="18" fillId="0" borderId="0" xfId="5" applyFont="1" applyBorder="1" applyAlignment="1">
      <alignment horizontal="left" vertical="center"/>
    </xf>
    <xf numFmtId="0" fontId="18" fillId="0" borderId="0" xfId="5" applyFont="1" applyBorder="1" applyAlignment="1">
      <alignment vertical="center"/>
    </xf>
    <xf numFmtId="0" fontId="18" fillId="0" borderId="4" xfId="5" applyFont="1" applyBorder="1" applyAlignment="1">
      <alignment vertical="center"/>
    </xf>
    <xf numFmtId="0" fontId="19" fillId="0" borderId="0" xfId="5" applyFont="1" applyBorder="1" applyAlignment="1">
      <alignment horizontal="left" vertical="center"/>
    </xf>
    <xf numFmtId="0" fontId="19" fillId="0" borderId="0" xfId="5" applyFont="1" applyBorder="1" applyAlignment="1">
      <alignment vertical="center"/>
    </xf>
    <xf numFmtId="0" fontId="19" fillId="0" borderId="4" xfId="5" applyFont="1" applyBorder="1" applyAlignment="1">
      <alignment vertical="center"/>
    </xf>
    <xf numFmtId="0" fontId="14" fillId="0" borderId="5" xfId="5" applyFont="1" applyBorder="1" applyAlignment="1">
      <alignment horizontal="left" vertical="center"/>
    </xf>
    <xf numFmtId="0" fontId="14" fillId="0" borderId="5" xfId="5" applyFont="1" applyBorder="1" applyAlignment="1">
      <alignment vertical="center"/>
    </xf>
    <xf numFmtId="0" fontId="14" fillId="0" borderId="6" xfId="5" applyFont="1" applyBorder="1" applyAlignment="1">
      <alignment vertical="center"/>
    </xf>
    <xf numFmtId="0" fontId="15" fillId="0" borderId="7" xfId="5" applyFont="1" applyBorder="1">
      <alignment vertical="center"/>
    </xf>
    <xf numFmtId="0" fontId="15" fillId="0" borderId="0" xfId="5" applyFont="1" applyBorder="1">
      <alignment vertical="center"/>
    </xf>
    <xf numFmtId="0" fontId="15" fillId="0" borderId="4" xfId="5" applyFont="1" applyBorder="1">
      <alignment vertical="center"/>
    </xf>
    <xf numFmtId="0" fontId="13" fillId="0" borderId="0" xfId="5" applyFont="1" applyBorder="1">
      <alignment vertical="center"/>
    </xf>
    <xf numFmtId="0" fontId="20" fillId="0" borderId="0" xfId="5" applyFont="1" applyBorder="1" applyAlignment="1">
      <alignment horizontal="center" vertical="center"/>
    </xf>
    <xf numFmtId="0" fontId="15" fillId="0" borderId="8" xfId="5" applyFont="1" applyBorder="1">
      <alignment vertical="center"/>
    </xf>
    <xf numFmtId="0" fontId="15" fillId="0" borderId="5" xfId="5" applyFont="1" applyBorder="1">
      <alignment vertical="center"/>
    </xf>
    <xf numFmtId="0" fontId="15" fillId="0" borderId="6" xfId="5" applyFont="1" applyBorder="1">
      <alignment vertical="center"/>
    </xf>
    <xf numFmtId="0" fontId="14" fillId="0" borderId="0" xfId="5" applyFont="1" applyBorder="1" applyAlignment="1">
      <alignment horizontal="center" vertical="center"/>
    </xf>
    <xf numFmtId="0" fontId="7" fillId="0" borderId="0" xfId="5" applyFont="1">
      <alignment vertical="center"/>
    </xf>
    <xf numFmtId="0" fontId="21" fillId="0" borderId="0" xfId="5" applyFont="1" applyProtection="1">
      <alignment vertical="center"/>
      <protection hidden="1"/>
    </xf>
    <xf numFmtId="0" fontId="21" fillId="0" borderId="0" xfId="5" applyFont="1">
      <alignment vertical="center"/>
    </xf>
    <xf numFmtId="0" fontId="12" fillId="2" borderId="9" xfId="5" applyFill="1" applyBorder="1">
      <alignment vertical="center"/>
    </xf>
    <xf numFmtId="0" fontId="12" fillId="2" borderId="10" xfId="5" applyFill="1" applyBorder="1">
      <alignment vertical="center"/>
    </xf>
    <xf numFmtId="0" fontId="12" fillId="2" borderId="11" xfId="5" applyFill="1" applyBorder="1">
      <alignment vertical="center"/>
    </xf>
    <xf numFmtId="0" fontId="12" fillId="2" borderId="12" xfId="5" applyFill="1" applyBorder="1">
      <alignment vertical="center"/>
    </xf>
    <xf numFmtId="0" fontId="12" fillId="2" borderId="9" xfId="5" applyFill="1" applyBorder="1" applyAlignment="1">
      <alignment vertical="center" shrinkToFit="1"/>
    </xf>
    <xf numFmtId="0" fontId="12" fillId="3" borderId="9" xfId="5" applyNumberFormat="1" applyFill="1" applyBorder="1" applyAlignment="1">
      <alignment vertical="center" shrinkToFit="1"/>
    </xf>
    <xf numFmtId="177" fontId="10" fillId="3" borderId="9" xfId="1" applyNumberFormat="1" applyFont="1" applyFill="1" applyBorder="1" applyAlignment="1">
      <alignment vertical="center" shrinkToFit="1"/>
    </xf>
    <xf numFmtId="178" fontId="10" fillId="3" borderId="9" xfId="1" applyNumberFormat="1" applyFont="1" applyFill="1" applyBorder="1" applyAlignment="1">
      <alignment vertical="center" shrinkToFit="1"/>
    </xf>
    <xf numFmtId="49" fontId="12" fillId="0" borderId="0" xfId="5" applyNumberFormat="1" applyAlignment="1">
      <alignment vertical="center" shrinkToFit="1"/>
    </xf>
    <xf numFmtId="0" fontId="12" fillId="0" borderId="9" xfId="5" applyNumberFormat="1" applyBorder="1" applyAlignment="1">
      <alignment vertical="center" shrinkToFit="1"/>
    </xf>
    <xf numFmtId="177" fontId="10" fillId="0" borderId="9" xfId="1" applyNumberFormat="1" applyFont="1" applyBorder="1" applyAlignment="1">
      <alignment vertical="center" shrinkToFit="1"/>
    </xf>
    <xf numFmtId="40" fontId="12" fillId="0" borderId="0" xfId="5" applyNumberFormat="1">
      <alignment vertical="center"/>
    </xf>
    <xf numFmtId="0" fontId="12" fillId="4" borderId="9" xfId="5" applyFill="1" applyBorder="1">
      <alignment vertical="center"/>
    </xf>
    <xf numFmtId="179" fontId="12" fillId="0" borderId="9" xfId="5" applyNumberFormat="1" applyBorder="1">
      <alignment vertical="center"/>
    </xf>
    <xf numFmtId="0" fontId="16" fillId="0" borderId="0" xfId="5" applyFont="1" applyAlignment="1">
      <alignment horizontal="center" vertical="center"/>
    </xf>
    <xf numFmtId="49" fontId="14" fillId="0" borderId="5" xfId="5" applyNumberFormat="1" applyFont="1" applyBorder="1" applyAlignment="1" applyProtection="1">
      <alignment horizontal="left" vertical="center"/>
      <protection hidden="1"/>
    </xf>
    <xf numFmtId="0" fontId="14" fillId="4" borderId="9" xfId="5" applyFont="1" applyFill="1" applyBorder="1" applyAlignment="1">
      <alignment horizontal="center" vertical="center" shrinkToFit="1"/>
    </xf>
    <xf numFmtId="177" fontId="15" fillId="0" borderId="9" xfId="5" applyNumberFormat="1" applyFont="1" applyBorder="1" applyAlignment="1" applyProtection="1">
      <alignment horizontal="center" vertical="center" shrinkToFit="1"/>
      <protection hidden="1"/>
    </xf>
    <xf numFmtId="0" fontId="18" fillId="0" borderId="7" xfId="5" applyFont="1" applyBorder="1" applyAlignment="1">
      <alignment horizontal="center" vertical="center"/>
    </xf>
    <xf numFmtId="0" fontId="18" fillId="0" borderId="0" xfId="5" applyFont="1" applyBorder="1" applyAlignment="1">
      <alignment horizontal="center" vertical="center"/>
    </xf>
    <xf numFmtId="0" fontId="15" fillId="0" borderId="9" xfId="5" applyNumberFormat="1" applyFont="1" applyBorder="1" applyAlignment="1" applyProtection="1">
      <alignment horizontal="center" vertical="center" shrinkToFit="1"/>
      <protection hidden="1"/>
    </xf>
    <xf numFmtId="0" fontId="15" fillId="0" borderId="9" xfId="5" applyNumberFormat="1" applyFont="1" applyBorder="1" applyAlignment="1" applyProtection="1">
      <alignment horizontal="center" vertical="center" shrinkToFit="1"/>
      <protection locked="0"/>
    </xf>
    <xf numFmtId="176" fontId="15" fillId="0" borderId="9" xfId="5" applyNumberFormat="1" applyFont="1" applyBorder="1" applyAlignment="1" applyProtection="1">
      <alignment horizontal="center" vertical="center" shrinkToFit="1"/>
      <protection hidden="1"/>
    </xf>
    <xf numFmtId="0" fontId="19" fillId="0" borderId="7" xfId="5" applyFont="1" applyBorder="1" applyAlignment="1">
      <alignment horizontal="center" vertical="center"/>
    </xf>
    <xf numFmtId="0" fontId="19" fillId="0" borderId="0" xfId="5" applyFont="1" applyBorder="1" applyAlignment="1">
      <alignment horizontal="center" vertical="center"/>
    </xf>
    <xf numFmtId="0" fontId="14" fillId="0" borderId="8" xfId="5" applyFont="1" applyBorder="1" applyAlignment="1">
      <alignment horizontal="center" vertical="center"/>
    </xf>
    <xf numFmtId="0" fontId="14" fillId="0" borderId="5" xfId="5" applyFont="1" applyBorder="1" applyAlignment="1">
      <alignment horizontal="center" vertical="center"/>
    </xf>
    <xf numFmtId="0" fontId="14" fillId="0" borderId="0" xfId="5" applyFont="1" applyBorder="1" applyAlignment="1">
      <alignment horizontal="center" vertical="center"/>
    </xf>
    <xf numFmtId="0" fontId="17" fillId="0" borderId="7" xfId="5" applyFont="1" applyBorder="1" applyAlignment="1">
      <alignment horizontal="center" vertical="center"/>
    </xf>
    <xf numFmtId="0" fontId="17" fillId="0" borderId="0" xfId="5" applyFont="1" applyBorder="1" applyAlignment="1">
      <alignment horizontal="center" vertical="center"/>
    </xf>
    <xf numFmtId="0" fontId="17" fillId="0" borderId="4" xfId="5" applyFont="1" applyBorder="1" applyAlignment="1">
      <alignment horizontal="center" vertical="center"/>
    </xf>
    <xf numFmtId="0" fontId="17" fillId="0" borderId="0" xfId="5" applyFont="1" applyBorder="1" applyAlignment="1">
      <alignment horizontal="left"/>
    </xf>
    <xf numFmtId="0" fontId="17" fillId="0" borderId="5" xfId="5" applyFont="1" applyBorder="1" applyAlignment="1">
      <alignment horizontal="left"/>
    </xf>
    <xf numFmtId="0" fontId="17" fillId="0" borderId="1" xfId="5" applyFont="1" applyBorder="1" applyAlignment="1">
      <alignment horizontal="center" vertical="center"/>
    </xf>
    <xf numFmtId="0" fontId="17" fillId="0" borderId="2" xfId="5" applyFont="1" applyBorder="1" applyAlignment="1">
      <alignment horizontal="center" vertical="center"/>
    </xf>
    <xf numFmtId="0" fontId="17" fillId="0" borderId="3" xfId="5" applyFont="1" applyBorder="1" applyAlignment="1">
      <alignment horizontal="center" vertical="center"/>
    </xf>
    <xf numFmtId="0" fontId="22" fillId="0" borderId="1" xfId="5" applyFont="1" applyBorder="1" applyAlignment="1">
      <alignment horizontal="left" vertical="center"/>
    </xf>
    <xf numFmtId="0" fontId="22" fillId="0" borderId="2" xfId="5" applyFont="1" applyBorder="1" applyAlignment="1">
      <alignment horizontal="left" vertical="center"/>
    </xf>
    <xf numFmtId="0" fontId="22" fillId="0" borderId="3" xfId="5" applyFont="1" applyBorder="1" applyAlignment="1">
      <alignment horizontal="left" vertical="center"/>
    </xf>
    <xf numFmtId="0" fontId="22" fillId="0" borderId="7" xfId="5" applyFont="1" applyBorder="1" applyAlignment="1">
      <alignment horizontal="left" vertical="center"/>
    </xf>
    <xf numFmtId="0" fontId="22" fillId="0" borderId="0" xfId="5" applyFont="1" applyBorder="1" applyAlignment="1">
      <alignment horizontal="left" vertical="center"/>
    </xf>
    <xf numFmtId="0" fontId="22" fillId="0" borderId="4" xfId="5" applyFont="1" applyBorder="1" applyAlignment="1">
      <alignment horizontal="left" vertical="center"/>
    </xf>
    <xf numFmtId="0" fontId="15" fillId="0" borderId="7" xfId="5" applyFont="1" applyBorder="1" applyAlignment="1" applyProtection="1">
      <alignment horizontal="left" vertical="top" wrapText="1"/>
      <protection locked="0"/>
    </xf>
    <xf numFmtId="0" fontId="15" fillId="0" borderId="0" xfId="5" applyFont="1" applyBorder="1" applyAlignment="1" applyProtection="1">
      <alignment horizontal="left" vertical="top" wrapText="1"/>
      <protection locked="0"/>
    </xf>
    <xf numFmtId="0" fontId="15" fillId="0" borderId="4" xfId="5" applyFont="1" applyBorder="1" applyAlignment="1" applyProtection="1">
      <alignment horizontal="left" vertical="top" wrapText="1"/>
      <protection locked="0"/>
    </xf>
    <xf numFmtId="0" fontId="15" fillId="0" borderId="8" xfId="5" applyFont="1" applyBorder="1" applyAlignment="1" applyProtection="1">
      <alignment horizontal="left" vertical="top" wrapText="1"/>
      <protection locked="0"/>
    </xf>
    <xf numFmtId="0" fontId="15" fillId="0" borderId="5" xfId="5" applyFont="1" applyBorder="1" applyAlignment="1" applyProtection="1">
      <alignment horizontal="left" vertical="top" wrapText="1"/>
      <protection locked="0"/>
    </xf>
    <xf numFmtId="0" fontId="15" fillId="0" borderId="6" xfId="5" applyFont="1" applyBorder="1" applyAlignment="1" applyProtection="1">
      <alignment horizontal="left" vertical="top" wrapText="1"/>
      <protection locked="0"/>
    </xf>
    <xf numFmtId="0" fontId="12" fillId="2" borderId="9" xfId="5" applyFill="1" applyBorder="1" applyAlignment="1">
      <alignment horizontal="center" vertical="center"/>
    </xf>
    <xf numFmtId="0" fontId="12" fillId="2" borderId="1" xfId="5" applyFill="1" applyBorder="1" applyAlignment="1">
      <alignment horizontal="center" vertical="center"/>
    </xf>
    <xf numFmtId="0" fontId="12" fillId="2" borderId="2" xfId="5" applyFill="1" applyBorder="1" applyAlignment="1">
      <alignment horizontal="center" vertical="center"/>
    </xf>
    <xf numFmtId="0" fontId="12" fillId="2" borderId="3" xfId="5" applyFill="1" applyBorder="1" applyAlignment="1">
      <alignment horizontal="center" vertical="center"/>
    </xf>
    <xf numFmtId="0" fontId="12" fillId="2" borderId="8" xfId="5" applyFill="1" applyBorder="1" applyAlignment="1">
      <alignment horizontal="center" vertical="center"/>
    </xf>
    <xf numFmtId="0" fontId="12" fillId="2" borderId="5" xfId="5" applyFill="1" applyBorder="1" applyAlignment="1">
      <alignment horizontal="center" vertical="center"/>
    </xf>
    <xf numFmtId="0" fontId="12" fillId="2" borderId="6" xfId="5" applyFill="1" applyBorder="1" applyAlignment="1">
      <alignment horizontal="center" vertical="center"/>
    </xf>
    <xf numFmtId="0" fontId="12" fillId="2" borderId="9" xfId="5" applyFill="1" applyBorder="1" applyAlignment="1">
      <alignment horizontal="center" vertical="center" wrapText="1"/>
    </xf>
  </cellXfs>
  <cellStyles count="18">
    <cellStyle name="桁区切り 2" xfId="1"/>
    <cellStyle name="桁区切り 3" xfId="2"/>
    <cellStyle name="桁区切り 3 2" xfId="3"/>
    <cellStyle name="通貨 2" xfId="4"/>
    <cellStyle name="標準" xfId="0" builtinId="0"/>
    <cellStyle name="標準 2" xfId="5"/>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1.22</c:v>
                </c:pt>
                <c:pt idx="3">
                  <c:v>0</c:v>
                </c:pt>
                <c:pt idx="4" formatCode="#,##0.00;&quot;△&quot;#,##0.00;&quot;-&quot;">
                  <c:v>1.01</c:v>
                </c:pt>
              </c:numCache>
            </c:numRef>
          </c:val>
        </c:ser>
        <c:dLbls>
          <c:showLegendKey val="0"/>
          <c:showVal val="0"/>
          <c:showCatName val="0"/>
          <c:showSerName val="0"/>
          <c:showPercent val="0"/>
          <c:showBubbleSize val="0"/>
        </c:dLbls>
        <c:gapWidth val="150"/>
        <c:axId val="113956352"/>
        <c:axId val="1139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13956352"/>
        <c:axId val="113958272"/>
      </c:lineChart>
      <c:dateAx>
        <c:axId val="113956352"/>
        <c:scaling>
          <c:orientation val="minMax"/>
        </c:scaling>
        <c:delete val="1"/>
        <c:axPos val="b"/>
        <c:numFmt formatCode="ge" sourceLinked="1"/>
        <c:majorTickMark val="out"/>
        <c:minorTickMark val="none"/>
        <c:tickLblPos val="nextTo"/>
        <c:crossAx val="113958272"/>
        <c:crosses val="autoZero"/>
        <c:auto val="1"/>
        <c:lblOffset val="100"/>
        <c:baseTimeUnit val="years"/>
      </c:dateAx>
      <c:valAx>
        <c:axId val="1139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45.34</c:v>
                </c:pt>
                <c:pt idx="1">
                  <c:v>40.520000000000003</c:v>
                </c:pt>
                <c:pt idx="2">
                  <c:v>40.770000000000003</c:v>
                </c:pt>
                <c:pt idx="3">
                  <c:v>38.200000000000003</c:v>
                </c:pt>
                <c:pt idx="4">
                  <c:v>36.35</c:v>
                </c:pt>
              </c:numCache>
            </c:numRef>
          </c:val>
        </c:ser>
        <c:dLbls>
          <c:showLegendKey val="0"/>
          <c:showVal val="0"/>
          <c:showCatName val="0"/>
          <c:showSerName val="0"/>
          <c:showPercent val="0"/>
          <c:showBubbleSize val="0"/>
        </c:dLbls>
        <c:gapWidth val="150"/>
        <c:axId val="119169024"/>
        <c:axId val="1191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19169024"/>
        <c:axId val="119170944"/>
      </c:lineChart>
      <c:dateAx>
        <c:axId val="119169024"/>
        <c:scaling>
          <c:orientation val="minMax"/>
        </c:scaling>
        <c:delete val="1"/>
        <c:axPos val="b"/>
        <c:numFmt formatCode="ge" sourceLinked="1"/>
        <c:majorTickMark val="out"/>
        <c:minorTickMark val="none"/>
        <c:tickLblPos val="nextTo"/>
        <c:crossAx val="119170944"/>
        <c:crosses val="autoZero"/>
        <c:auto val="1"/>
        <c:lblOffset val="100"/>
        <c:baseTimeUnit val="years"/>
      </c:dateAx>
      <c:valAx>
        <c:axId val="1191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64.88</c:v>
                </c:pt>
                <c:pt idx="1">
                  <c:v>71.69</c:v>
                </c:pt>
                <c:pt idx="2">
                  <c:v>71.86</c:v>
                </c:pt>
                <c:pt idx="3">
                  <c:v>77.33</c:v>
                </c:pt>
                <c:pt idx="4">
                  <c:v>76.73</c:v>
                </c:pt>
              </c:numCache>
            </c:numRef>
          </c:val>
        </c:ser>
        <c:dLbls>
          <c:showLegendKey val="0"/>
          <c:showVal val="0"/>
          <c:showCatName val="0"/>
          <c:showSerName val="0"/>
          <c:showPercent val="0"/>
          <c:showBubbleSize val="0"/>
        </c:dLbls>
        <c:gapWidth val="150"/>
        <c:axId val="119201152"/>
        <c:axId val="1193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19201152"/>
        <c:axId val="119342592"/>
      </c:lineChart>
      <c:dateAx>
        <c:axId val="119201152"/>
        <c:scaling>
          <c:orientation val="minMax"/>
        </c:scaling>
        <c:delete val="1"/>
        <c:axPos val="b"/>
        <c:numFmt formatCode="ge" sourceLinked="1"/>
        <c:majorTickMark val="out"/>
        <c:minorTickMark val="none"/>
        <c:tickLblPos val="nextTo"/>
        <c:crossAx val="119342592"/>
        <c:crosses val="autoZero"/>
        <c:auto val="1"/>
        <c:lblOffset val="100"/>
        <c:baseTimeUnit val="years"/>
      </c:dateAx>
      <c:valAx>
        <c:axId val="1193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8"/>
          <c:y val="0.15806945669028546"/>
          <c:w val="0.8602616255212191"/>
          <c:h val="0.563701688848883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19.57</c:v>
                </c:pt>
                <c:pt idx="1">
                  <c:v>25.38</c:v>
                </c:pt>
                <c:pt idx="2">
                  <c:v>27.64</c:v>
                </c:pt>
                <c:pt idx="3">
                  <c:v>28.14</c:v>
                </c:pt>
                <c:pt idx="4">
                  <c:v>26.69</c:v>
                </c:pt>
              </c:numCache>
            </c:numRef>
          </c:val>
        </c:ser>
        <c:dLbls>
          <c:showLegendKey val="0"/>
          <c:showVal val="0"/>
          <c:showCatName val="0"/>
          <c:showSerName val="0"/>
          <c:showPercent val="0"/>
          <c:showBubbleSize val="0"/>
        </c:dLbls>
        <c:gapWidth val="150"/>
        <c:axId val="116491776"/>
        <c:axId val="1164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16491776"/>
        <c:axId val="116493696"/>
      </c:lineChart>
      <c:dateAx>
        <c:axId val="116491776"/>
        <c:scaling>
          <c:orientation val="minMax"/>
        </c:scaling>
        <c:delete val="1"/>
        <c:axPos val="b"/>
        <c:numFmt formatCode="ge" sourceLinked="1"/>
        <c:majorTickMark val="out"/>
        <c:minorTickMark val="none"/>
        <c:tickLblPos val="nextTo"/>
        <c:crossAx val="116493696"/>
        <c:crosses val="autoZero"/>
        <c:auto val="1"/>
        <c:lblOffset val="100"/>
        <c:baseTimeUnit val="years"/>
      </c:dateAx>
      <c:valAx>
        <c:axId val="1164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659328"/>
        <c:axId val="1166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659328"/>
        <c:axId val="116661248"/>
      </c:lineChart>
      <c:dateAx>
        <c:axId val="116659328"/>
        <c:scaling>
          <c:orientation val="minMax"/>
        </c:scaling>
        <c:delete val="1"/>
        <c:axPos val="b"/>
        <c:numFmt formatCode="ge" sourceLinked="1"/>
        <c:majorTickMark val="out"/>
        <c:minorTickMark val="none"/>
        <c:tickLblPos val="nextTo"/>
        <c:crossAx val="116661248"/>
        <c:crosses val="autoZero"/>
        <c:auto val="1"/>
        <c:lblOffset val="100"/>
        <c:baseTimeUnit val="years"/>
      </c:dateAx>
      <c:valAx>
        <c:axId val="1166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704000"/>
        <c:axId val="1167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704000"/>
        <c:axId val="116705920"/>
      </c:lineChart>
      <c:dateAx>
        <c:axId val="116704000"/>
        <c:scaling>
          <c:orientation val="minMax"/>
        </c:scaling>
        <c:delete val="1"/>
        <c:axPos val="b"/>
        <c:numFmt formatCode="ge" sourceLinked="1"/>
        <c:majorTickMark val="out"/>
        <c:minorTickMark val="none"/>
        <c:tickLblPos val="nextTo"/>
        <c:crossAx val="116705920"/>
        <c:crosses val="autoZero"/>
        <c:auto val="1"/>
        <c:lblOffset val="100"/>
        <c:baseTimeUnit val="years"/>
      </c:dateAx>
      <c:valAx>
        <c:axId val="1167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828800"/>
        <c:axId val="116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828800"/>
        <c:axId val="116835072"/>
      </c:lineChart>
      <c:dateAx>
        <c:axId val="116828800"/>
        <c:scaling>
          <c:orientation val="minMax"/>
        </c:scaling>
        <c:delete val="1"/>
        <c:axPos val="b"/>
        <c:numFmt formatCode="ge" sourceLinked="1"/>
        <c:majorTickMark val="out"/>
        <c:minorTickMark val="none"/>
        <c:tickLblPos val="nextTo"/>
        <c:crossAx val="116835072"/>
        <c:crosses val="autoZero"/>
        <c:auto val="1"/>
        <c:lblOffset val="100"/>
        <c:baseTimeUnit val="years"/>
      </c:dateAx>
      <c:valAx>
        <c:axId val="116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089792"/>
        <c:axId val="1191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089792"/>
        <c:axId val="119100160"/>
      </c:lineChart>
      <c:dateAx>
        <c:axId val="119089792"/>
        <c:scaling>
          <c:orientation val="minMax"/>
        </c:scaling>
        <c:delete val="1"/>
        <c:axPos val="b"/>
        <c:numFmt formatCode="ge" sourceLinked="1"/>
        <c:majorTickMark val="out"/>
        <c:minorTickMark val="none"/>
        <c:tickLblPos val="nextTo"/>
        <c:crossAx val="119100160"/>
        <c:crosses val="autoZero"/>
        <c:auto val="1"/>
        <c:lblOffset val="100"/>
        <c:baseTimeUnit val="years"/>
      </c:dateAx>
      <c:valAx>
        <c:axId val="1191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3850.86</c:v>
                </c:pt>
                <c:pt idx="1">
                  <c:v>3893.17</c:v>
                </c:pt>
                <c:pt idx="2">
                  <c:v>4096.0200000000004</c:v>
                </c:pt>
                <c:pt idx="3">
                  <c:v>4894.12</c:v>
                </c:pt>
                <c:pt idx="4">
                  <c:v>5108.82</c:v>
                </c:pt>
              </c:numCache>
            </c:numRef>
          </c:val>
        </c:ser>
        <c:dLbls>
          <c:showLegendKey val="0"/>
          <c:showVal val="0"/>
          <c:showCatName val="0"/>
          <c:showSerName val="0"/>
          <c:showPercent val="0"/>
          <c:showBubbleSize val="0"/>
        </c:dLbls>
        <c:gapWidth val="150"/>
        <c:axId val="119137024"/>
        <c:axId val="1191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19137024"/>
        <c:axId val="119138944"/>
      </c:lineChart>
      <c:dateAx>
        <c:axId val="119137024"/>
        <c:scaling>
          <c:orientation val="minMax"/>
        </c:scaling>
        <c:delete val="1"/>
        <c:axPos val="b"/>
        <c:numFmt formatCode="ge" sourceLinked="1"/>
        <c:majorTickMark val="out"/>
        <c:minorTickMark val="none"/>
        <c:tickLblPos val="nextTo"/>
        <c:crossAx val="119138944"/>
        <c:crosses val="autoZero"/>
        <c:auto val="1"/>
        <c:lblOffset val="100"/>
        <c:baseTimeUnit val="years"/>
      </c:dateAx>
      <c:valAx>
        <c:axId val="1191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11.75</c:v>
                </c:pt>
                <c:pt idx="1">
                  <c:v>15.43</c:v>
                </c:pt>
                <c:pt idx="2">
                  <c:v>17.329999999999998</c:v>
                </c:pt>
                <c:pt idx="3">
                  <c:v>17.350000000000001</c:v>
                </c:pt>
                <c:pt idx="4">
                  <c:v>16.86</c:v>
                </c:pt>
              </c:numCache>
            </c:numRef>
          </c:val>
        </c:ser>
        <c:dLbls>
          <c:showLegendKey val="0"/>
          <c:showVal val="0"/>
          <c:showCatName val="0"/>
          <c:showSerName val="0"/>
          <c:showPercent val="0"/>
          <c:showBubbleSize val="0"/>
        </c:dLbls>
        <c:gapWidth val="150"/>
        <c:axId val="119232000"/>
        <c:axId val="1192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19232000"/>
        <c:axId val="119233920"/>
      </c:lineChart>
      <c:dateAx>
        <c:axId val="119232000"/>
        <c:scaling>
          <c:orientation val="minMax"/>
        </c:scaling>
        <c:delete val="1"/>
        <c:axPos val="b"/>
        <c:numFmt formatCode="ge" sourceLinked="1"/>
        <c:majorTickMark val="out"/>
        <c:minorTickMark val="none"/>
        <c:tickLblPos val="nextTo"/>
        <c:crossAx val="119233920"/>
        <c:crosses val="autoZero"/>
        <c:auto val="1"/>
        <c:lblOffset val="100"/>
        <c:baseTimeUnit val="years"/>
      </c:dateAx>
      <c:valAx>
        <c:axId val="1192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485.32</c:v>
                </c:pt>
                <c:pt idx="1">
                  <c:v>370.92</c:v>
                </c:pt>
                <c:pt idx="2">
                  <c:v>344.97</c:v>
                </c:pt>
                <c:pt idx="3">
                  <c:v>326.2</c:v>
                </c:pt>
                <c:pt idx="4">
                  <c:v>352.43</c:v>
                </c:pt>
              </c:numCache>
            </c:numRef>
          </c:val>
        </c:ser>
        <c:dLbls>
          <c:showLegendKey val="0"/>
          <c:showVal val="0"/>
          <c:showCatName val="0"/>
          <c:showSerName val="0"/>
          <c:showPercent val="0"/>
          <c:showBubbleSize val="0"/>
        </c:dLbls>
        <c:gapWidth val="150"/>
        <c:axId val="119153408"/>
        <c:axId val="1191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19153408"/>
        <c:axId val="119155328"/>
      </c:lineChart>
      <c:dateAx>
        <c:axId val="119153408"/>
        <c:scaling>
          <c:orientation val="minMax"/>
        </c:scaling>
        <c:delete val="1"/>
        <c:axPos val="b"/>
        <c:numFmt formatCode="ge" sourceLinked="1"/>
        <c:majorTickMark val="out"/>
        <c:minorTickMark val="none"/>
        <c:tickLblPos val="nextTo"/>
        <c:crossAx val="119155328"/>
        <c:crosses val="autoZero"/>
        <c:auto val="1"/>
        <c:lblOffset val="100"/>
        <c:baseTimeUnit val="years"/>
      </c:dateAx>
      <c:valAx>
        <c:axId val="1191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136"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13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138"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139"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114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114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114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144"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45"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146"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147"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790E4F8-EE8A-4DEB-A5B6-C2CE7A847C2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5ADCCF1-7C8C-4469-966D-5D898FB61E59}" type="TxLink">
            <a:rPr kumimoji="1" lang="en-US" altLang="en-US" sz="900" b="0" i="0" u="none" strike="noStrike">
              <a:solidFill>
                <a:srgbClr val="000000"/>
              </a:solidFill>
              <a:latin typeface="ＭＳ ゴシック" pitchFamily="49" charset="-128"/>
              <a:ea typeface="ＭＳ ゴシック"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BC7BC9A-0151-4E0F-8AA3-F4AFB8309276}" type="TxLink">
            <a:rPr kumimoji="1" lang="en-US" altLang="en-US" sz="900" b="0" i="0" u="none" strike="noStrike">
              <a:solidFill>
                <a:srgbClr val="000000"/>
              </a:solidFill>
              <a:latin typeface="ＭＳ ゴシック" pitchFamily="49" charset="-128"/>
              <a:ea typeface="ＭＳ ゴシック"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56A568A-9CC0-4695-9433-5F982B7CD11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FBC55BB-167A-4ED6-B95C-DC4B924DCC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07CC876-3FEB-4428-86B8-0F57262E009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FE595E7-2ED7-4972-9393-0A1EE836E77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B22A9D3-E5AF-431D-8D52-BB6F28BE9E4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3E2A0E4-576D-40E9-B495-2C3D5E36EEBC}" type="TxLink">
            <a:rPr kumimoji="1" lang="en-US" altLang="en-US" sz="900" b="0" i="0" u="none" strike="noStrike">
              <a:solidFill>
                <a:srgbClr val="000000"/>
              </a:solidFill>
              <a:latin typeface="ＭＳ ゴシック" pitchFamily="49" charset="-128"/>
              <a:ea typeface="ＭＳ ゴシック"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EDB7C9A-DF63-42FF-BE2D-CB36A3476C75}" type="TxLink">
            <a:rPr kumimoji="1" lang="en-US" altLang="en-US" sz="900" b="0" i="0" u="none" strike="noStrike">
              <a:solidFill>
                <a:srgbClr val="000000"/>
              </a:solidFill>
              <a:latin typeface="ＭＳ ゴシック" pitchFamily="49" charset="-128"/>
              <a:ea typeface="ＭＳ ゴシック"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3F72965-2664-4BDD-BB44-AB42F9BA803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D12" sqref="AD1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山梨県　道志村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123</v>
      </c>
      <c r="AE8" s="50"/>
      <c r="AF8" s="50"/>
      <c r="AG8" s="50"/>
      <c r="AH8" s="50"/>
      <c r="AI8" s="50"/>
      <c r="AJ8" s="50"/>
      <c r="AK8" s="2"/>
      <c r="AL8" s="51">
        <f>データ!$R$6</f>
        <v>1758</v>
      </c>
      <c r="AM8" s="51"/>
      <c r="AN8" s="51"/>
      <c r="AO8" s="51"/>
      <c r="AP8" s="51"/>
      <c r="AQ8" s="51"/>
      <c r="AR8" s="51"/>
      <c r="AS8" s="51"/>
      <c r="AT8" s="46">
        <f>データ!$S$6</f>
        <v>79.680000000000007</v>
      </c>
      <c r="AU8" s="46"/>
      <c r="AV8" s="46"/>
      <c r="AW8" s="46"/>
      <c r="AX8" s="46"/>
      <c r="AY8" s="46"/>
      <c r="AZ8" s="46"/>
      <c r="BA8" s="46"/>
      <c r="BB8" s="46">
        <f>データ!$T$6</f>
        <v>22.06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86.82</v>
      </c>
      <c r="Q10" s="46"/>
      <c r="R10" s="46"/>
      <c r="S10" s="46"/>
      <c r="T10" s="46"/>
      <c r="U10" s="46"/>
      <c r="V10" s="46"/>
      <c r="W10" s="51">
        <f>データ!$Q$6</f>
        <v>860</v>
      </c>
      <c r="X10" s="51"/>
      <c r="Y10" s="51"/>
      <c r="Z10" s="51"/>
      <c r="AA10" s="51"/>
      <c r="AB10" s="51"/>
      <c r="AC10" s="51"/>
      <c r="AD10" s="2"/>
      <c r="AE10" s="2"/>
      <c r="AF10" s="2"/>
      <c r="AG10" s="2"/>
      <c r="AH10" s="2"/>
      <c r="AI10" s="2"/>
      <c r="AJ10" s="2"/>
      <c r="AK10" s="2"/>
      <c r="AL10" s="51">
        <f>データ!$U$6</f>
        <v>1521</v>
      </c>
      <c r="AM10" s="51"/>
      <c r="AN10" s="51"/>
      <c r="AO10" s="51"/>
      <c r="AP10" s="51"/>
      <c r="AQ10" s="51"/>
      <c r="AR10" s="51"/>
      <c r="AS10" s="51"/>
      <c r="AT10" s="46">
        <f>データ!$V$6</f>
        <v>7</v>
      </c>
      <c r="AU10" s="46"/>
      <c r="AV10" s="46"/>
      <c r="AW10" s="46"/>
      <c r="AX10" s="46"/>
      <c r="AY10" s="46"/>
      <c r="AZ10" s="46"/>
      <c r="BA10" s="46"/>
      <c r="BB10" s="46">
        <f>データ!$W$6</f>
        <v>217.29</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25</v>
      </c>
      <c r="BM14" s="66"/>
      <c r="BN14" s="66"/>
      <c r="BO14" s="66"/>
      <c r="BP14" s="66"/>
      <c r="BQ14" s="66"/>
      <c r="BR14" s="66"/>
      <c r="BS14" s="66"/>
      <c r="BT14" s="66"/>
      <c r="BU14" s="66"/>
      <c r="BV14" s="66"/>
      <c r="BW14" s="66"/>
      <c r="BX14" s="66"/>
      <c r="BY14" s="66"/>
      <c r="BZ14" s="67"/>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1" t="s">
        <v>121</v>
      </c>
      <c r="BM16" s="72"/>
      <c r="BN16" s="72"/>
      <c r="BO16" s="72"/>
      <c r="BP16" s="72"/>
      <c r="BQ16" s="72"/>
      <c r="BR16" s="72"/>
      <c r="BS16" s="72"/>
      <c r="BT16" s="72"/>
      <c r="BU16" s="72"/>
      <c r="BV16" s="72"/>
      <c r="BW16" s="72"/>
      <c r="BX16" s="72"/>
      <c r="BY16" s="72"/>
      <c r="BZ16" s="73"/>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1"/>
      <c r="BM17" s="72"/>
      <c r="BN17" s="72"/>
      <c r="BO17" s="72"/>
      <c r="BP17" s="72"/>
      <c r="BQ17" s="72"/>
      <c r="BR17" s="72"/>
      <c r="BS17" s="72"/>
      <c r="BT17" s="72"/>
      <c r="BU17" s="72"/>
      <c r="BV17" s="72"/>
      <c r="BW17" s="72"/>
      <c r="BX17" s="72"/>
      <c r="BY17" s="72"/>
      <c r="BZ17" s="73"/>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1"/>
      <c r="BM18" s="72"/>
      <c r="BN18" s="72"/>
      <c r="BO18" s="72"/>
      <c r="BP18" s="72"/>
      <c r="BQ18" s="72"/>
      <c r="BR18" s="72"/>
      <c r="BS18" s="72"/>
      <c r="BT18" s="72"/>
      <c r="BU18" s="72"/>
      <c r="BV18" s="72"/>
      <c r="BW18" s="72"/>
      <c r="BX18" s="72"/>
      <c r="BY18" s="72"/>
      <c r="BZ18" s="73"/>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1"/>
      <c r="BM19" s="72"/>
      <c r="BN19" s="72"/>
      <c r="BO19" s="72"/>
      <c r="BP19" s="72"/>
      <c r="BQ19" s="72"/>
      <c r="BR19" s="72"/>
      <c r="BS19" s="72"/>
      <c r="BT19" s="72"/>
      <c r="BU19" s="72"/>
      <c r="BV19" s="72"/>
      <c r="BW19" s="72"/>
      <c r="BX19" s="72"/>
      <c r="BY19" s="72"/>
      <c r="BZ19" s="73"/>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1"/>
      <c r="BM20" s="72"/>
      <c r="BN20" s="72"/>
      <c r="BO20" s="72"/>
      <c r="BP20" s="72"/>
      <c r="BQ20" s="72"/>
      <c r="BR20" s="72"/>
      <c r="BS20" s="72"/>
      <c r="BT20" s="72"/>
      <c r="BU20" s="72"/>
      <c r="BV20" s="72"/>
      <c r="BW20" s="72"/>
      <c r="BX20" s="72"/>
      <c r="BY20" s="72"/>
      <c r="BZ20" s="73"/>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1"/>
      <c r="BM21" s="72"/>
      <c r="BN21" s="72"/>
      <c r="BO21" s="72"/>
      <c r="BP21" s="72"/>
      <c r="BQ21" s="72"/>
      <c r="BR21" s="72"/>
      <c r="BS21" s="72"/>
      <c r="BT21" s="72"/>
      <c r="BU21" s="72"/>
      <c r="BV21" s="72"/>
      <c r="BW21" s="72"/>
      <c r="BX21" s="72"/>
      <c r="BY21" s="72"/>
      <c r="BZ21" s="73"/>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1"/>
      <c r="BM22" s="72"/>
      <c r="BN22" s="72"/>
      <c r="BO22" s="72"/>
      <c r="BP22" s="72"/>
      <c r="BQ22" s="72"/>
      <c r="BR22" s="72"/>
      <c r="BS22" s="72"/>
      <c r="BT22" s="72"/>
      <c r="BU22" s="72"/>
      <c r="BV22" s="72"/>
      <c r="BW22" s="72"/>
      <c r="BX22" s="72"/>
      <c r="BY22" s="72"/>
      <c r="BZ22" s="73"/>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1"/>
      <c r="BM23" s="72"/>
      <c r="BN23" s="72"/>
      <c r="BO23" s="72"/>
      <c r="BP23" s="72"/>
      <c r="BQ23" s="72"/>
      <c r="BR23" s="72"/>
      <c r="BS23" s="72"/>
      <c r="BT23" s="72"/>
      <c r="BU23" s="72"/>
      <c r="BV23" s="72"/>
      <c r="BW23" s="72"/>
      <c r="BX23" s="72"/>
      <c r="BY23" s="72"/>
      <c r="BZ23" s="73"/>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1"/>
      <c r="BM24" s="72"/>
      <c r="BN24" s="72"/>
      <c r="BO24" s="72"/>
      <c r="BP24" s="72"/>
      <c r="BQ24" s="72"/>
      <c r="BR24" s="72"/>
      <c r="BS24" s="72"/>
      <c r="BT24" s="72"/>
      <c r="BU24" s="72"/>
      <c r="BV24" s="72"/>
      <c r="BW24" s="72"/>
      <c r="BX24" s="72"/>
      <c r="BY24" s="72"/>
      <c r="BZ24" s="73"/>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1"/>
      <c r="BM25" s="72"/>
      <c r="BN25" s="72"/>
      <c r="BO25" s="72"/>
      <c r="BP25" s="72"/>
      <c r="BQ25" s="72"/>
      <c r="BR25" s="72"/>
      <c r="BS25" s="72"/>
      <c r="BT25" s="72"/>
      <c r="BU25" s="72"/>
      <c r="BV25" s="72"/>
      <c r="BW25" s="72"/>
      <c r="BX25" s="72"/>
      <c r="BY25" s="72"/>
      <c r="BZ25" s="73"/>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1"/>
      <c r="BM26" s="72"/>
      <c r="BN26" s="72"/>
      <c r="BO26" s="72"/>
      <c r="BP26" s="72"/>
      <c r="BQ26" s="72"/>
      <c r="BR26" s="72"/>
      <c r="BS26" s="72"/>
      <c r="BT26" s="72"/>
      <c r="BU26" s="72"/>
      <c r="BV26" s="72"/>
      <c r="BW26" s="72"/>
      <c r="BX26" s="72"/>
      <c r="BY26" s="72"/>
      <c r="BZ26" s="73"/>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1"/>
      <c r="BM27" s="72"/>
      <c r="BN27" s="72"/>
      <c r="BO27" s="72"/>
      <c r="BP27" s="72"/>
      <c r="BQ27" s="72"/>
      <c r="BR27" s="72"/>
      <c r="BS27" s="72"/>
      <c r="BT27" s="72"/>
      <c r="BU27" s="72"/>
      <c r="BV27" s="72"/>
      <c r="BW27" s="72"/>
      <c r="BX27" s="72"/>
      <c r="BY27" s="72"/>
      <c r="BZ27" s="73"/>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1"/>
      <c r="BM28" s="72"/>
      <c r="BN28" s="72"/>
      <c r="BO28" s="72"/>
      <c r="BP28" s="72"/>
      <c r="BQ28" s="72"/>
      <c r="BR28" s="72"/>
      <c r="BS28" s="72"/>
      <c r="BT28" s="72"/>
      <c r="BU28" s="72"/>
      <c r="BV28" s="72"/>
      <c r="BW28" s="72"/>
      <c r="BX28" s="72"/>
      <c r="BY28" s="72"/>
      <c r="BZ28" s="73"/>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1"/>
      <c r="BM29" s="72"/>
      <c r="BN29" s="72"/>
      <c r="BO29" s="72"/>
      <c r="BP29" s="72"/>
      <c r="BQ29" s="72"/>
      <c r="BR29" s="72"/>
      <c r="BS29" s="72"/>
      <c r="BT29" s="72"/>
      <c r="BU29" s="72"/>
      <c r="BV29" s="72"/>
      <c r="BW29" s="72"/>
      <c r="BX29" s="72"/>
      <c r="BY29" s="72"/>
      <c r="BZ29" s="73"/>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1"/>
      <c r="BM30" s="72"/>
      <c r="BN30" s="72"/>
      <c r="BO30" s="72"/>
      <c r="BP30" s="72"/>
      <c r="BQ30" s="72"/>
      <c r="BR30" s="72"/>
      <c r="BS30" s="72"/>
      <c r="BT30" s="72"/>
      <c r="BU30" s="72"/>
      <c r="BV30" s="72"/>
      <c r="BW30" s="72"/>
      <c r="BX30" s="72"/>
      <c r="BY30" s="72"/>
      <c r="BZ30" s="73"/>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1"/>
      <c r="BM31" s="72"/>
      <c r="BN31" s="72"/>
      <c r="BO31" s="72"/>
      <c r="BP31" s="72"/>
      <c r="BQ31" s="72"/>
      <c r="BR31" s="72"/>
      <c r="BS31" s="72"/>
      <c r="BT31" s="72"/>
      <c r="BU31" s="72"/>
      <c r="BV31" s="72"/>
      <c r="BW31" s="72"/>
      <c r="BX31" s="72"/>
      <c r="BY31" s="72"/>
      <c r="BZ31" s="73"/>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1"/>
      <c r="BM32" s="72"/>
      <c r="BN32" s="72"/>
      <c r="BO32" s="72"/>
      <c r="BP32" s="72"/>
      <c r="BQ32" s="72"/>
      <c r="BR32" s="72"/>
      <c r="BS32" s="72"/>
      <c r="BT32" s="72"/>
      <c r="BU32" s="72"/>
      <c r="BV32" s="72"/>
      <c r="BW32" s="72"/>
      <c r="BX32" s="72"/>
      <c r="BY32" s="72"/>
      <c r="BZ32" s="73"/>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1"/>
      <c r="BM33" s="72"/>
      <c r="BN33" s="72"/>
      <c r="BO33" s="72"/>
      <c r="BP33" s="72"/>
      <c r="BQ33" s="72"/>
      <c r="BR33" s="72"/>
      <c r="BS33" s="72"/>
      <c r="BT33" s="72"/>
      <c r="BU33" s="72"/>
      <c r="BV33" s="72"/>
      <c r="BW33" s="72"/>
      <c r="BX33" s="72"/>
      <c r="BY33" s="72"/>
      <c r="BZ33" s="73"/>
    </row>
    <row r="34" spans="1:78" ht="13.5" customHeight="1" x14ac:dyDescent="0.15">
      <c r="A34" s="2"/>
      <c r="B34" s="17"/>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71"/>
      <c r="BM34" s="72"/>
      <c r="BN34" s="72"/>
      <c r="BO34" s="72"/>
      <c r="BP34" s="72"/>
      <c r="BQ34" s="72"/>
      <c r="BR34" s="72"/>
      <c r="BS34" s="72"/>
      <c r="BT34" s="72"/>
      <c r="BU34" s="72"/>
      <c r="BV34" s="72"/>
      <c r="BW34" s="72"/>
      <c r="BX34" s="72"/>
      <c r="BY34" s="72"/>
      <c r="BZ34" s="73"/>
    </row>
    <row r="35" spans="1:78" ht="13.5" customHeight="1" x14ac:dyDescent="0.15">
      <c r="A35" s="2"/>
      <c r="B35" s="17"/>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71"/>
      <c r="BM35" s="72"/>
      <c r="BN35" s="72"/>
      <c r="BO35" s="72"/>
      <c r="BP35" s="72"/>
      <c r="BQ35" s="72"/>
      <c r="BR35" s="72"/>
      <c r="BS35" s="72"/>
      <c r="BT35" s="72"/>
      <c r="BU35" s="72"/>
      <c r="BV35" s="72"/>
      <c r="BW35" s="72"/>
      <c r="BX35" s="72"/>
      <c r="BY35" s="72"/>
      <c r="BZ35" s="73"/>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1"/>
      <c r="BM36" s="72"/>
      <c r="BN36" s="72"/>
      <c r="BO36" s="72"/>
      <c r="BP36" s="72"/>
      <c r="BQ36" s="72"/>
      <c r="BR36" s="72"/>
      <c r="BS36" s="72"/>
      <c r="BT36" s="72"/>
      <c r="BU36" s="72"/>
      <c r="BV36" s="72"/>
      <c r="BW36" s="72"/>
      <c r="BX36" s="72"/>
      <c r="BY36" s="72"/>
      <c r="BZ36" s="73"/>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1"/>
      <c r="BM37" s="72"/>
      <c r="BN37" s="72"/>
      <c r="BO37" s="72"/>
      <c r="BP37" s="72"/>
      <c r="BQ37" s="72"/>
      <c r="BR37" s="72"/>
      <c r="BS37" s="72"/>
      <c r="BT37" s="72"/>
      <c r="BU37" s="72"/>
      <c r="BV37" s="72"/>
      <c r="BW37" s="72"/>
      <c r="BX37" s="72"/>
      <c r="BY37" s="72"/>
      <c r="BZ37" s="73"/>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1"/>
      <c r="BM38" s="72"/>
      <c r="BN38" s="72"/>
      <c r="BO38" s="72"/>
      <c r="BP38" s="72"/>
      <c r="BQ38" s="72"/>
      <c r="BR38" s="72"/>
      <c r="BS38" s="72"/>
      <c r="BT38" s="72"/>
      <c r="BU38" s="72"/>
      <c r="BV38" s="72"/>
      <c r="BW38" s="72"/>
      <c r="BX38" s="72"/>
      <c r="BY38" s="72"/>
      <c r="BZ38" s="73"/>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1"/>
      <c r="BM39" s="72"/>
      <c r="BN39" s="72"/>
      <c r="BO39" s="72"/>
      <c r="BP39" s="72"/>
      <c r="BQ39" s="72"/>
      <c r="BR39" s="72"/>
      <c r="BS39" s="72"/>
      <c r="BT39" s="72"/>
      <c r="BU39" s="72"/>
      <c r="BV39" s="72"/>
      <c r="BW39" s="72"/>
      <c r="BX39" s="72"/>
      <c r="BY39" s="72"/>
      <c r="BZ39" s="73"/>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1"/>
      <c r="BM40" s="72"/>
      <c r="BN40" s="72"/>
      <c r="BO40" s="72"/>
      <c r="BP40" s="72"/>
      <c r="BQ40" s="72"/>
      <c r="BR40" s="72"/>
      <c r="BS40" s="72"/>
      <c r="BT40" s="72"/>
      <c r="BU40" s="72"/>
      <c r="BV40" s="72"/>
      <c r="BW40" s="72"/>
      <c r="BX40" s="72"/>
      <c r="BY40" s="72"/>
      <c r="BZ40" s="73"/>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1"/>
      <c r="BM41" s="72"/>
      <c r="BN41" s="72"/>
      <c r="BO41" s="72"/>
      <c r="BP41" s="72"/>
      <c r="BQ41" s="72"/>
      <c r="BR41" s="72"/>
      <c r="BS41" s="72"/>
      <c r="BT41" s="72"/>
      <c r="BU41" s="72"/>
      <c r="BV41" s="72"/>
      <c r="BW41" s="72"/>
      <c r="BX41" s="72"/>
      <c r="BY41" s="72"/>
      <c r="BZ41" s="73"/>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1"/>
      <c r="BM42" s="72"/>
      <c r="BN42" s="72"/>
      <c r="BO42" s="72"/>
      <c r="BP42" s="72"/>
      <c r="BQ42" s="72"/>
      <c r="BR42" s="72"/>
      <c r="BS42" s="72"/>
      <c r="BT42" s="72"/>
      <c r="BU42" s="72"/>
      <c r="BV42" s="72"/>
      <c r="BW42" s="72"/>
      <c r="BX42" s="72"/>
      <c r="BY42" s="72"/>
      <c r="BZ42" s="73"/>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1"/>
      <c r="BM43" s="72"/>
      <c r="BN43" s="72"/>
      <c r="BO43" s="72"/>
      <c r="BP43" s="72"/>
      <c r="BQ43" s="72"/>
      <c r="BR43" s="72"/>
      <c r="BS43" s="72"/>
      <c r="BT43" s="72"/>
      <c r="BU43" s="72"/>
      <c r="BV43" s="72"/>
      <c r="BW43" s="72"/>
      <c r="BX43" s="72"/>
      <c r="BY43" s="72"/>
      <c r="BZ43" s="73"/>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4"/>
      <c r="BM44" s="75"/>
      <c r="BN44" s="75"/>
      <c r="BO44" s="75"/>
      <c r="BP44" s="75"/>
      <c r="BQ44" s="75"/>
      <c r="BR44" s="75"/>
      <c r="BS44" s="75"/>
      <c r="BT44" s="75"/>
      <c r="BU44" s="75"/>
      <c r="BV44" s="75"/>
      <c r="BW44" s="75"/>
      <c r="BX44" s="75"/>
      <c r="BY44" s="75"/>
      <c r="BZ44" s="76"/>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5" t="s">
        <v>30</v>
      </c>
      <c r="BM45" s="66"/>
      <c r="BN45" s="66"/>
      <c r="BO45" s="66"/>
      <c r="BP45" s="66"/>
      <c r="BQ45" s="66"/>
      <c r="BR45" s="66"/>
      <c r="BS45" s="66"/>
      <c r="BT45" s="66"/>
      <c r="BU45" s="66"/>
      <c r="BV45" s="66"/>
      <c r="BW45" s="66"/>
      <c r="BX45" s="66"/>
      <c r="BY45" s="66"/>
      <c r="BZ45" s="67"/>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8"/>
      <c r="BM46" s="69"/>
      <c r="BN46" s="69"/>
      <c r="BO46" s="69"/>
      <c r="BP46" s="69"/>
      <c r="BQ46" s="69"/>
      <c r="BR46" s="69"/>
      <c r="BS46" s="69"/>
      <c r="BT46" s="69"/>
      <c r="BU46" s="69"/>
      <c r="BV46" s="69"/>
      <c r="BW46" s="69"/>
      <c r="BX46" s="69"/>
      <c r="BY46" s="69"/>
      <c r="BZ46" s="70"/>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1" t="s">
        <v>120</v>
      </c>
      <c r="BM47" s="72"/>
      <c r="BN47" s="72"/>
      <c r="BO47" s="72"/>
      <c r="BP47" s="72"/>
      <c r="BQ47" s="72"/>
      <c r="BR47" s="72"/>
      <c r="BS47" s="72"/>
      <c r="BT47" s="72"/>
      <c r="BU47" s="72"/>
      <c r="BV47" s="72"/>
      <c r="BW47" s="72"/>
      <c r="BX47" s="72"/>
      <c r="BY47" s="72"/>
      <c r="BZ47" s="73"/>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1"/>
      <c r="BM48" s="72"/>
      <c r="BN48" s="72"/>
      <c r="BO48" s="72"/>
      <c r="BP48" s="72"/>
      <c r="BQ48" s="72"/>
      <c r="BR48" s="72"/>
      <c r="BS48" s="72"/>
      <c r="BT48" s="72"/>
      <c r="BU48" s="72"/>
      <c r="BV48" s="72"/>
      <c r="BW48" s="72"/>
      <c r="BX48" s="72"/>
      <c r="BY48" s="72"/>
      <c r="BZ48" s="73"/>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1"/>
      <c r="BM49" s="72"/>
      <c r="BN49" s="72"/>
      <c r="BO49" s="72"/>
      <c r="BP49" s="72"/>
      <c r="BQ49" s="72"/>
      <c r="BR49" s="72"/>
      <c r="BS49" s="72"/>
      <c r="BT49" s="72"/>
      <c r="BU49" s="72"/>
      <c r="BV49" s="72"/>
      <c r="BW49" s="72"/>
      <c r="BX49" s="72"/>
      <c r="BY49" s="72"/>
      <c r="BZ49" s="73"/>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1"/>
      <c r="BM50" s="72"/>
      <c r="BN50" s="72"/>
      <c r="BO50" s="72"/>
      <c r="BP50" s="72"/>
      <c r="BQ50" s="72"/>
      <c r="BR50" s="72"/>
      <c r="BS50" s="72"/>
      <c r="BT50" s="72"/>
      <c r="BU50" s="72"/>
      <c r="BV50" s="72"/>
      <c r="BW50" s="72"/>
      <c r="BX50" s="72"/>
      <c r="BY50" s="72"/>
      <c r="BZ50" s="73"/>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1"/>
      <c r="BM51" s="72"/>
      <c r="BN51" s="72"/>
      <c r="BO51" s="72"/>
      <c r="BP51" s="72"/>
      <c r="BQ51" s="72"/>
      <c r="BR51" s="72"/>
      <c r="BS51" s="72"/>
      <c r="BT51" s="72"/>
      <c r="BU51" s="72"/>
      <c r="BV51" s="72"/>
      <c r="BW51" s="72"/>
      <c r="BX51" s="72"/>
      <c r="BY51" s="72"/>
      <c r="BZ51" s="73"/>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1"/>
      <c r="BM52" s="72"/>
      <c r="BN52" s="72"/>
      <c r="BO52" s="72"/>
      <c r="BP52" s="72"/>
      <c r="BQ52" s="72"/>
      <c r="BR52" s="72"/>
      <c r="BS52" s="72"/>
      <c r="BT52" s="72"/>
      <c r="BU52" s="72"/>
      <c r="BV52" s="72"/>
      <c r="BW52" s="72"/>
      <c r="BX52" s="72"/>
      <c r="BY52" s="72"/>
      <c r="BZ52" s="73"/>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1"/>
      <c r="BM53" s="72"/>
      <c r="BN53" s="72"/>
      <c r="BO53" s="72"/>
      <c r="BP53" s="72"/>
      <c r="BQ53" s="72"/>
      <c r="BR53" s="72"/>
      <c r="BS53" s="72"/>
      <c r="BT53" s="72"/>
      <c r="BU53" s="72"/>
      <c r="BV53" s="72"/>
      <c r="BW53" s="72"/>
      <c r="BX53" s="72"/>
      <c r="BY53" s="72"/>
      <c r="BZ53" s="73"/>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1"/>
      <c r="BM54" s="72"/>
      <c r="BN54" s="72"/>
      <c r="BO54" s="72"/>
      <c r="BP54" s="72"/>
      <c r="BQ54" s="72"/>
      <c r="BR54" s="72"/>
      <c r="BS54" s="72"/>
      <c r="BT54" s="72"/>
      <c r="BU54" s="72"/>
      <c r="BV54" s="72"/>
      <c r="BW54" s="72"/>
      <c r="BX54" s="72"/>
      <c r="BY54" s="72"/>
      <c r="BZ54" s="73"/>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1"/>
      <c r="BM55" s="72"/>
      <c r="BN55" s="72"/>
      <c r="BO55" s="72"/>
      <c r="BP55" s="72"/>
      <c r="BQ55" s="72"/>
      <c r="BR55" s="72"/>
      <c r="BS55" s="72"/>
      <c r="BT55" s="72"/>
      <c r="BU55" s="72"/>
      <c r="BV55" s="72"/>
      <c r="BW55" s="72"/>
      <c r="BX55" s="72"/>
      <c r="BY55" s="72"/>
      <c r="BZ55" s="73"/>
    </row>
    <row r="56" spans="1:78" ht="13.5" customHeight="1" x14ac:dyDescent="0.15">
      <c r="A56" s="2"/>
      <c r="B56" s="17"/>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71"/>
      <c r="BM56" s="72"/>
      <c r="BN56" s="72"/>
      <c r="BO56" s="72"/>
      <c r="BP56" s="72"/>
      <c r="BQ56" s="72"/>
      <c r="BR56" s="72"/>
      <c r="BS56" s="72"/>
      <c r="BT56" s="72"/>
      <c r="BU56" s="72"/>
      <c r="BV56" s="72"/>
      <c r="BW56" s="72"/>
      <c r="BX56" s="72"/>
      <c r="BY56" s="72"/>
      <c r="BZ56" s="73"/>
    </row>
    <row r="57" spans="1:78" ht="13.5" customHeight="1" x14ac:dyDescent="0.15">
      <c r="A57" s="2"/>
      <c r="B57" s="17"/>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71"/>
      <c r="BM57" s="72"/>
      <c r="BN57" s="72"/>
      <c r="BO57" s="72"/>
      <c r="BP57" s="72"/>
      <c r="BQ57" s="72"/>
      <c r="BR57" s="72"/>
      <c r="BS57" s="72"/>
      <c r="BT57" s="72"/>
      <c r="BU57" s="72"/>
      <c r="BV57" s="72"/>
      <c r="BW57" s="72"/>
      <c r="BX57" s="72"/>
      <c r="BY57" s="72"/>
      <c r="BZ57" s="7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1"/>
      <c r="BM58" s="72"/>
      <c r="BN58" s="72"/>
      <c r="BO58" s="72"/>
      <c r="BP58" s="72"/>
      <c r="BQ58" s="72"/>
      <c r="BR58" s="72"/>
      <c r="BS58" s="72"/>
      <c r="BT58" s="72"/>
      <c r="BU58" s="72"/>
      <c r="BV58" s="72"/>
      <c r="BW58" s="72"/>
      <c r="BX58" s="72"/>
      <c r="BY58" s="72"/>
      <c r="BZ58" s="7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1"/>
      <c r="BM59" s="72"/>
      <c r="BN59" s="72"/>
      <c r="BO59" s="72"/>
      <c r="BP59" s="72"/>
      <c r="BQ59" s="72"/>
      <c r="BR59" s="72"/>
      <c r="BS59" s="72"/>
      <c r="BT59" s="72"/>
      <c r="BU59" s="72"/>
      <c r="BV59" s="72"/>
      <c r="BW59" s="72"/>
      <c r="BX59" s="72"/>
      <c r="BY59" s="72"/>
      <c r="BZ59" s="73"/>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1"/>
      <c r="BM60" s="72"/>
      <c r="BN60" s="72"/>
      <c r="BO60" s="72"/>
      <c r="BP60" s="72"/>
      <c r="BQ60" s="72"/>
      <c r="BR60" s="72"/>
      <c r="BS60" s="72"/>
      <c r="BT60" s="72"/>
      <c r="BU60" s="72"/>
      <c r="BV60" s="72"/>
      <c r="BW60" s="72"/>
      <c r="BX60" s="72"/>
      <c r="BY60" s="72"/>
      <c r="BZ60" s="73"/>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1"/>
      <c r="BM61" s="72"/>
      <c r="BN61" s="72"/>
      <c r="BO61" s="72"/>
      <c r="BP61" s="72"/>
      <c r="BQ61" s="72"/>
      <c r="BR61" s="72"/>
      <c r="BS61" s="72"/>
      <c r="BT61" s="72"/>
      <c r="BU61" s="72"/>
      <c r="BV61" s="72"/>
      <c r="BW61" s="72"/>
      <c r="BX61" s="72"/>
      <c r="BY61" s="72"/>
      <c r="BZ61" s="73"/>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1"/>
      <c r="BM62" s="72"/>
      <c r="BN62" s="72"/>
      <c r="BO62" s="72"/>
      <c r="BP62" s="72"/>
      <c r="BQ62" s="72"/>
      <c r="BR62" s="72"/>
      <c r="BS62" s="72"/>
      <c r="BT62" s="72"/>
      <c r="BU62" s="72"/>
      <c r="BV62" s="72"/>
      <c r="BW62" s="72"/>
      <c r="BX62" s="72"/>
      <c r="BY62" s="72"/>
      <c r="BZ62" s="73"/>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4"/>
      <c r="BM63" s="75"/>
      <c r="BN63" s="75"/>
      <c r="BO63" s="75"/>
      <c r="BP63" s="75"/>
      <c r="BQ63" s="75"/>
      <c r="BR63" s="75"/>
      <c r="BS63" s="75"/>
      <c r="BT63" s="75"/>
      <c r="BU63" s="75"/>
      <c r="BV63" s="75"/>
      <c r="BW63" s="75"/>
      <c r="BX63" s="75"/>
      <c r="BY63" s="75"/>
      <c r="BZ63" s="76"/>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5" t="s">
        <v>36</v>
      </c>
      <c r="BM64" s="66"/>
      <c r="BN64" s="66"/>
      <c r="BO64" s="66"/>
      <c r="BP64" s="66"/>
      <c r="BQ64" s="66"/>
      <c r="BR64" s="66"/>
      <c r="BS64" s="66"/>
      <c r="BT64" s="66"/>
      <c r="BU64" s="66"/>
      <c r="BV64" s="66"/>
      <c r="BW64" s="66"/>
      <c r="BX64" s="66"/>
      <c r="BY64" s="66"/>
      <c r="BZ64" s="67"/>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8"/>
      <c r="BM65" s="69"/>
      <c r="BN65" s="69"/>
      <c r="BO65" s="69"/>
      <c r="BP65" s="69"/>
      <c r="BQ65" s="69"/>
      <c r="BR65" s="69"/>
      <c r="BS65" s="69"/>
      <c r="BT65" s="69"/>
      <c r="BU65" s="69"/>
      <c r="BV65" s="69"/>
      <c r="BW65" s="69"/>
      <c r="BX65" s="69"/>
      <c r="BY65" s="69"/>
      <c r="BZ65" s="70"/>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1" t="s">
        <v>122</v>
      </c>
      <c r="BM66" s="72"/>
      <c r="BN66" s="72"/>
      <c r="BO66" s="72"/>
      <c r="BP66" s="72"/>
      <c r="BQ66" s="72"/>
      <c r="BR66" s="72"/>
      <c r="BS66" s="72"/>
      <c r="BT66" s="72"/>
      <c r="BU66" s="72"/>
      <c r="BV66" s="72"/>
      <c r="BW66" s="72"/>
      <c r="BX66" s="72"/>
      <c r="BY66" s="72"/>
      <c r="BZ66" s="73"/>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1"/>
      <c r="BM67" s="72"/>
      <c r="BN67" s="72"/>
      <c r="BO67" s="72"/>
      <c r="BP67" s="72"/>
      <c r="BQ67" s="72"/>
      <c r="BR67" s="72"/>
      <c r="BS67" s="72"/>
      <c r="BT67" s="72"/>
      <c r="BU67" s="72"/>
      <c r="BV67" s="72"/>
      <c r="BW67" s="72"/>
      <c r="BX67" s="72"/>
      <c r="BY67" s="72"/>
      <c r="BZ67" s="73"/>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1"/>
      <c r="BM68" s="72"/>
      <c r="BN68" s="72"/>
      <c r="BO68" s="72"/>
      <c r="BP68" s="72"/>
      <c r="BQ68" s="72"/>
      <c r="BR68" s="72"/>
      <c r="BS68" s="72"/>
      <c r="BT68" s="72"/>
      <c r="BU68" s="72"/>
      <c r="BV68" s="72"/>
      <c r="BW68" s="72"/>
      <c r="BX68" s="72"/>
      <c r="BY68" s="72"/>
      <c r="BZ68" s="73"/>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1"/>
      <c r="BM69" s="72"/>
      <c r="BN69" s="72"/>
      <c r="BO69" s="72"/>
      <c r="BP69" s="72"/>
      <c r="BQ69" s="72"/>
      <c r="BR69" s="72"/>
      <c r="BS69" s="72"/>
      <c r="BT69" s="72"/>
      <c r="BU69" s="72"/>
      <c r="BV69" s="72"/>
      <c r="BW69" s="72"/>
      <c r="BX69" s="72"/>
      <c r="BY69" s="72"/>
      <c r="BZ69" s="73"/>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1"/>
      <c r="BM70" s="72"/>
      <c r="BN70" s="72"/>
      <c r="BO70" s="72"/>
      <c r="BP70" s="72"/>
      <c r="BQ70" s="72"/>
      <c r="BR70" s="72"/>
      <c r="BS70" s="72"/>
      <c r="BT70" s="72"/>
      <c r="BU70" s="72"/>
      <c r="BV70" s="72"/>
      <c r="BW70" s="72"/>
      <c r="BX70" s="72"/>
      <c r="BY70" s="72"/>
      <c r="BZ70" s="73"/>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1"/>
      <c r="BM71" s="72"/>
      <c r="BN71" s="72"/>
      <c r="BO71" s="72"/>
      <c r="BP71" s="72"/>
      <c r="BQ71" s="72"/>
      <c r="BR71" s="72"/>
      <c r="BS71" s="72"/>
      <c r="BT71" s="72"/>
      <c r="BU71" s="72"/>
      <c r="BV71" s="72"/>
      <c r="BW71" s="72"/>
      <c r="BX71" s="72"/>
      <c r="BY71" s="72"/>
      <c r="BZ71" s="73"/>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1"/>
      <c r="BM72" s="72"/>
      <c r="BN72" s="72"/>
      <c r="BO72" s="72"/>
      <c r="BP72" s="72"/>
      <c r="BQ72" s="72"/>
      <c r="BR72" s="72"/>
      <c r="BS72" s="72"/>
      <c r="BT72" s="72"/>
      <c r="BU72" s="72"/>
      <c r="BV72" s="72"/>
      <c r="BW72" s="72"/>
      <c r="BX72" s="72"/>
      <c r="BY72" s="72"/>
      <c r="BZ72" s="73"/>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1"/>
      <c r="BM73" s="72"/>
      <c r="BN73" s="72"/>
      <c r="BO73" s="72"/>
      <c r="BP73" s="72"/>
      <c r="BQ73" s="72"/>
      <c r="BR73" s="72"/>
      <c r="BS73" s="72"/>
      <c r="BT73" s="72"/>
      <c r="BU73" s="72"/>
      <c r="BV73" s="72"/>
      <c r="BW73" s="72"/>
      <c r="BX73" s="72"/>
      <c r="BY73" s="72"/>
      <c r="BZ73" s="73"/>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1"/>
      <c r="BM74" s="72"/>
      <c r="BN74" s="72"/>
      <c r="BO74" s="72"/>
      <c r="BP74" s="72"/>
      <c r="BQ74" s="72"/>
      <c r="BR74" s="72"/>
      <c r="BS74" s="72"/>
      <c r="BT74" s="72"/>
      <c r="BU74" s="72"/>
      <c r="BV74" s="72"/>
      <c r="BW74" s="72"/>
      <c r="BX74" s="72"/>
      <c r="BY74" s="72"/>
      <c r="BZ74" s="73"/>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1"/>
      <c r="BM75" s="72"/>
      <c r="BN75" s="72"/>
      <c r="BO75" s="72"/>
      <c r="BP75" s="72"/>
      <c r="BQ75" s="72"/>
      <c r="BR75" s="72"/>
      <c r="BS75" s="72"/>
      <c r="BT75" s="72"/>
      <c r="BU75" s="72"/>
      <c r="BV75" s="72"/>
      <c r="BW75" s="72"/>
      <c r="BX75" s="72"/>
      <c r="BY75" s="72"/>
      <c r="BZ75" s="73"/>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1"/>
      <c r="BM76" s="72"/>
      <c r="BN76" s="72"/>
      <c r="BO76" s="72"/>
      <c r="BP76" s="72"/>
      <c r="BQ76" s="72"/>
      <c r="BR76" s="72"/>
      <c r="BS76" s="72"/>
      <c r="BT76" s="72"/>
      <c r="BU76" s="72"/>
      <c r="BV76" s="72"/>
      <c r="BW76" s="72"/>
      <c r="BX76" s="72"/>
      <c r="BY76" s="72"/>
      <c r="BZ76" s="73"/>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1"/>
      <c r="BM77" s="72"/>
      <c r="BN77" s="72"/>
      <c r="BO77" s="72"/>
      <c r="BP77" s="72"/>
      <c r="BQ77" s="72"/>
      <c r="BR77" s="72"/>
      <c r="BS77" s="72"/>
      <c r="BT77" s="72"/>
      <c r="BU77" s="72"/>
      <c r="BV77" s="72"/>
      <c r="BW77" s="72"/>
      <c r="BX77" s="72"/>
      <c r="BY77" s="72"/>
      <c r="BZ77" s="73"/>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1"/>
      <c r="BM78" s="72"/>
      <c r="BN78" s="72"/>
      <c r="BO78" s="72"/>
      <c r="BP78" s="72"/>
      <c r="BQ78" s="72"/>
      <c r="BR78" s="72"/>
      <c r="BS78" s="72"/>
      <c r="BT78" s="72"/>
      <c r="BU78" s="72"/>
      <c r="BV78" s="72"/>
      <c r="BW78" s="72"/>
      <c r="BX78" s="72"/>
      <c r="BY78" s="72"/>
      <c r="BZ78" s="73"/>
    </row>
    <row r="79" spans="1:78" ht="13.5" customHeight="1" x14ac:dyDescent="0.15">
      <c r="A79" s="2"/>
      <c r="B79" s="17"/>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18"/>
      <c r="BJ79" s="19"/>
      <c r="BK79" s="2"/>
      <c r="BL79" s="71"/>
      <c r="BM79" s="72"/>
      <c r="BN79" s="72"/>
      <c r="BO79" s="72"/>
      <c r="BP79" s="72"/>
      <c r="BQ79" s="72"/>
      <c r="BR79" s="72"/>
      <c r="BS79" s="72"/>
      <c r="BT79" s="72"/>
      <c r="BU79" s="72"/>
      <c r="BV79" s="72"/>
      <c r="BW79" s="72"/>
      <c r="BX79" s="72"/>
      <c r="BY79" s="72"/>
      <c r="BZ79" s="73"/>
    </row>
    <row r="80" spans="1:78" ht="13.5" customHeight="1" x14ac:dyDescent="0.15">
      <c r="A80" s="2"/>
      <c r="B80" s="17"/>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18"/>
      <c r="BJ80" s="19"/>
      <c r="BK80" s="2"/>
      <c r="BL80" s="71"/>
      <c r="BM80" s="72"/>
      <c r="BN80" s="72"/>
      <c r="BO80" s="72"/>
      <c r="BP80" s="72"/>
      <c r="BQ80" s="72"/>
      <c r="BR80" s="72"/>
      <c r="BS80" s="72"/>
      <c r="BT80" s="72"/>
      <c r="BU80" s="72"/>
      <c r="BV80" s="72"/>
      <c r="BW80" s="72"/>
      <c r="BX80" s="72"/>
      <c r="BY80" s="72"/>
      <c r="BZ80" s="7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1"/>
      <c r="BM81" s="72"/>
      <c r="BN81" s="72"/>
      <c r="BO81" s="72"/>
      <c r="BP81" s="72"/>
      <c r="BQ81" s="72"/>
      <c r="BR81" s="72"/>
      <c r="BS81" s="72"/>
      <c r="BT81" s="72"/>
      <c r="BU81" s="72"/>
      <c r="BV81" s="72"/>
      <c r="BW81" s="72"/>
      <c r="BX81" s="72"/>
      <c r="BY81" s="72"/>
      <c r="BZ81" s="7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4"/>
      <c r="BM82" s="75"/>
      <c r="BN82" s="75"/>
      <c r="BO82" s="75"/>
      <c r="BP82" s="75"/>
      <c r="BQ82" s="75"/>
      <c r="BR82" s="75"/>
      <c r="BS82" s="75"/>
      <c r="BT82" s="75"/>
      <c r="BU82" s="75"/>
      <c r="BV82" s="75"/>
      <c r="BW82" s="75"/>
      <c r="BX82" s="75"/>
      <c r="BY82" s="75"/>
      <c r="BZ82" s="76"/>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2:BZ4"/>
    <mergeCell ref="B6:AG6"/>
    <mergeCell ref="B7:H7"/>
    <mergeCell ref="I7:O7"/>
    <mergeCell ref="P7:V7"/>
    <mergeCell ref="W7:AC7"/>
    <mergeCell ref="AD7:AJ7"/>
    <mergeCell ref="AL7:AS7"/>
    <mergeCell ref="AT7:BA7"/>
    <mergeCell ref="BB7:BI7"/>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194221</v>
      </c>
      <c r="D6" s="34">
        <f t="shared" si="3"/>
        <v>47</v>
      </c>
      <c r="E6" s="34">
        <f t="shared" si="3"/>
        <v>1</v>
      </c>
      <c r="F6" s="34">
        <f t="shared" si="3"/>
        <v>0</v>
      </c>
      <c r="G6" s="34">
        <f t="shared" si="3"/>
        <v>0</v>
      </c>
      <c r="H6" s="34" t="str">
        <f t="shared" si="3"/>
        <v>山梨県　道志村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86.82</v>
      </c>
      <c r="Q6" s="35">
        <f t="shared" si="3"/>
        <v>860</v>
      </c>
      <c r="R6" s="35">
        <f t="shared" si="3"/>
        <v>1758</v>
      </c>
      <c r="S6" s="35">
        <f t="shared" si="3"/>
        <v>79.680000000000007</v>
      </c>
      <c r="T6" s="35">
        <f t="shared" si="3"/>
        <v>22.06</v>
      </c>
      <c r="U6" s="35">
        <f t="shared" si="3"/>
        <v>1521</v>
      </c>
      <c r="V6" s="35">
        <f t="shared" si="3"/>
        <v>7</v>
      </c>
      <c r="W6" s="35">
        <f t="shared" si="3"/>
        <v>217.29</v>
      </c>
      <c r="X6" s="36">
        <f>IF(X7="",NA(),X7)</f>
        <v>19.57</v>
      </c>
      <c r="Y6" s="36">
        <f t="shared" ref="Y6:AG6" si="4">IF(Y7="",NA(),Y7)</f>
        <v>25.38</v>
      </c>
      <c r="Z6" s="36">
        <f t="shared" si="4"/>
        <v>27.64</v>
      </c>
      <c r="AA6" s="36">
        <f t="shared" si="4"/>
        <v>28.14</v>
      </c>
      <c r="AB6" s="36">
        <f t="shared" si="4"/>
        <v>26.69</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3850.86</v>
      </c>
      <c r="BF6" s="36">
        <f t="shared" ref="BF6:BN6" si="7">IF(BF7="",NA(),BF7)</f>
        <v>3893.17</v>
      </c>
      <c r="BG6" s="36">
        <f t="shared" si="7"/>
        <v>4096.0200000000004</v>
      </c>
      <c r="BH6" s="36">
        <f t="shared" si="7"/>
        <v>4894.12</v>
      </c>
      <c r="BI6" s="36">
        <f t="shared" si="7"/>
        <v>5108.82</v>
      </c>
      <c r="BJ6" s="36">
        <f t="shared" si="7"/>
        <v>1496.15</v>
      </c>
      <c r="BK6" s="36">
        <f t="shared" si="7"/>
        <v>1462.56</v>
      </c>
      <c r="BL6" s="36">
        <f t="shared" si="7"/>
        <v>1486.62</v>
      </c>
      <c r="BM6" s="36">
        <f t="shared" si="7"/>
        <v>1510.14</v>
      </c>
      <c r="BN6" s="36">
        <f t="shared" si="7"/>
        <v>1595.62</v>
      </c>
      <c r="BO6" s="35" t="str">
        <f>IF(BO7="","",IF(BO7="-","【-】","【"&amp;SUBSTITUTE(TEXT(BO7,"#,##0.00"),"-","△")&amp;"】"))</f>
        <v>【1,280.76】</v>
      </c>
      <c r="BP6" s="36">
        <f>IF(BP7="",NA(),BP7)</f>
        <v>11.75</v>
      </c>
      <c r="BQ6" s="36">
        <f t="shared" ref="BQ6:BY6" si="8">IF(BQ7="",NA(),BQ7)</f>
        <v>15.43</v>
      </c>
      <c r="BR6" s="36">
        <f t="shared" si="8"/>
        <v>17.329999999999998</v>
      </c>
      <c r="BS6" s="36">
        <f t="shared" si="8"/>
        <v>17.350000000000001</v>
      </c>
      <c r="BT6" s="36">
        <f t="shared" si="8"/>
        <v>16.86</v>
      </c>
      <c r="BU6" s="36">
        <f t="shared" si="8"/>
        <v>33.01</v>
      </c>
      <c r="BV6" s="36">
        <f t="shared" si="8"/>
        <v>32.39</v>
      </c>
      <c r="BW6" s="36">
        <f t="shared" si="8"/>
        <v>24.39</v>
      </c>
      <c r="BX6" s="36">
        <f t="shared" si="8"/>
        <v>22.67</v>
      </c>
      <c r="BY6" s="36">
        <f t="shared" si="8"/>
        <v>37.92</v>
      </c>
      <c r="BZ6" s="35" t="str">
        <f>IF(BZ7="","",IF(BZ7="-","【-】","【"&amp;SUBSTITUTE(TEXT(BZ7,"#,##0.00"),"-","△")&amp;"】"))</f>
        <v>【53.06】</v>
      </c>
      <c r="CA6" s="36">
        <f>IF(CA7="",NA(),CA7)</f>
        <v>485.32</v>
      </c>
      <c r="CB6" s="36">
        <f t="shared" ref="CB6:CJ6" si="9">IF(CB7="",NA(),CB7)</f>
        <v>370.92</v>
      </c>
      <c r="CC6" s="36">
        <f t="shared" si="9"/>
        <v>344.97</v>
      </c>
      <c r="CD6" s="36">
        <f t="shared" si="9"/>
        <v>326.2</v>
      </c>
      <c r="CE6" s="36">
        <f t="shared" si="9"/>
        <v>352.43</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45.34</v>
      </c>
      <c r="CM6" s="36">
        <f t="shared" ref="CM6:CU6" si="10">IF(CM7="",NA(),CM7)</f>
        <v>40.520000000000003</v>
      </c>
      <c r="CN6" s="36">
        <f t="shared" si="10"/>
        <v>40.770000000000003</v>
      </c>
      <c r="CO6" s="36">
        <f t="shared" si="10"/>
        <v>38.200000000000003</v>
      </c>
      <c r="CP6" s="36">
        <f t="shared" si="10"/>
        <v>36.35</v>
      </c>
      <c r="CQ6" s="36">
        <f t="shared" si="10"/>
        <v>51.11</v>
      </c>
      <c r="CR6" s="36">
        <f t="shared" si="10"/>
        <v>50.49</v>
      </c>
      <c r="CS6" s="36">
        <f t="shared" si="10"/>
        <v>48.36</v>
      </c>
      <c r="CT6" s="36">
        <f t="shared" si="10"/>
        <v>48.7</v>
      </c>
      <c r="CU6" s="36">
        <f t="shared" si="10"/>
        <v>46.9</v>
      </c>
      <c r="CV6" s="35" t="str">
        <f>IF(CV7="","",IF(CV7="-","【-】","【"&amp;SUBSTITUTE(TEXT(CV7,"#,##0.00"),"-","△")&amp;"】"))</f>
        <v>【56.28】</v>
      </c>
      <c r="CW6" s="36">
        <f>IF(CW7="",NA(),CW7)</f>
        <v>64.88</v>
      </c>
      <c r="CX6" s="36">
        <f t="shared" ref="CX6:DF6" si="11">IF(CX7="",NA(),CX7)</f>
        <v>71.69</v>
      </c>
      <c r="CY6" s="36">
        <f t="shared" si="11"/>
        <v>71.86</v>
      </c>
      <c r="CZ6" s="36">
        <f t="shared" si="11"/>
        <v>77.33</v>
      </c>
      <c r="DA6" s="36">
        <f t="shared" si="11"/>
        <v>76.73</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1.22</v>
      </c>
      <c r="EG6" s="35">
        <f t="shared" si="14"/>
        <v>0</v>
      </c>
      <c r="EH6" s="36">
        <f t="shared" si="14"/>
        <v>1.01</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194221</v>
      </c>
      <c r="D7" s="38">
        <v>47</v>
      </c>
      <c r="E7" s="38">
        <v>1</v>
      </c>
      <c r="F7" s="38">
        <v>0</v>
      </c>
      <c r="G7" s="38">
        <v>0</v>
      </c>
      <c r="H7" s="38" t="s">
        <v>108</v>
      </c>
      <c r="I7" s="38" t="s">
        <v>109</v>
      </c>
      <c r="J7" s="38" t="s">
        <v>110</v>
      </c>
      <c r="K7" s="38" t="s">
        <v>111</v>
      </c>
      <c r="L7" s="38" t="s">
        <v>112</v>
      </c>
      <c r="M7" s="38"/>
      <c r="N7" s="39" t="s">
        <v>113</v>
      </c>
      <c r="O7" s="39" t="s">
        <v>114</v>
      </c>
      <c r="P7" s="39">
        <v>86.82</v>
      </c>
      <c r="Q7" s="39">
        <v>860</v>
      </c>
      <c r="R7" s="39">
        <v>1758</v>
      </c>
      <c r="S7" s="39">
        <v>79.680000000000007</v>
      </c>
      <c r="T7" s="39">
        <v>22.06</v>
      </c>
      <c r="U7" s="39">
        <v>1521</v>
      </c>
      <c r="V7" s="39">
        <v>7</v>
      </c>
      <c r="W7" s="39">
        <v>217.29</v>
      </c>
      <c r="X7" s="39">
        <v>19.57</v>
      </c>
      <c r="Y7" s="39">
        <v>25.38</v>
      </c>
      <c r="Z7" s="39">
        <v>27.64</v>
      </c>
      <c r="AA7" s="39">
        <v>28.14</v>
      </c>
      <c r="AB7" s="39">
        <v>26.69</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3850.86</v>
      </c>
      <c r="BF7" s="39">
        <v>3893.17</v>
      </c>
      <c r="BG7" s="39">
        <v>4096.0200000000004</v>
      </c>
      <c r="BH7" s="39">
        <v>4894.12</v>
      </c>
      <c r="BI7" s="39">
        <v>5108.82</v>
      </c>
      <c r="BJ7" s="39">
        <v>1496.15</v>
      </c>
      <c r="BK7" s="39">
        <v>1462.56</v>
      </c>
      <c r="BL7" s="39">
        <v>1486.62</v>
      </c>
      <c r="BM7" s="39">
        <v>1510.14</v>
      </c>
      <c r="BN7" s="39">
        <v>1595.62</v>
      </c>
      <c r="BO7" s="39">
        <v>1280.76</v>
      </c>
      <c r="BP7" s="39">
        <v>11.75</v>
      </c>
      <c r="BQ7" s="39">
        <v>15.43</v>
      </c>
      <c r="BR7" s="39">
        <v>17.329999999999998</v>
      </c>
      <c r="BS7" s="39">
        <v>17.350000000000001</v>
      </c>
      <c r="BT7" s="39">
        <v>16.86</v>
      </c>
      <c r="BU7" s="39">
        <v>33.01</v>
      </c>
      <c r="BV7" s="39">
        <v>32.39</v>
      </c>
      <c r="BW7" s="39">
        <v>24.39</v>
      </c>
      <c r="BX7" s="39">
        <v>22.67</v>
      </c>
      <c r="BY7" s="39">
        <v>37.92</v>
      </c>
      <c r="BZ7" s="39">
        <v>53.06</v>
      </c>
      <c r="CA7" s="39">
        <v>485.32</v>
      </c>
      <c r="CB7" s="39">
        <v>370.92</v>
      </c>
      <c r="CC7" s="39">
        <v>344.97</v>
      </c>
      <c r="CD7" s="39">
        <v>326.2</v>
      </c>
      <c r="CE7" s="39">
        <v>352.43</v>
      </c>
      <c r="CF7" s="39">
        <v>523.08000000000004</v>
      </c>
      <c r="CG7" s="39">
        <v>530.83000000000004</v>
      </c>
      <c r="CH7" s="39">
        <v>734.18</v>
      </c>
      <c r="CI7" s="39">
        <v>789.62</v>
      </c>
      <c r="CJ7" s="39">
        <v>423.18</v>
      </c>
      <c r="CK7" s="39">
        <v>314.83</v>
      </c>
      <c r="CL7" s="39">
        <v>45.34</v>
      </c>
      <c r="CM7" s="39">
        <v>40.520000000000003</v>
      </c>
      <c r="CN7" s="39">
        <v>40.770000000000003</v>
      </c>
      <c r="CO7" s="39">
        <v>38.200000000000003</v>
      </c>
      <c r="CP7" s="39">
        <v>36.35</v>
      </c>
      <c r="CQ7" s="39">
        <v>51.11</v>
      </c>
      <c r="CR7" s="39">
        <v>50.49</v>
      </c>
      <c r="CS7" s="39">
        <v>48.36</v>
      </c>
      <c r="CT7" s="39">
        <v>48.7</v>
      </c>
      <c r="CU7" s="39">
        <v>46.9</v>
      </c>
      <c r="CV7" s="39">
        <v>56.28</v>
      </c>
      <c r="CW7" s="39">
        <v>64.88</v>
      </c>
      <c r="CX7" s="39">
        <v>71.69</v>
      </c>
      <c r="CY7" s="39">
        <v>71.86</v>
      </c>
      <c r="CZ7" s="39">
        <v>77.33</v>
      </c>
      <c r="DA7" s="39">
        <v>76.73</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1.22</v>
      </c>
      <c r="EG7" s="39">
        <v>0</v>
      </c>
      <c r="EH7" s="39">
        <v>1.01</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A4:CK4"/>
    <mergeCell ref="CL4:CV4"/>
    <mergeCell ref="CW4:DG4"/>
    <mergeCell ref="DH4:DR4"/>
    <mergeCell ref="DS4:EC4"/>
    <mergeCell ref="ED4:EN4"/>
    <mergeCell ref="H3:W4"/>
    <mergeCell ref="X3:DG3"/>
    <mergeCell ref="DH3:EN3"/>
    <mergeCell ref="X4:AH4"/>
    <mergeCell ref="AI4:AS4"/>
    <mergeCell ref="AT4:BD4"/>
    <mergeCell ref="BE4:BO4"/>
    <mergeCell ref="BP4:BZ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2018-02-21T04:46:21Z</cp:lastPrinted>
  <dcterms:created xsi:type="dcterms:W3CDTF">2017-12-25T01:43:23Z</dcterms:created>
  <dcterms:modified xsi:type="dcterms:W3CDTF">2018-02-27T05:09:20Z</dcterms:modified>
</cp:coreProperties>
</file>