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<sst xmlns="http://schemas.openxmlformats.org/spreadsheetml/2006/main" count="240" uniqueCount="126">
  <si>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</si>
  <si>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</si>
  <si>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</si>
  <si>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</si>
  <si>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</si>
  <si>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</si>
  <si>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</si>
  <si>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</si>
  <si>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</si>
  <si>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</si>
  <si>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</si>
  <si>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</si>
  <si>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</si>
  <si>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</si>
  <si>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</si>
  <si>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</si>
  <si>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</si>
  <si>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</si>
  <si>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</si>
  <si>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</si>
  <si>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</si>
  <si>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</si>
  <si>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</si>
  <si>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</si>
  <si>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</si>
  <si>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</si>
  <si>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</si>
  <si>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</si>
  <si>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</si>
  <si>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</si>
  <si>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</si>
  <si>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</si>
  <si>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</si>
  <si>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</si>
  <si>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</si>
  <si>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</si>
  <si>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</si>
  <si>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</si>
  <si>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</si>
  <si>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</si>
  <si>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</si>
  <si>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</si>
  <si>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</si>
  <si>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</si>
  <si>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</si>
  <si>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</si>
  <si>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</si>
  <si>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</si>
  <si>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</si>
  <si>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</si>
  <si>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</si>
  <si>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</si>
  <si>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</si>
  <si>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</si>
  <si>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</si>
  <si>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</si>
  <si>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</si>
  <si>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</si>
  <si>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</si>
  <si>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</si>
  <si>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</si>
  <si>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</si>
  <si>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</si>
  <si>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</si>
  <si>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</si>
  <si>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</si>
  <si>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</si>
  <si>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</si>
  <si>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</si>
  <si>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</si>
  <si>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</si>
  <si>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</si>
  <si>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</si>
  <si>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</si>
  <si>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</si>
  <si>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</si>
  <si>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</si>
  <si>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</si>
  <si>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</si>
  <si>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</si>
  <si>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</si>
  <si>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</si>
  <si>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</si>
  <si>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</si>
  <si>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</si>
  <si>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</si>
  <si>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</si>
  <si>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</si>
  <si>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</si>
  <si>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</si>
  <si>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</si>
  <si>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</si>
  <si>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</si>
  <si>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</si>
  <si>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</si>
  <si>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</si>
  <si>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</si>
  <si>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</si>
  <si>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</si>
  <si>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</si>
  <si>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</si>
  <si>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</si>
  <si>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</si>
  <si>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</si>
  <si>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</si>
  <si>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</si>
  <si>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</si>
  <si>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</si>
  <si>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</si>
  <si>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</si>
  <si>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</si>
  <si>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</si>
  <si>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</si>
  <si>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</si>
  <si>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</si>
  <si>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</si>
  <si>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</si>
  <si>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</si>
  <si>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</si>
  <si>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</si>
  <si>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</si>
  <si>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</si>
  <si>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・機械設備の更新は、改修及び更新時期に行っているが、毎年管渠調査を実施しているため、大きな損傷がないことから、これまでも管渠更新工事を実施していないので改善率が低い状況である。
　今後は、管渠の老朽化が考えられるので、管渠及び処理場の長寿命化を検討する必要がある。</t>
    <rPh sb="1" eb="3">
      <t>キカイ</t>
    </rPh>
    <rPh sb="3" eb="5">
      <t>セツビ</t>
    </rPh>
    <rPh sb="6" eb="8">
      <t>コウシン</t>
    </rPh>
    <rPh sb="10" eb="12">
      <t>カイシュウ</t>
    </rPh>
    <rPh sb="12" eb="13">
      <t>オヨ</t>
    </rPh>
    <rPh sb="14" eb="16">
      <t>コウシン</t>
    </rPh>
    <rPh sb="16" eb="18">
      <t>ジキ</t>
    </rPh>
    <rPh sb="19" eb="20">
      <t>オコナ</t>
    </rPh>
    <rPh sb="26" eb="28">
      <t>マイトシ</t>
    </rPh>
    <rPh sb="28" eb="30">
      <t>カンキョ</t>
    </rPh>
    <rPh sb="30" eb="32">
      <t>チョウサ</t>
    </rPh>
    <rPh sb="33" eb="35">
      <t>ジッシ</t>
    </rPh>
    <rPh sb="42" eb="43">
      <t>オオ</t>
    </rPh>
    <rPh sb="45" eb="47">
      <t>ソンショウ</t>
    </rPh>
    <rPh sb="60" eb="62">
      <t>カンキョ</t>
    </rPh>
    <rPh sb="62" eb="64">
      <t>コウシン</t>
    </rPh>
    <rPh sb="64" eb="66">
      <t>コウジ</t>
    </rPh>
    <rPh sb="67" eb="69">
      <t>ジッシ</t>
    </rPh>
    <rPh sb="76" eb="78">
      <t>カイゼン</t>
    </rPh>
    <rPh sb="78" eb="79">
      <t>リツ</t>
    </rPh>
    <rPh sb="80" eb="81">
      <t>ヒク</t>
    </rPh>
    <rPh sb="82" eb="84">
      <t>ジョウキョウ</t>
    </rPh>
    <rPh sb="90" eb="92">
      <t>コンゴ</t>
    </rPh>
    <rPh sb="94" eb="96">
      <t>カンキョ</t>
    </rPh>
    <rPh sb="97" eb="100">
      <t>ロウキュウカ</t>
    </rPh>
    <rPh sb="101" eb="102">
      <t>カンガ</t>
    </rPh>
    <rPh sb="109" eb="111">
      <t>カンキョ</t>
    </rPh>
    <rPh sb="111" eb="112">
      <t>オヨ</t>
    </rPh>
    <rPh sb="113" eb="115">
      <t>ショリ</t>
    </rPh>
    <rPh sb="115" eb="116">
      <t>ジョウ</t>
    </rPh>
    <rPh sb="117" eb="118">
      <t>チョウ</t>
    </rPh>
    <rPh sb="118" eb="121">
      <t>ジュミョウカ</t>
    </rPh>
    <rPh sb="122" eb="124">
      <t>ケントウ</t>
    </rPh>
    <rPh sb="126" eb="128">
      <t>ヒツヨウ</t>
    </rPh>
    <phoneticPr fontId="4"/>
  </si>
  <si>
    <t>・経営の健全性及び効率性について、区域内の世帯数（人口）の減少により、現在使用料以外の収入がないことから維持管理の効率化を図る必要がある。また、平成２８年度策定した経営戦略により経営の見直しを図る。
・老朽化対策については、供用開始から２０年経過していることから、機械設備の更新及び管渠の老朽化が考えられるので、管渠及び処理場の長寿命化計画を策定し施設等の長寿命化を進める。</t>
    <rPh sb="1" eb="3">
      <t>ケイエイ</t>
    </rPh>
    <rPh sb="4" eb="6">
      <t>ケンゼン</t>
    </rPh>
    <rPh sb="6" eb="7">
      <t>セイ</t>
    </rPh>
    <rPh sb="7" eb="8">
      <t>オヨ</t>
    </rPh>
    <rPh sb="9" eb="12">
      <t>コウリツセイ</t>
    </rPh>
    <rPh sb="17" eb="19">
      <t>クイキ</t>
    </rPh>
    <rPh sb="19" eb="20">
      <t>ナイ</t>
    </rPh>
    <rPh sb="21" eb="24">
      <t>セタイスウ</t>
    </rPh>
    <rPh sb="25" eb="27">
      <t>ジンコウ</t>
    </rPh>
    <rPh sb="29" eb="31">
      <t>ゲンショウ</t>
    </rPh>
    <rPh sb="35" eb="37">
      <t>ゲンザイ</t>
    </rPh>
    <rPh sb="37" eb="39">
      <t>シヨウ</t>
    </rPh>
    <rPh sb="39" eb="40">
      <t>リョウ</t>
    </rPh>
    <rPh sb="40" eb="42">
      <t>イガイ</t>
    </rPh>
    <rPh sb="43" eb="45">
      <t>シュウニュウ</t>
    </rPh>
    <rPh sb="52" eb="54">
      <t>イジ</t>
    </rPh>
    <rPh sb="54" eb="56">
      <t>カンリ</t>
    </rPh>
    <rPh sb="57" eb="60">
      <t>コウリツカ</t>
    </rPh>
    <rPh sb="61" eb="62">
      <t>ハカ</t>
    </rPh>
    <rPh sb="63" eb="65">
      <t>ヒツヨウ</t>
    </rPh>
    <rPh sb="72" eb="74">
      <t>ヘイセイ</t>
    </rPh>
    <rPh sb="76" eb="77">
      <t>ネン</t>
    </rPh>
    <rPh sb="77" eb="78">
      <t>ド</t>
    </rPh>
    <rPh sb="78" eb="80">
      <t>サクテイ</t>
    </rPh>
    <rPh sb="82" eb="84">
      <t>ケイエイ</t>
    </rPh>
    <rPh sb="84" eb="86">
      <t>センリャク</t>
    </rPh>
    <rPh sb="89" eb="91">
      <t>ケイエイ</t>
    </rPh>
    <rPh sb="92" eb="94">
      <t>ミナオ</t>
    </rPh>
    <rPh sb="96" eb="97">
      <t>ハカ</t>
    </rPh>
    <rPh sb="101" eb="104">
      <t>ロウキュウカ</t>
    </rPh>
    <rPh sb="104" eb="106">
      <t>タイサク</t>
    </rPh>
    <rPh sb="112" eb="114">
      <t>キョウヨウ</t>
    </rPh>
    <rPh sb="114" eb="116">
      <t>カイシ</t>
    </rPh>
    <rPh sb="120" eb="121">
      <t>ネン</t>
    </rPh>
    <rPh sb="121" eb="123">
      <t>ケイカ</t>
    </rPh>
    <rPh sb="132" eb="134">
      <t>キカイ</t>
    </rPh>
    <rPh sb="134" eb="136">
      <t>セツビ</t>
    </rPh>
    <rPh sb="137" eb="139">
      <t>コウシン</t>
    </rPh>
    <rPh sb="139" eb="140">
      <t>オヨ</t>
    </rPh>
    <rPh sb="141" eb="143">
      <t>カンキョ</t>
    </rPh>
    <rPh sb="144" eb="147">
      <t>ロウキュウカ</t>
    </rPh>
    <rPh sb="148" eb="149">
      <t>カンガ</t>
    </rPh>
    <rPh sb="156" eb="158">
      <t>カンキョ</t>
    </rPh>
    <rPh sb="158" eb="159">
      <t>オヨ</t>
    </rPh>
    <rPh sb="160" eb="162">
      <t>ショリ</t>
    </rPh>
    <rPh sb="162" eb="163">
      <t>ジョウ</t>
    </rPh>
    <rPh sb="164" eb="165">
      <t>チョウ</t>
    </rPh>
    <rPh sb="165" eb="168">
      <t>ジュミョウカ</t>
    </rPh>
    <rPh sb="168" eb="170">
      <t>ケイカク</t>
    </rPh>
    <rPh sb="171" eb="173">
      <t>サクテイ</t>
    </rPh>
    <rPh sb="174" eb="176">
      <t>シセツ</t>
    </rPh>
    <rPh sb="176" eb="177">
      <t>トウ</t>
    </rPh>
    <rPh sb="178" eb="179">
      <t>チョウ</t>
    </rPh>
    <rPh sb="179" eb="182">
      <t>ジュミョウカ</t>
    </rPh>
    <rPh sb="183" eb="184">
      <t>スス</t>
    </rPh>
    <phoneticPr fontId="4"/>
  </si>
  <si>
    <t>非設置</t>
    <rPh sb="0" eb="1">
      <t>ヒ</t>
    </rPh>
    <rPh sb="1" eb="3">
      <t>セッチ</t>
    </rPh>
    <phoneticPr fontId="4"/>
  </si>
  <si>
    <r>
      <rPr>
        <sz val="11"/>
        <rFont val="ＭＳ ゴシック"/>
        <family val="3"/>
        <charset val="128"/>
      </rPr>
      <t>・単年度収支について、総収益は横ばいであるものの、平成２８年度は設備の更新工事等により費用が増えた為、収益的収支比率は、昨年より減少している。また、同様に経費回収率は平均値より低い状況であり、汚水処理原価は増となり平均値を大きく上回っている。今後は区域内処理人口が減少傾向にあり、使用料収入が減っていくことから、施設・設備の維持管理費用な</t>
    </r>
    <r>
      <rPr>
        <sz val="11"/>
        <color theme="1"/>
        <rFont val="ＭＳ ゴシック"/>
        <family val="3"/>
        <charset val="128"/>
      </rPr>
      <t>どの財源確保がより一層重要となる。</t>
    </r>
    <rPh sb="1" eb="4">
      <t>タンネンド</t>
    </rPh>
    <rPh sb="4" eb="6">
      <t>シュウシ</t>
    </rPh>
    <rPh sb="11" eb="14">
      <t>ソウシュウエキ</t>
    </rPh>
    <rPh sb="15" eb="16">
      <t>ヨコ</t>
    </rPh>
    <rPh sb="25" eb="27">
      <t>ヘイセイ</t>
    </rPh>
    <rPh sb="29" eb="30">
      <t>ネン</t>
    </rPh>
    <rPh sb="30" eb="31">
      <t>ド</t>
    </rPh>
    <rPh sb="32" eb="34">
      <t>セツビ</t>
    </rPh>
    <rPh sb="35" eb="37">
      <t>コウシン</t>
    </rPh>
    <rPh sb="37" eb="39">
      <t>コウジ</t>
    </rPh>
    <rPh sb="39" eb="40">
      <t>トウ</t>
    </rPh>
    <rPh sb="43" eb="45">
      <t>ヒヨウ</t>
    </rPh>
    <rPh sb="46" eb="47">
      <t>フ</t>
    </rPh>
    <rPh sb="49" eb="50">
      <t>タメ</t>
    </rPh>
    <rPh sb="51" eb="54">
      <t>シュウエキテキ</t>
    </rPh>
    <rPh sb="54" eb="56">
      <t>シュウシ</t>
    </rPh>
    <rPh sb="56" eb="58">
      <t>ヒリツ</t>
    </rPh>
    <rPh sb="60" eb="62">
      <t>サクネン</t>
    </rPh>
    <rPh sb="64" eb="66">
      <t>ゲンショウ</t>
    </rPh>
    <rPh sb="74" eb="76">
      <t>ドウヨウ</t>
    </rPh>
    <rPh sb="77" eb="79">
      <t>ケイヒ</t>
    </rPh>
    <rPh sb="79" eb="81">
      <t>カイシュウ</t>
    </rPh>
    <rPh sb="81" eb="82">
      <t>リツ</t>
    </rPh>
    <rPh sb="83" eb="85">
      <t>ヘイキン</t>
    </rPh>
    <rPh sb="85" eb="86">
      <t>チ</t>
    </rPh>
    <rPh sb="88" eb="89">
      <t>ヒク</t>
    </rPh>
    <rPh sb="90" eb="92">
      <t>ジョウキョウ</t>
    </rPh>
    <rPh sb="96" eb="98">
      <t>オスイ</t>
    </rPh>
    <rPh sb="98" eb="100">
      <t>ショリ</t>
    </rPh>
    <rPh sb="100" eb="102">
      <t>ゲンカ</t>
    </rPh>
    <rPh sb="103" eb="104">
      <t>ゾウ</t>
    </rPh>
    <rPh sb="107" eb="109">
      <t>ヘイキン</t>
    </rPh>
    <rPh sb="109" eb="110">
      <t>チ</t>
    </rPh>
    <rPh sb="111" eb="112">
      <t>オオ</t>
    </rPh>
    <rPh sb="114" eb="116">
      <t>ウワマワ</t>
    </rPh>
    <rPh sb="121" eb="123">
      <t>コンゴ</t>
    </rPh>
    <rPh sb="124" eb="126">
      <t>クイキ</t>
    </rPh>
    <rPh sb="126" eb="127">
      <t>ナイ</t>
    </rPh>
    <rPh sb="127" eb="129">
      <t>ショリ</t>
    </rPh>
    <rPh sb="129" eb="131">
      <t>ジンコウ</t>
    </rPh>
    <rPh sb="132" eb="134">
      <t>ゲンショウ</t>
    </rPh>
    <rPh sb="134" eb="136">
      <t>ケイコウ</t>
    </rPh>
    <rPh sb="140" eb="143">
      <t>シヨウリョウ</t>
    </rPh>
    <rPh sb="143" eb="145">
      <t>シュウニュウ</t>
    </rPh>
    <rPh sb="146" eb="147">
      <t>ヘ</t>
    </rPh>
    <rPh sb="156" eb="158">
      <t>シセツ</t>
    </rPh>
    <rPh sb="159" eb="161">
      <t>セツビ</t>
    </rPh>
    <rPh sb="162" eb="164">
      <t>イジ</t>
    </rPh>
    <rPh sb="164" eb="166">
      <t>カンリ</t>
    </rPh>
    <rPh sb="166" eb="168">
      <t>ヒヨウ</t>
    </rPh>
    <rPh sb="171" eb="173">
      <t>ザイゲン</t>
    </rPh>
    <rPh sb="173" eb="175">
      <t>カクホ</t>
    </rPh>
    <rPh sb="178" eb="180">
      <t>イッソウ</t>
    </rPh>
    <rPh sb="180" eb="18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</si>
</sst>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15200"/>
        <c:axId val="945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515200"/>
        <c:axId val="94517120"/>
      </c:lineChart>
      <c:dateAx>
        <c:axId val="94515200"/>
        <c:scaling>
          <c:orientation val="minMax"/>
        </c:scaling>
        <c:delete val="1"/>
        <c:axPos val="b"/>
        <c:numFmt formatCode="ge" sourceLinked="1"/>
        <c:majorTickMark val="none"/>
        <c:minorTickMark val="none"/>
        <c:tickLblPos val="none"/>
        <c:crossAx val="94517120"/>
        <c:crosses val="autoZero"/>
        <c:auto val="1"/>
        <c:lblOffset val="100"/>
        <c:baseTimeUnit val="years"/>
      </c:dateAx>
      <c:valAx>
        <c:axId val="945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58.7</c:v>
                </c:pt>
                <c:pt idx="1">
                  <c:v>58.7</c:v>
                </c:pt>
                <c:pt idx="2">
                  <c:v>58.7</c:v>
                </c:pt>
                <c:pt idx="3">
                  <c:v>56.52</c:v>
                </c:pt>
                <c:pt idx="4">
                  <c:v>54.35</c:v>
                </c:pt>
              </c:numCache>
            </c:numRef>
          </c:val>
        </c:ser>
        <c:dLbls>
          <c:showLegendKey val="0"/>
          <c:showVal val="0"/>
          <c:showCatName val="0"/>
          <c:showSerName val="0"/>
          <c:showPercent val="0"/>
          <c:showBubbleSize val="0"/>
        </c:dLbls>
        <c:gapWidth val="150"/>
        <c:axId val="95474432"/>
        <c:axId val="95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5474432"/>
        <c:axId val="95476352"/>
      </c:lineChart>
      <c:dateAx>
        <c:axId val="95474432"/>
        <c:scaling>
          <c:orientation val="minMax"/>
        </c:scaling>
        <c:delete val="1"/>
        <c:axPos val="b"/>
        <c:numFmt formatCode="ge" sourceLinked="1"/>
        <c:majorTickMark val="none"/>
        <c:minorTickMark val="none"/>
        <c:tickLblPos val="none"/>
        <c:crossAx val="95476352"/>
        <c:crosses val="autoZero"/>
        <c:auto val="1"/>
        <c:lblOffset val="100"/>
        <c:baseTimeUnit val="years"/>
      </c:dateAx>
      <c:valAx>
        <c:axId val="95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92.86</c:v>
                </c:pt>
                <c:pt idx="1">
                  <c:v>95</c:v>
                </c:pt>
                <c:pt idx="2">
                  <c:v>96.15</c:v>
                </c:pt>
                <c:pt idx="3">
                  <c:v>93.33</c:v>
                </c:pt>
                <c:pt idx="4">
                  <c:v>93.06</c:v>
                </c:pt>
              </c:numCache>
            </c:numRef>
          </c:val>
        </c:ser>
        <c:dLbls>
          <c:showLegendKey val="0"/>
          <c:showVal val="0"/>
          <c:showCatName val="0"/>
          <c:showSerName val="0"/>
          <c:showPercent val="0"/>
          <c:showBubbleSize val="0"/>
        </c:dLbls>
        <c:gapWidth val="150"/>
        <c:axId val="95519104"/>
        <c:axId val="95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5519104"/>
        <c:axId val="95521024"/>
      </c:lineChart>
      <c:dateAx>
        <c:axId val="95519104"/>
        <c:scaling>
          <c:orientation val="minMax"/>
        </c:scaling>
        <c:delete val="1"/>
        <c:axPos val="b"/>
        <c:numFmt formatCode="ge" sourceLinked="1"/>
        <c:majorTickMark val="none"/>
        <c:minorTickMark val="none"/>
        <c:tickLblPos val="none"/>
        <c:crossAx val="95521024"/>
        <c:crosses val="autoZero"/>
        <c:auto val="1"/>
        <c:lblOffset val="100"/>
        <c:baseTimeUnit val="years"/>
      </c:dateAx>
      <c:valAx>
        <c:axId val="955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88.25</c:v>
                </c:pt>
                <c:pt idx="1">
                  <c:v>95.75</c:v>
                </c:pt>
                <c:pt idx="2">
                  <c:v>99.24</c:v>
                </c:pt>
                <c:pt idx="3">
                  <c:v>96.03</c:v>
                </c:pt>
                <c:pt idx="4">
                  <c:v>82.49</c:v>
                </c:pt>
              </c:numCache>
            </c:numRef>
          </c:val>
        </c:ser>
        <c:dLbls>
          <c:showLegendKey val="0"/>
          <c:showVal val="0"/>
          <c:showCatName val="0"/>
          <c:showSerName val="0"/>
          <c:showPercent val="0"/>
          <c:showBubbleSize val="0"/>
        </c:dLbls>
        <c:gapWidth val="150"/>
        <c:axId val="94553984"/>
        <c:axId val="94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3984"/>
        <c:axId val="94556160"/>
      </c:lineChart>
      <c:dateAx>
        <c:axId val="94553984"/>
        <c:scaling>
          <c:orientation val="minMax"/>
        </c:scaling>
        <c:delete val="1"/>
        <c:axPos val="b"/>
        <c:numFmt formatCode="ge" sourceLinked="1"/>
        <c:majorTickMark val="none"/>
        <c:minorTickMark val="none"/>
        <c:tickLblPos val="none"/>
        <c:crossAx val="94556160"/>
        <c:crosses val="autoZero"/>
        <c:auto val="1"/>
        <c:lblOffset val="100"/>
        <c:baseTimeUnit val="years"/>
      </c:dateAx>
      <c:valAx>
        <c:axId val="94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97920"/>
        <c:axId val="844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97920"/>
        <c:axId val="84499840"/>
      </c:lineChart>
      <c:dateAx>
        <c:axId val="84497920"/>
        <c:scaling>
          <c:orientation val="minMax"/>
        </c:scaling>
        <c:delete val="1"/>
        <c:axPos val="b"/>
        <c:numFmt formatCode="ge" sourceLinked="1"/>
        <c:majorTickMark val="none"/>
        <c:minorTickMark val="none"/>
        <c:tickLblPos val="none"/>
        <c:crossAx val="84499840"/>
        <c:crosses val="autoZero"/>
        <c:auto val="1"/>
        <c:lblOffset val="100"/>
        <c:baseTimeUnit val="years"/>
      </c:dateAx>
      <c:valAx>
        <c:axId val="844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38496"/>
        <c:axId val="84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38496"/>
        <c:axId val="84540416"/>
      </c:lineChart>
      <c:dateAx>
        <c:axId val="84538496"/>
        <c:scaling>
          <c:orientation val="minMax"/>
        </c:scaling>
        <c:delete val="1"/>
        <c:axPos val="b"/>
        <c:numFmt formatCode="ge" sourceLinked="1"/>
        <c:majorTickMark val="none"/>
        <c:minorTickMark val="none"/>
        <c:tickLblPos val="none"/>
        <c:crossAx val="84540416"/>
        <c:crosses val="autoZero"/>
        <c:auto val="1"/>
        <c:lblOffset val="100"/>
        <c:baseTimeUnit val="years"/>
      </c:dateAx>
      <c:valAx>
        <c:axId val="84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6464"/>
        <c:axId val="955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6464"/>
        <c:axId val="95572736"/>
      </c:lineChart>
      <c:dateAx>
        <c:axId val="95566464"/>
        <c:scaling>
          <c:orientation val="minMax"/>
        </c:scaling>
        <c:delete val="1"/>
        <c:axPos val="b"/>
        <c:numFmt formatCode="ge" sourceLinked="1"/>
        <c:majorTickMark val="none"/>
        <c:minorTickMark val="none"/>
        <c:tickLblPos val="none"/>
        <c:crossAx val="95572736"/>
        <c:crosses val="autoZero"/>
        <c:auto val="1"/>
        <c:lblOffset val="100"/>
        <c:baseTimeUnit val="years"/>
      </c:dateAx>
      <c:valAx>
        <c:axId val="955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11520"/>
        <c:axId val="95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11520"/>
        <c:axId val="95613696"/>
      </c:lineChart>
      <c:dateAx>
        <c:axId val="95611520"/>
        <c:scaling>
          <c:orientation val="minMax"/>
        </c:scaling>
        <c:delete val="1"/>
        <c:axPos val="b"/>
        <c:numFmt formatCode="ge" sourceLinked="1"/>
        <c:majorTickMark val="none"/>
        <c:minorTickMark val="none"/>
        <c:tickLblPos val="none"/>
        <c:crossAx val="95613696"/>
        <c:crosses val="autoZero"/>
        <c:auto val="1"/>
        <c:lblOffset val="100"/>
        <c:baseTimeUnit val="years"/>
      </c:dateAx>
      <c:valAx>
        <c:axId val="95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03936"/>
        <c:axId val="95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5303936"/>
        <c:axId val="95318400"/>
      </c:lineChart>
      <c:dateAx>
        <c:axId val="95303936"/>
        <c:scaling>
          <c:orientation val="minMax"/>
        </c:scaling>
        <c:delete val="1"/>
        <c:axPos val="b"/>
        <c:numFmt formatCode="ge" sourceLinked="1"/>
        <c:majorTickMark val="none"/>
        <c:minorTickMark val="none"/>
        <c:tickLblPos val="none"/>
        <c:crossAx val="95318400"/>
        <c:crosses val="autoZero"/>
        <c:auto val="1"/>
        <c:lblOffset val="100"/>
        <c:baseTimeUnit val="years"/>
      </c:dateAx>
      <c:valAx>
        <c:axId val="95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51.63</c:v>
                </c:pt>
                <c:pt idx="1">
                  <c:v>75.849999999999994</c:v>
                </c:pt>
                <c:pt idx="2">
                  <c:v>91.25</c:v>
                </c:pt>
                <c:pt idx="3">
                  <c:v>73.88</c:v>
                </c:pt>
                <c:pt idx="4">
                  <c:v>39.51</c:v>
                </c:pt>
              </c:numCache>
            </c:numRef>
          </c:val>
        </c:ser>
        <c:dLbls>
          <c:showLegendKey val="0"/>
          <c:showVal val="0"/>
          <c:showCatName val="0"/>
          <c:showSerName val="0"/>
          <c:showPercent val="0"/>
          <c:showBubbleSize val="0"/>
        </c:dLbls>
        <c:gapWidth val="150"/>
        <c:axId val="95352704"/>
        <c:axId val="95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5352704"/>
        <c:axId val="95424512"/>
      </c:lineChart>
      <c:dateAx>
        <c:axId val="95352704"/>
        <c:scaling>
          <c:orientation val="minMax"/>
        </c:scaling>
        <c:delete val="1"/>
        <c:axPos val="b"/>
        <c:numFmt formatCode="ge" sourceLinked="1"/>
        <c:majorTickMark val="none"/>
        <c:minorTickMark val="none"/>
        <c:tickLblPos val="none"/>
        <c:crossAx val="95424512"/>
        <c:crosses val="autoZero"/>
        <c:auto val="1"/>
        <c:lblOffset val="100"/>
        <c:baseTimeUnit val="years"/>
      </c:dateAx>
      <c:valAx>
        <c:axId val="95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384.37</c:v>
                </c:pt>
                <c:pt idx="1">
                  <c:v>255.05</c:v>
                </c:pt>
                <c:pt idx="2">
                  <c:v>227.21</c:v>
                </c:pt>
                <c:pt idx="3">
                  <c:v>278.12</c:v>
                </c:pt>
                <c:pt idx="4">
                  <c:v>519.41999999999996</c:v>
                </c:pt>
              </c:numCache>
            </c:numRef>
          </c:val>
        </c:ser>
        <c:dLbls>
          <c:showLegendKey val="0"/>
          <c:showVal val="0"/>
          <c:showCatName val="0"/>
          <c:showSerName val="0"/>
          <c:showPercent val="0"/>
          <c:showBubbleSize val="0"/>
        </c:dLbls>
        <c:gapWidth val="150"/>
        <c:axId val="95446144"/>
        <c:axId val="954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5446144"/>
        <c:axId val="95448064"/>
      </c:lineChart>
      <c:dateAx>
        <c:axId val="95446144"/>
        <c:scaling>
          <c:orientation val="minMax"/>
        </c:scaling>
        <c:delete val="1"/>
        <c:axPos val="b"/>
        <c:numFmt formatCode="ge" sourceLinked="1"/>
        <c:majorTickMark val="none"/>
        <c:minorTickMark val="none"/>
        <c:tickLblPos val="none"/>
        <c:crossAx val="95448064"/>
        <c:crosses val="autoZero"/>
        <c:auto val="1"/>
        <c:lblOffset val="100"/>
        <c:baseTimeUnit val="years"/>
      </c:dateAx>
      <c:valAx>
        <c:axId val="954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富士川町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15668</v>
      </c>
      <c r="AM8" s="50"/>
      <c r="AN8" s="50"/>
      <c r="AO8" s="50"/>
      <c r="AP8" s="50"/>
      <c r="AQ8" s="50"/>
      <c r="AR8" s="50"/>
      <c r="AS8" s="50"/>
      <c r="AT8" s="45">
        <f>データ!T6</f>
        <v>112</v>
      </c>
      <c r="AU8" s="45"/>
      <c r="AV8" s="45"/>
      <c r="AW8" s="45"/>
      <c r="AX8" s="45"/>
      <c r="AY8" s="45"/>
      <c r="AZ8" s="45"/>
      <c r="BA8" s="45"/>
      <c r="BB8" s="45">
        <f>データ!U6</f>
        <v>139.88999999999999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0.46</v>
      </c>
      <c r="Q10" s="45"/>
      <c r="R10" s="45"/>
      <c r="S10" s="45"/>
      <c r="T10" s="45"/>
      <c r="U10" s="45"/>
      <c r="V10" s="45"/>
      <c r="W10" s="45">
        <f>データ!Q6</f>
        <v>90.01</v>
      </c>
      <c r="X10" s="45"/>
      <c r="Y10" s="45"/>
      <c r="Z10" s="45"/>
      <c r="AA10" s="45"/>
      <c r="AB10" s="45"/>
      <c r="AC10" s="45"/>
      <c r="AD10" s="50">
        <f>データ!R6</f>
        <v>4530</v>
      </c>
      <c r="AE10" s="50"/>
      <c r="AF10" s="50"/>
      <c r="AG10" s="50"/>
      <c r="AH10" s="50"/>
      <c r="AI10" s="50"/>
      <c r="AJ10" s="50"/>
      <c r="AK10" s="2"/>
      <c r="AL10" s="50">
        <f>データ!V6</f>
        <v>72</v>
      </c>
      <c r="AM10" s="50"/>
      <c r="AN10" s="50"/>
      <c r="AO10" s="50"/>
      <c r="AP10" s="50"/>
      <c r="AQ10" s="50"/>
      <c r="AR10" s="50"/>
      <c r="AS10" s="50"/>
      <c r="AT10" s="45">
        <f>データ!W6</f>
        <v>0.2</v>
      </c>
      <c r="AU10" s="45"/>
      <c r="AV10" s="45"/>
      <c r="AW10" s="45"/>
      <c r="AX10" s="45"/>
      <c r="AY10" s="45"/>
      <c r="AZ10" s="45"/>
      <c r="BA10" s="45"/>
      <c r="BB10" s="45">
        <f>データ!X6</f>
        <v>360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193682</v>
      </c>
      <c r="D6" s="33">
        <f t="shared" si="3"/>
        <v>47</v>
      </c>
      <c r="E6" s="33">
        <f t="shared" si="3"/>
        <v>17</v>
      </c>
      <c r="F6" s="33">
        <f t="shared" si="3"/>
        <v>5</v>
      </c>
      <c r="G6" s="33">
        <f t="shared" si="3"/>
        <v>0</v>
      </c>
      <c r="H6" s="33" t="str">
        <f t="shared" si="3"/>
        <v>山梨県　富士川町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0.46</v>
      </c>
      <c r="Q6" s="34">
        <f t="shared" si="3"/>
        <v>90.01</v>
      </c>
      <c r="R6" s="34">
        <f t="shared" si="3"/>
        <v>4530</v>
      </c>
      <c r="S6" s="34">
        <f t="shared" si="3"/>
        <v>15668</v>
      </c>
      <c r="T6" s="34">
        <f t="shared" si="3"/>
        <v>112</v>
      </c>
      <c r="U6" s="34">
        <f t="shared" si="3"/>
        <v>139.88999999999999</v>
      </c>
      <c r="V6" s="34">
        <f t="shared" si="3"/>
        <v>72</v>
      </c>
      <c r="W6" s="34">
        <f t="shared" si="3"/>
        <v>0.2</v>
      </c>
      <c r="X6" s="34">
        <f t="shared" si="3"/>
        <v>360</v>
      </c>
      <c r="Y6" s="35">
        <f>IF(Y7="",NA(),Y7)</f>
        <v>88.25</v>
      </c>
      <c r="Z6" s="35">
        <f t="shared" ref="Z6:AH6" si="4">IF(Z7="",NA(),Z7)</f>
        <v>95.75</v>
      </c>
      <c r="AA6" s="35">
        <f t="shared" si="4"/>
        <v>99.24</v>
      </c>
      <c r="AB6" s="35">
        <f t="shared" si="4"/>
        <v>96.03</v>
      </c>
      <c r="AC6" s="35">
        <f t="shared" si="4"/>
        <v>82.49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51.63</v>
      </c>
      <c r="BR6" s="35">
        <f t="shared" ref="BR6:BZ6" si="8">IF(BR7="",NA(),BR7)</f>
        <v>75.849999999999994</v>
      </c>
      <c r="BS6" s="35">
        <f t="shared" si="8"/>
        <v>91.25</v>
      </c>
      <c r="BT6" s="35">
        <f t="shared" si="8"/>
        <v>73.88</v>
      </c>
      <c r="BU6" s="35">
        <f t="shared" si="8"/>
        <v>39.51</v>
      </c>
      <c r="BV6" s="35">
        <f t="shared" si="8"/>
        <v>51.03</v>
      </c>
      <c r="BW6" s="35">
        <f t="shared" si="8"/>
        <v>50.9</v>
      </c>
      <c r="BX6" s="35">
        <f t="shared" si="8"/>
        <v>50.82</v>
      </c>
      <c r="BY6" s="35">
        <f t="shared" si="8"/>
        <v>52.19</v>
      </c>
      <c r="BZ6" s="35">
        <f t="shared" si="8"/>
        <v>55.32</v>
      </c>
      <c r="CA6" s="34" t="str">
        <f>IF(CA7="","",IF(CA7="-","【-】","【"&amp;SUBSTITUTE(TEXT(CA7,"#,##0.00"),"-","△")&amp;"】"))</f>
        <v>【55.73】</v>
      </c>
      <c r="CB6" s="35">
        <f>IF(CB7="",NA(),CB7)</f>
        <v>384.37</v>
      </c>
      <c r="CC6" s="35">
        <f t="shared" ref="CC6:CK6" si="9">IF(CC7="",NA(),CC7)</f>
        <v>255.05</v>
      </c>
      <c r="CD6" s="35">
        <f t="shared" si="9"/>
        <v>227.21</v>
      </c>
      <c r="CE6" s="35">
        <f t="shared" si="9"/>
        <v>278.12</v>
      </c>
      <c r="CF6" s="35">
        <f t="shared" si="9"/>
        <v>519.41999999999996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58.7</v>
      </c>
      <c r="CN6" s="35">
        <f t="shared" ref="CN6:CV6" si="10">IF(CN7="",NA(),CN7)</f>
        <v>58.7</v>
      </c>
      <c r="CO6" s="35">
        <f t="shared" si="10"/>
        <v>58.7</v>
      </c>
      <c r="CP6" s="35">
        <f t="shared" si="10"/>
        <v>56.52</v>
      </c>
      <c r="CQ6" s="35">
        <f t="shared" si="10"/>
        <v>54.35</v>
      </c>
      <c r="CR6" s="35">
        <f t="shared" si="10"/>
        <v>54.74</v>
      </c>
      <c r="CS6" s="35">
        <f t="shared" si="10"/>
        <v>53.78</v>
      </c>
      <c r="CT6" s="35">
        <f t="shared" si="10"/>
        <v>53.24</v>
      </c>
      <c r="CU6" s="35">
        <f t="shared" si="10"/>
        <v>52.31</v>
      </c>
      <c r="CV6" s="35">
        <f t="shared" si="10"/>
        <v>60.65</v>
      </c>
      <c r="CW6" s="34" t="str">
        <f>IF(CW7="","",IF(CW7="-","【-】","【"&amp;SUBSTITUTE(TEXT(CW7,"#,##0.00"),"-","△")&amp;"】"))</f>
        <v>【59.15】</v>
      </c>
      <c r="CX6" s="35">
        <f>IF(CX7="",NA(),CX7)</f>
        <v>92.86</v>
      </c>
      <c r="CY6" s="35">
        <f t="shared" ref="CY6:DG6" si="11">IF(CY7="",NA(),CY7)</f>
        <v>95</v>
      </c>
      <c r="CZ6" s="35">
        <f t="shared" si="11"/>
        <v>96.15</v>
      </c>
      <c r="DA6" s="35">
        <f t="shared" si="11"/>
        <v>93.33</v>
      </c>
      <c r="DB6" s="35">
        <f t="shared" si="11"/>
        <v>93.06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193682</v>
      </c>
      <c r="D7" s="37">
        <v>47</v>
      </c>
      <c r="E7" s="37">
        <v>17</v>
      </c>
      <c r="F7" s="37">
        <v>5</v>
      </c>
      <c r="G7" s="37">
        <v>0</v>
      </c>
      <c r="H7" s="37" t="s">
        <v>110</v>
      </c>
      <c r="I7" s="37" t="s">
        <v>111</v>
      </c>
      <c r="J7" s="37" t="s">
        <v>112</v>
      </c>
      <c r="K7" s="37" t="s">
        <v>113</v>
      </c>
      <c r="L7" s="37" t="s">
        <v>114</v>
      </c>
      <c r="M7" s="37"/>
      <c r="N7" s="38" t="s">
        <v>115</v>
      </c>
      <c r="O7" s="38" t="s">
        <v>116</v>
      </c>
      <c r="P7" s="38">
        <v>0.46</v>
      </c>
      <c r="Q7" s="38">
        <v>90.01</v>
      </c>
      <c r="R7" s="38">
        <v>4530</v>
      </c>
      <c r="S7" s="38">
        <v>15668</v>
      </c>
      <c r="T7" s="38">
        <v>112</v>
      </c>
      <c r="U7" s="38">
        <v>139.88999999999999</v>
      </c>
      <c r="V7" s="38">
        <v>72</v>
      </c>
      <c r="W7" s="38">
        <v>0.2</v>
      </c>
      <c r="X7" s="38">
        <v>360</v>
      </c>
      <c r="Y7" s="38">
        <v>88.25</v>
      </c>
      <c r="Z7" s="38">
        <v>95.75</v>
      </c>
      <c r="AA7" s="38">
        <v>99.24</v>
      </c>
      <c r="AB7" s="38">
        <v>96.03</v>
      </c>
      <c r="AC7" s="38">
        <v>82.49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51.63</v>
      </c>
      <c r="BR7" s="38">
        <v>75.849999999999994</v>
      </c>
      <c r="BS7" s="38">
        <v>91.25</v>
      </c>
      <c r="BT7" s="38">
        <v>73.88</v>
      </c>
      <c r="BU7" s="38">
        <v>39.51</v>
      </c>
      <c r="BV7" s="38">
        <v>51.03</v>
      </c>
      <c r="BW7" s="38">
        <v>50.9</v>
      </c>
      <c r="BX7" s="38">
        <v>50.82</v>
      </c>
      <c r="BY7" s="38">
        <v>52.19</v>
      </c>
      <c r="BZ7" s="38">
        <v>55.32</v>
      </c>
      <c r="CA7" s="38">
        <v>55.73</v>
      </c>
      <c r="CB7" s="38">
        <v>384.37</v>
      </c>
      <c r="CC7" s="38">
        <v>255.05</v>
      </c>
      <c r="CD7" s="38">
        <v>227.21</v>
      </c>
      <c r="CE7" s="38">
        <v>278.12</v>
      </c>
      <c r="CF7" s="38">
        <v>519.41999999999996</v>
      </c>
      <c r="CG7" s="38">
        <v>289.60000000000002</v>
      </c>
      <c r="CH7" s="38">
        <v>293.27</v>
      </c>
      <c r="CI7" s="38">
        <v>300.52</v>
      </c>
      <c r="CJ7" s="38">
        <v>296.14</v>
      </c>
      <c r="CK7" s="38">
        <v>283.17</v>
      </c>
      <c r="CL7" s="38">
        <v>276.77999999999997</v>
      </c>
      <c r="CM7" s="38">
        <v>58.7</v>
      </c>
      <c r="CN7" s="38">
        <v>58.7</v>
      </c>
      <c r="CO7" s="38">
        <v>58.7</v>
      </c>
      <c r="CP7" s="38">
        <v>56.52</v>
      </c>
      <c r="CQ7" s="38">
        <v>54.35</v>
      </c>
      <c r="CR7" s="38">
        <v>54.74</v>
      </c>
      <c r="CS7" s="38">
        <v>53.78</v>
      </c>
      <c r="CT7" s="38">
        <v>53.24</v>
      </c>
      <c r="CU7" s="38">
        <v>52.31</v>
      </c>
      <c r="CV7" s="38">
        <v>60.65</v>
      </c>
      <c r="CW7" s="38">
        <v>59.15</v>
      </c>
      <c r="CX7" s="38">
        <v>92.86</v>
      </c>
      <c r="CY7" s="38">
        <v>95</v>
      </c>
      <c r="CZ7" s="38">
        <v>96.15</v>
      </c>
      <c r="DA7" s="38">
        <v>93.33</v>
      </c>
      <c r="DB7" s="38">
        <v>93.06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2018-02-24T02:19:53Z</cp:lastPrinted>
  <dcterms:created xsi:type="dcterms:W3CDTF">2017-12-25T02:28:41Z</dcterms:created>
  <dcterms:modified xsi:type="dcterms:W3CDTF">2018-02-27T04:57:37Z</dcterms:modified>
  <cp:category/>
</cp:coreProperties>
</file>