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B10" i="4"/>
  <c r="BB8" i="4"/>
  <c r="AT8" i="4"/>
  <c r="AL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<sst xmlns="http://schemas.openxmlformats.org/spreadsheetml/2006/main" count="232" uniqueCount="120">
  <si>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</si>
  <si>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</si>
  <si>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</si>
  <si>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</si>
  <si>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</si>
  <si>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</si>
  <si>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</si>
  <si>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</si>
  <si>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</si>
  <si>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</si>
  <si>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</si>
  <si>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</si>
  <si>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</si>
  <si>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</si>
  <si>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</si>
  <si>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</si>
  <si>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</si>
  <si>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</si>
  <si>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</si>
  <si>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</si>
  <si>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</si>
  <si>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</si>
  <si>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</si>
  <si>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</si>
  <si>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</si>
  <si>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</si>
  <si>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</si>
  <si>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</si>
  <si>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</si>
  <si>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</si>
  <si>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</si>
  <si>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</si>
  <si>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</si>
  <si>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</si>
  <si>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</si>
  <si>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</si>
  <si>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</si>
  <si>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</si>
  <si>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</si>
  <si>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</si>
  <si>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</si>
  <si>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</si>
  <si>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</si>
  <si>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</si>
  <si>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</si>
  <si>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</si>
  <si>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</si>
  <si>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</si>
  <si>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</si>
  <si>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</si>
  <si>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</si>
  <si>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</si>
  <si>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</si>
  <si>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</si>
  <si>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</si>
  <si>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</si>
  <si>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</si>
  <si>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</si>
  <si>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</si>
  <si>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</si>
  <si>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</si>
  <si>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</si>
  <si>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</si>
  <si>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</si>
  <si>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</si>
  <si>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</si>
  <si>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</si>
  <si>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</si>
  <si>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</si>
  <si>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</si>
  <si>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</si>
  <si>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</si>
  <si>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</si>
  <si>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</si>
  <si>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</si>
  <si>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</si>
  <si>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</si>
  <si>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</si>
  <si>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</si>
  <si>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</si>
  <si>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</si>
  <si>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</si>
  <si>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</si>
  <si>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</si>
  <si>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</si>
  <si>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</si>
  <si>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</si>
  <si>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</si>
  <si>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</si>
  <si>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</si>
  <si>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</si>
  <si>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</si>
  <si>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</si>
  <si>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</si>
  <si>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</si>
  <si>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</si>
  <si>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</si>
  <si>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</si>
  <si>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</si>
  <si>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</si>
  <si>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</si>
  <si>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</si>
  <si>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</si>
  <si>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</si>
  <si>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</si>
  <si>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富士川町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</si>
  <si>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</si>
  <si>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</si>
  <si>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</si>
  <si>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</si>
  <si>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</si>
  <si>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</si>
  <si>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</si>
  <si>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</si>
  <si>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</si>
  <si>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</si>
  <si>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水道設備の老朽化に伴う更新工事を進めておりますが、取水及び制御関連機器の更新工事を優先して実施していることにより、平成２７年度以降は２－③管路更新率の数値が下がっております。管布設替工事につきましても事業経営が圧迫されない範囲において管路更新工事を進めて参ります。</t>
    <rPh sb="1" eb="3">
      <t>スイドウ</t>
    </rPh>
    <rPh sb="3" eb="5">
      <t>セツビ</t>
    </rPh>
    <rPh sb="6" eb="9">
      <t>ロウキュウカ</t>
    </rPh>
    <rPh sb="10" eb="11">
      <t>トモナ</t>
    </rPh>
    <rPh sb="12" eb="14">
      <t>コウシン</t>
    </rPh>
    <rPh sb="14" eb="16">
      <t>コウジ</t>
    </rPh>
    <rPh sb="17" eb="18">
      <t>スス</t>
    </rPh>
    <rPh sb="26" eb="28">
      <t>シュスイ</t>
    </rPh>
    <rPh sb="28" eb="29">
      <t>オヨ</t>
    </rPh>
    <rPh sb="30" eb="32">
      <t>セイギョ</t>
    </rPh>
    <rPh sb="32" eb="34">
      <t>カンレン</t>
    </rPh>
    <rPh sb="34" eb="36">
      <t>キキ</t>
    </rPh>
    <rPh sb="37" eb="39">
      <t>コウシン</t>
    </rPh>
    <rPh sb="39" eb="41">
      <t>コウジ</t>
    </rPh>
    <rPh sb="42" eb="44">
      <t>ユウセン</t>
    </rPh>
    <rPh sb="46" eb="48">
      <t>ジッシ</t>
    </rPh>
    <rPh sb="58" eb="60">
      <t>ヘイセイ</t>
    </rPh>
    <rPh sb="62" eb="63">
      <t>ネン</t>
    </rPh>
    <rPh sb="63" eb="64">
      <t>ド</t>
    </rPh>
    <rPh sb="64" eb="66">
      <t>イコウ</t>
    </rPh>
    <rPh sb="70" eb="71">
      <t>カン</t>
    </rPh>
    <rPh sb="71" eb="72">
      <t>ロ</t>
    </rPh>
    <rPh sb="72" eb="74">
      <t>コウシン</t>
    </rPh>
    <rPh sb="74" eb="75">
      <t>リツ</t>
    </rPh>
    <rPh sb="76" eb="78">
      <t>スウチ</t>
    </rPh>
    <rPh sb="79" eb="80">
      <t>サ</t>
    </rPh>
    <rPh sb="88" eb="89">
      <t>カン</t>
    </rPh>
    <rPh sb="89" eb="91">
      <t>フセツ</t>
    </rPh>
    <rPh sb="91" eb="92">
      <t>カ</t>
    </rPh>
    <rPh sb="92" eb="94">
      <t>コウジ</t>
    </rPh>
    <rPh sb="101" eb="103">
      <t>ジギョウ</t>
    </rPh>
    <rPh sb="103" eb="105">
      <t>ケイエイ</t>
    </rPh>
    <rPh sb="106" eb="108">
      <t>アッパク</t>
    </rPh>
    <rPh sb="112" eb="114">
      <t>ハンイ</t>
    </rPh>
    <rPh sb="118" eb="119">
      <t>カン</t>
    </rPh>
    <rPh sb="119" eb="120">
      <t>ロ</t>
    </rPh>
    <rPh sb="120" eb="122">
      <t>コウシン</t>
    </rPh>
    <rPh sb="122" eb="124">
      <t>コウジ</t>
    </rPh>
    <rPh sb="125" eb="126">
      <t>スス</t>
    </rPh>
    <rPh sb="128" eb="129">
      <t>マイ</t>
    </rPh>
    <phoneticPr fontId="7"/>
  </si>
  <si>
    <t>非設置</t>
    <rPh sb="0" eb="1">
      <t>ヒ</t>
    </rPh>
    <rPh sb="1" eb="3">
      <t>セッチ</t>
    </rPh>
    <phoneticPr fontId="4"/>
  </si>
  <si>
    <t>　単年度で見る収支では１－①経常収支比率が100%を超えていることから「黒字経営」であります。特に平成２７年度当初から簡易水道の一部を経営統合したことによって１－①経常収支比率、１－⑤料金回収率は前年と比べて数値は上がりましたが、人口の減少、節水志向や器具の普及により、年々水道料金収入は減る傾向にあります。このようなことから設備等の更新事業につきましては、その財源を確保するため２～３年事業費を抑える調整を行っていることにより、１－③流動比率の増加が見受けられます。施設・設備の維持管理費用の削減に努め、引続き経営改善を図って参ります。</t>
    <rPh sb="1" eb="4">
      <t>タンネンド</t>
    </rPh>
    <rPh sb="5" eb="6">
      <t>ミ</t>
    </rPh>
    <rPh sb="7" eb="9">
      <t>シュウシ</t>
    </rPh>
    <rPh sb="26" eb="27">
      <t>コ</t>
    </rPh>
    <rPh sb="36" eb="38">
      <t>クロジ</t>
    </rPh>
    <rPh sb="38" eb="40">
      <t>ケイエイ</t>
    </rPh>
    <rPh sb="47" eb="48">
      <t>トク</t>
    </rPh>
    <rPh sb="49" eb="51">
      <t>ヘイセイ</t>
    </rPh>
    <rPh sb="53" eb="54">
      <t>ネン</t>
    </rPh>
    <rPh sb="54" eb="55">
      <t>ド</t>
    </rPh>
    <rPh sb="55" eb="57">
      <t>トウショ</t>
    </rPh>
    <rPh sb="59" eb="61">
      <t>カンイ</t>
    </rPh>
    <rPh sb="61" eb="63">
      <t>スイドウ</t>
    </rPh>
    <rPh sb="64" eb="66">
      <t>イチブ</t>
    </rPh>
    <rPh sb="67" eb="69">
      <t>ケイエイ</t>
    </rPh>
    <rPh sb="69" eb="71">
      <t>トウゴウ</t>
    </rPh>
    <rPh sb="82" eb="84">
      <t>ケイジョウ</t>
    </rPh>
    <rPh sb="84" eb="86">
      <t>シュウシ</t>
    </rPh>
    <rPh sb="86" eb="88">
      <t>ヒリツ</t>
    </rPh>
    <rPh sb="92" eb="94">
      <t>リョウキン</t>
    </rPh>
    <rPh sb="94" eb="96">
      <t>カイシュウ</t>
    </rPh>
    <rPh sb="96" eb="97">
      <t>リツ</t>
    </rPh>
    <rPh sb="98" eb="100">
      <t>ゼンネン</t>
    </rPh>
    <rPh sb="101" eb="102">
      <t>クラ</t>
    </rPh>
    <rPh sb="104" eb="106">
      <t>スウチ</t>
    </rPh>
    <rPh sb="107" eb="108">
      <t>ア</t>
    </rPh>
    <rPh sb="115" eb="117">
      <t>ジンコウ</t>
    </rPh>
    <rPh sb="118" eb="120">
      <t>ゲンショウ</t>
    </rPh>
    <rPh sb="121" eb="123">
      <t>セッスイ</t>
    </rPh>
    <rPh sb="123" eb="125">
      <t>シコウ</t>
    </rPh>
    <rPh sb="126" eb="128">
      <t>キグ</t>
    </rPh>
    <rPh sb="129" eb="131">
      <t>フキュウ</t>
    </rPh>
    <rPh sb="135" eb="137">
      <t>ネンネン</t>
    </rPh>
    <rPh sb="137" eb="139">
      <t>スイドウ</t>
    </rPh>
    <rPh sb="139" eb="141">
      <t>リョウキン</t>
    </rPh>
    <rPh sb="141" eb="143">
      <t>シュウニュウ</t>
    </rPh>
    <rPh sb="144" eb="145">
      <t>ヘ</t>
    </rPh>
    <rPh sb="146" eb="148">
      <t>ケイコウ</t>
    </rPh>
    <rPh sb="163" eb="165">
      <t>セツビ</t>
    </rPh>
    <rPh sb="165" eb="166">
      <t>トウ</t>
    </rPh>
    <rPh sb="167" eb="169">
      <t>コウシン</t>
    </rPh>
    <rPh sb="169" eb="171">
      <t>ジギョウ</t>
    </rPh>
    <rPh sb="181" eb="183">
      <t>ザイゲン</t>
    </rPh>
    <rPh sb="184" eb="186">
      <t>カクホ</t>
    </rPh>
    <rPh sb="193" eb="194">
      <t>ネン</t>
    </rPh>
    <rPh sb="194" eb="196">
      <t>ジギョウ</t>
    </rPh>
    <rPh sb="196" eb="197">
      <t>ヒ</t>
    </rPh>
    <rPh sb="198" eb="199">
      <t>オサ</t>
    </rPh>
    <rPh sb="201" eb="203">
      <t>チョウセイ</t>
    </rPh>
    <rPh sb="204" eb="205">
      <t>オコナ</t>
    </rPh>
    <rPh sb="218" eb="220">
      <t>リュウドウ</t>
    </rPh>
    <rPh sb="220" eb="222">
      <t>ヒリツ</t>
    </rPh>
    <rPh sb="226" eb="228">
      <t>ミウ</t>
    </rPh>
    <rPh sb="234" eb="236">
      <t>シセツ</t>
    </rPh>
    <rPh sb="237" eb="239">
      <t>セツビ</t>
    </rPh>
    <rPh sb="240" eb="242">
      <t>イジ</t>
    </rPh>
    <rPh sb="242" eb="244">
      <t>カンリ</t>
    </rPh>
    <rPh sb="244" eb="245">
      <t>ヒ</t>
    </rPh>
    <rPh sb="245" eb="246">
      <t>ヨウ</t>
    </rPh>
    <rPh sb="247" eb="249">
      <t>サクゲン</t>
    </rPh>
    <rPh sb="250" eb="251">
      <t>ツト</t>
    </rPh>
    <rPh sb="253" eb="255">
      <t>ヒキツヅ</t>
    </rPh>
    <rPh sb="256" eb="258">
      <t>ケイエイ</t>
    </rPh>
    <rPh sb="258" eb="260">
      <t>カイゼン</t>
    </rPh>
    <rPh sb="261" eb="262">
      <t>ハカ</t>
    </rPh>
    <rPh sb="264" eb="265">
      <t>マイ</t>
    </rPh>
    <phoneticPr fontId="7"/>
  </si>
  <si>
    <t>　環境に配慮した生活様式に変わってきている現在、町内の人口及び水道使用量の推移を考察し、平成２９年度より鰍沢本町簡易水道を経営統合しました。引き続き、既存施設の整理統合を見据えた経営の効率化を図って参ります。また、企業債償還額が事業費を圧迫することのないよう、新規企業債に頼らない財源で設備更新を実施するため、経営戦略の策定を目指すとともに、県内公営企業団体と情報共有・連携強化を進め、安全で安心な水の安定供給に努める健全経営を目指して水道事業運営を実施して参ります。</t>
    <rPh sb="1" eb="3">
      <t>カンキョウ</t>
    </rPh>
    <rPh sb="4" eb="6">
      <t>ハイリョ</t>
    </rPh>
    <rPh sb="8" eb="10">
      <t>セイカツ</t>
    </rPh>
    <rPh sb="10" eb="12">
      <t>ヨウシキ</t>
    </rPh>
    <rPh sb="13" eb="14">
      <t>カ</t>
    </rPh>
    <rPh sb="21" eb="23">
      <t>ゲンザイ</t>
    </rPh>
    <rPh sb="24" eb="26">
      <t>チョウナイ</t>
    </rPh>
    <rPh sb="27" eb="29">
      <t>ジンコウ</t>
    </rPh>
    <rPh sb="29" eb="30">
      <t>オヨ</t>
    </rPh>
    <rPh sb="31" eb="33">
      <t>スイドウ</t>
    </rPh>
    <rPh sb="33" eb="36">
      <t>シヨウリョウ</t>
    </rPh>
    <rPh sb="37" eb="39">
      <t>スイイ</t>
    </rPh>
    <rPh sb="40" eb="42">
      <t>コウサツ</t>
    </rPh>
    <rPh sb="44" eb="46">
      <t>ヘイセイ</t>
    </rPh>
    <rPh sb="48" eb="49">
      <t>ネン</t>
    </rPh>
    <rPh sb="49" eb="50">
      <t>ド</t>
    </rPh>
    <rPh sb="52" eb="54">
      <t>カジカザワ</t>
    </rPh>
    <rPh sb="54" eb="56">
      <t>ホンマチ</t>
    </rPh>
    <rPh sb="56" eb="58">
      <t>カンイ</t>
    </rPh>
    <rPh sb="58" eb="59">
      <t>スイ</t>
    </rPh>
    <rPh sb="59" eb="60">
      <t>ドウ</t>
    </rPh>
    <rPh sb="61" eb="63">
      <t>ケイエイ</t>
    </rPh>
    <rPh sb="63" eb="65">
      <t>トウゴウ</t>
    </rPh>
    <rPh sb="70" eb="71">
      <t>ヒ</t>
    </rPh>
    <rPh sb="72" eb="73">
      <t>ツヅ</t>
    </rPh>
    <rPh sb="75" eb="77">
      <t>キゾン</t>
    </rPh>
    <rPh sb="77" eb="79">
      <t>シセツ</t>
    </rPh>
    <rPh sb="80" eb="82">
      <t>セイリ</t>
    </rPh>
    <rPh sb="82" eb="84">
      <t>トウゴウ</t>
    </rPh>
    <rPh sb="85" eb="87">
      <t>ミス</t>
    </rPh>
    <rPh sb="89" eb="91">
      <t>ケイエイ</t>
    </rPh>
    <rPh sb="92" eb="95">
      <t>コウリツカ</t>
    </rPh>
    <rPh sb="96" eb="97">
      <t>ハカ</t>
    </rPh>
    <rPh sb="99" eb="100">
      <t>マイ</t>
    </rPh>
    <rPh sb="107" eb="109">
      <t>キギョウ</t>
    </rPh>
    <rPh sb="109" eb="110">
      <t>サイ</t>
    </rPh>
    <rPh sb="110" eb="112">
      <t>ショウカン</t>
    </rPh>
    <rPh sb="112" eb="113">
      <t>ガク</t>
    </rPh>
    <rPh sb="114" eb="116">
      <t>ジギョウ</t>
    </rPh>
    <rPh sb="116" eb="117">
      <t>ヒ</t>
    </rPh>
    <rPh sb="118" eb="120">
      <t>アッパク</t>
    </rPh>
    <rPh sb="130" eb="132">
      <t>シンキ</t>
    </rPh>
    <rPh sb="132" eb="134">
      <t>キギョウ</t>
    </rPh>
    <rPh sb="134" eb="135">
      <t>サイ</t>
    </rPh>
    <rPh sb="136" eb="137">
      <t>タヨ</t>
    </rPh>
    <rPh sb="140" eb="142">
      <t>ザイゲン</t>
    </rPh>
    <rPh sb="143" eb="145">
      <t>セツビ</t>
    </rPh>
    <rPh sb="145" eb="147">
      <t>コウシン</t>
    </rPh>
    <rPh sb="148" eb="150">
      <t>ジッシ</t>
    </rPh>
    <rPh sb="155" eb="157">
      <t>ケイエイ</t>
    </rPh>
    <rPh sb="157" eb="159">
      <t>センリャク</t>
    </rPh>
    <rPh sb="160" eb="162">
      <t>サクテイ</t>
    </rPh>
    <rPh sb="163" eb="165">
      <t>メザ</t>
    </rPh>
    <rPh sb="171" eb="173">
      <t>ケンナイ</t>
    </rPh>
    <rPh sb="173" eb="175">
      <t>コウエイ</t>
    </rPh>
    <rPh sb="175" eb="177">
      <t>キギョウ</t>
    </rPh>
    <rPh sb="177" eb="179">
      <t>ダンタイ</t>
    </rPh>
    <rPh sb="180" eb="182">
      <t>ジョウホウ</t>
    </rPh>
    <rPh sb="182" eb="184">
      <t>キョウユウ</t>
    </rPh>
    <rPh sb="185" eb="187">
      <t>レンケイ</t>
    </rPh>
    <rPh sb="187" eb="189">
      <t>キョウカ</t>
    </rPh>
    <rPh sb="190" eb="191">
      <t>スス</t>
    </rPh>
    <rPh sb="193" eb="195">
      <t>アンゼン</t>
    </rPh>
    <rPh sb="196" eb="198">
      <t>アンシン</t>
    </rPh>
    <rPh sb="199" eb="200">
      <t>ミズ</t>
    </rPh>
    <rPh sb="201" eb="203">
      <t>アンテイ</t>
    </rPh>
    <rPh sb="203" eb="205">
      <t>キョウキュウ</t>
    </rPh>
    <rPh sb="206" eb="207">
      <t>ツト</t>
    </rPh>
    <rPh sb="209" eb="211">
      <t>ケンゼン</t>
    </rPh>
    <rPh sb="211" eb="213">
      <t>ケイエイ</t>
    </rPh>
    <rPh sb="214" eb="216">
      <t>メザ</t>
    </rPh>
    <rPh sb="218" eb="220">
      <t>スイドウ</t>
    </rPh>
    <rPh sb="220" eb="222">
      <t>ジギョウ</t>
    </rPh>
    <rPh sb="222" eb="224">
      <t>ウンエイ</t>
    </rPh>
    <rPh sb="225" eb="227">
      <t>ジッシ</t>
    </rPh>
    <rPh sb="229" eb="230">
      <t>マイ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</si>
</sst>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0.28000000000000003</c:v>
                </c:pt>
                <c:pt idx="1">
                  <c:v>0.54</c:v>
                </c:pt>
                <c:pt idx="2">
                  <c:v>0.73</c:v>
                </c:pt>
                <c:pt idx="3">
                  <c:v>0.46</c:v>
                </c:pt>
                <c:pt idx="4">
                  <c:v>0.09</c:v>
                </c:pt>
              </c:numCache>
            </c:numRef>
          </c:val>
        </c:ser>
        <c:dLbls>
          <c:showLegendKey val="0"/>
          <c:showVal val="0"/>
          <c:showCatName val="0"/>
          <c:showSerName val="0"/>
          <c:showPercent val="0"/>
          <c:showBubbleSize val="0"/>
        </c:dLbls>
        <c:gapWidth val="150"/>
        <c:axId val="56225152"/>
        <c:axId val="416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56225152"/>
        <c:axId val="41618048"/>
      </c:lineChart>
      <c:dateAx>
        <c:axId val="56225152"/>
        <c:scaling>
          <c:orientation val="minMax"/>
        </c:scaling>
        <c:delete val="1"/>
        <c:axPos val="b"/>
        <c:numFmt formatCode="ge" sourceLinked="1"/>
        <c:majorTickMark val="none"/>
        <c:minorTickMark val="none"/>
        <c:tickLblPos val="none"/>
        <c:crossAx val="41618048"/>
        <c:crosses val="autoZero"/>
        <c:auto val="1"/>
        <c:lblOffset val="100"/>
        <c:baseTimeUnit val="years"/>
      </c:dateAx>
      <c:valAx>
        <c:axId val="416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61.59</c:v>
                </c:pt>
                <c:pt idx="1">
                  <c:v>60.44</c:v>
                </c:pt>
                <c:pt idx="2">
                  <c:v>60.79</c:v>
                </c:pt>
                <c:pt idx="3">
                  <c:v>64.3</c:v>
                </c:pt>
                <c:pt idx="4">
                  <c:v>65.69</c:v>
                </c:pt>
              </c:numCache>
            </c:numRef>
          </c:val>
        </c:ser>
        <c:dLbls>
          <c:showLegendKey val="0"/>
          <c:showVal val="0"/>
          <c:showCatName val="0"/>
          <c:showSerName val="0"/>
          <c:showPercent val="0"/>
          <c:showBubbleSize val="0"/>
        </c:dLbls>
        <c:gapWidth val="150"/>
        <c:axId val="108991616"/>
        <c:axId val="10899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108991616"/>
        <c:axId val="108993536"/>
      </c:lineChart>
      <c:dateAx>
        <c:axId val="108991616"/>
        <c:scaling>
          <c:orientation val="minMax"/>
        </c:scaling>
        <c:delete val="1"/>
        <c:axPos val="b"/>
        <c:numFmt formatCode="ge" sourceLinked="1"/>
        <c:majorTickMark val="none"/>
        <c:minorTickMark val="none"/>
        <c:tickLblPos val="none"/>
        <c:crossAx val="108993536"/>
        <c:crosses val="autoZero"/>
        <c:auto val="1"/>
        <c:lblOffset val="100"/>
        <c:baseTimeUnit val="years"/>
      </c:dateAx>
      <c:valAx>
        <c:axId val="1089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90.25</c:v>
                </c:pt>
                <c:pt idx="1">
                  <c:v>88.62</c:v>
                </c:pt>
                <c:pt idx="2">
                  <c:v>88.06</c:v>
                </c:pt>
                <c:pt idx="3">
                  <c:v>88.78</c:v>
                </c:pt>
                <c:pt idx="4">
                  <c:v>87.63</c:v>
                </c:pt>
              </c:numCache>
            </c:numRef>
          </c:val>
        </c:ser>
        <c:dLbls>
          <c:showLegendKey val="0"/>
          <c:showVal val="0"/>
          <c:showCatName val="0"/>
          <c:showSerName val="0"/>
          <c:showPercent val="0"/>
          <c:showBubbleSize val="0"/>
        </c:dLbls>
        <c:gapWidth val="150"/>
        <c:axId val="109044480"/>
        <c:axId val="10904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109044480"/>
        <c:axId val="109046400"/>
      </c:lineChart>
      <c:dateAx>
        <c:axId val="109044480"/>
        <c:scaling>
          <c:orientation val="minMax"/>
        </c:scaling>
        <c:delete val="1"/>
        <c:axPos val="b"/>
        <c:numFmt formatCode="ge" sourceLinked="1"/>
        <c:majorTickMark val="none"/>
        <c:minorTickMark val="none"/>
        <c:tickLblPos val="none"/>
        <c:crossAx val="109046400"/>
        <c:crosses val="autoZero"/>
        <c:auto val="1"/>
        <c:lblOffset val="100"/>
        <c:baseTimeUnit val="years"/>
      </c:dateAx>
      <c:valAx>
        <c:axId val="1090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112.2</c:v>
                </c:pt>
                <c:pt idx="1">
                  <c:v>105.98</c:v>
                </c:pt>
                <c:pt idx="2">
                  <c:v>102.03</c:v>
                </c:pt>
                <c:pt idx="3">
                  <c:v>112</c:v>
                </c:pt>
                <c:pt idx="4">
                  <c:v>113.11</c:v>
                </c:pt>
              </c:numCache>
            </c:numRef>
          </c:val>
        </c:ser>
        <c:dLbls>
          <c:showLegendKey val="0"/>
          <c:showVal val="0"/>
          <c:showCatName val="0"/>
          <c:showSerName val="0"/>
          <c:showPercent val="0"/>
          <c:showBubbleSize val="0"/>
        </c:dLbls>
        <c:gapWidth val="150"/>
        <c:axId val="106664320"/>
        <c:axId val="1066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106664320"/>
        <c:axId val="106666240"/>
      </c:lineChart>
      <c:dateAx>
        <c:axId val="106664320"/>
        <c:scaling>
          <c:orientation val="minMax"/>
        </c:scaling>
        <c:delete val="1"/>
        <c:axPos val="b"/>
        <c:numFmt formatCode="ge" sourceLinked="1"/>
        <c:majorTickMark val="none"/>
        <c:minorTickMark val="none"/>
        <c:tickLblPos val="none"/>
        <c:crossAx val="106666240"/>
        <c:crosses val="autoZero"/>
        <c:auto val="1"/>
        <c:lblOffset val="100"/>
        <c:baseTimeUnit val="years"/>
      </c:dateAx>
      <c:valAx>
        <c:axId val="106666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66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31.62</c:v>
                </c:pt>
                <c:pt idx="1">
                  <c:v>30.96</c:v>
                </c:pt>
                <c:pt idx="2">
                  <c:v>49.52</c:v>
                </c:pt>
                <c:pt idx="3">
                  <c:v>50.52</c:v>
                </c:pt>
                <c:pt idx="4">
                  <c:v>52.1</c:v>
                </c:pt>
              </c:numCache>
            </c:numRef>
          </c:val>
        </c:ser>
        <c:dLbls>
          <c:showLegendKey val="0"/>
          <c:showVal val="0"/>
          <c:showCatName val="0"/>
          <c:showSerName val="0"/>
          <c:showPercent val="0"/>
          <c:showBubbleSize val="0"/>
        </c:dLbls>
        <c:gapWidth val="150"/>
        <c:axId val="106565632"/>
        <c:axId val="10656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106565632"/>
        <c:axId val="106567552"/>
      </c:lineChart>
      <c:dateAx>
        <c:axId val="106565632"/>
        <c:scaling>
          <c:orientation val="minMax"/>
        </c:scaling>
        <c:delete val="1"/>
        <c:axPos val="b"/>
        <c:numFmt formatCode="ge" sourceLinked="1"/>
        <c:majorTickMark val="none"/>
        <c:minorTickMark val="none"/>
        <c:tickLblPos val="none"/>
        <c:crossAx val="106567552"/>
        <c:crosses val="autoZero"/>
        <c:auto val="1"/>
        <c:lblOffset val="100"/>
        <c:baseTimeUnit val="years"/>
      </c:dateAx>
      <c:valAx>
        <c:axId val="10656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1.82</c:v>
                </c:pt>
                <c:pt idx="1">
                  <c:v>2.85</c:v>
                </c:pt>
                <c:pt idx="2">
                  <c:v>3.51</c:v>
                </c:pt>
                <c:pt idx="3">
                  <c:v>1.53</c:v>
                </c:pt>
                <c:pt idx="4">
                  <c:v>1.41</c:v>
                </c:pt>
              </c:numCache>
            </c:numRef>
          </c:val>
        </c:ser>
        <c:dLbls>
          <c:showLegendKey val="0"/>
          <c:showVal val="0"/>
          <c:showCatName val="0"/>
          <c:showSerName val="0"/>
          <c:showPercent val="0"/>
          <c:showBubbleSize val="0"/>
        </c:dLbls>
        <c:gapWidth val="150"/>
        <c:axId val="106585472"/>
        <c:axId val="10660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106585472"/>
        <c:axId val="106608128"/>
      </c:lineChart>
      <c:dateAx>
        <c:axId val="106585472"/>
        <c:scaling>
          <c:orientation val="minMax"/>
        </c:scaling>
        <c:delete val="1"/>
        <c:axPos val="b"/>
        <c:numFmt formatCode="ge" sourceLinked="1"/>
        <c:majorTickMark val="none"/>
        <c:minorTickMark val="none"/>
        <c:tickLblPos val="none"/>
        <c:crossAx val="106608128"/>
        <c:crosses val="autoZero"/>
        <c:auto val="1"/>
        <c:lblOffset val="100"/>
        <c:baseTimeUnit val="years"/>
      </c:dateAx>
      <c:valAx>
        <c:axId val="10660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731776"/>
        <c:axId val="1087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108731776"/>
        <c:axId val="108758528"/>
      </c:lineChart>
      <c:dateAx>
        <c:axId val="108731776"/>
        <c:scaling>
          <c:orientation val="minMax"/>
        </c:scaling>
        <c:delete val="1"/>
        <c:axPos val="b"/>
        <c:numFmt formatCode="ge" sourceLinked="1"/>
        <c:majorTickMark val="none"/>
        <c:minorTickMark val="none"/>
        <c:tickLblPos val="none"/>
        <c:crossAx val="108758528"/>
        <c:crosses val="autoZero"/>
        <c:auto val="1"/>
        <c:lblOffset val="100"/>
        <c:baseTimeUnit val="years"/>
      </c:dateAx>
      <c:valAx>
        <c:axId val="108758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7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2439.9699999999998</c:v>
                </c:pt>
                <c:pt idx="1">
                  <c:v>944.01</c:v>
                </c:pt>
                <c:pt idx="2">
                  <c:v>597.64</c:v>
                </c:pt>
                <c:pt idx="3">
                  <c:v>778.79</c:v>
                </c:pt>
                <c:pt idx="4">
                  <c:v>1077.71</c:v>
                </c:pt>
              </c:numCache>
            </c:numRef>
          </c:val>
        </c:ser>
        <c:dLbls>
          <c:showLegendKey val="0"/>
          <c:showVal val="0"/>
          <c:showCatName val="0"/>
          <c:showSerName val="0"/>
          <c:showPercent val="0"/>
          <c:showBubbleSize val="0"/>
        </c:dLbls>
        <c:gapWidth val="150"/>
        <c:axId val="108793216"/>
        <c:axId val="10880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108793216"/>
        <c:axId val="108803584"/>
      </c:lineChart>
      <c:dateAx>
        <c:axId val="108793216"/>
        <c:scaling>
          <c:orientation val="minMax"/>
        </c:scaling>
        <c:delete val="1"/>
        <c:axPos val="b"/>
        <c:numFmt formatCode="ge" sourceLinked="1"/>
        <c:majorTickMark val="none"/>
        <c:minorTickMark val="none"/>
        <c:tickLblPos val="none"/>
        <c:crossAx val="108803584"/>
        <c:crosses val="autoZero"/>
        <c:auto val="1"/>
        <c:lblOffset val="100"/>
        <c:baseTimeUnit val="years"/>
      </c:dateAx>
      <c:valAx>
        <c:axId val="108803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7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229.79</c:v>
                </c:pt>
                <c:pt idx="1">
                  <c:v>215.88</c:v>
                </c:pt>
                <c:pt idx="2">
                  <c:v>199.11</c:v>
                </c:pt>
                <c:pt idx="3">
                  <c:v>170.66</c:v>
                </c:pt>
                <c:pt idx="4">
                  <c:v>154.33000000000001</c:v>
                </c:pt>
              </c:numCache>
            </c:numRef>
          </c:val>
        </c:ser>
        <c:dLbls>
          <c:showLegendKey val="0"/>
          <c:showVal val="0"/>
          <c:showCatName val="0"/>
          <c:showSerName val="0"/>
          <c:showPercent val="0"/>
          <c:showBubbleSize val="0"/>
        </c:dLbls>
        <c:gapWidth val="150"/>
        <c:axId val="108817408"/>
        <c:axId val="10883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108817408"/>
        <c:axId val="108831872"/>
      </c:lineChart>
      <c:dateAx>
        <c:axId val="108817408"/>
        <c:scaling>
          <c:orientation val="minMax"/>
        </c:scaling>
        <c:delete val="1"/>
        <c:axPos val="b"/>
        <c:numFmt formatCode="ge" sourceLinked="1"/>
        <c:majorTickMark val="none"/>
        <c:minorTickMark val="none"/>
        <c:tickLblPos val="none"/>
        <c:crossAx val="108831872"/>
        <c:crosses val="autoZero"/>
        <c:auto val="1"/>
        <c:lblOffset val="100"/>
        <c:baseTimeUnit val="years"/>
      </c:dateAx>
      <c:valAx>
        <c:axId val="108831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8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103.58</c:v>
                </c:pt>
                <c:pt idx="1">
                  <c:v>97.71</c:v>
                </c:pt>
                <c:pt idx="2">
                  <c:v>95.21</c:v>
                </c:pt>
                <c:pt idx="3">
                  <c:v>107.2</c:v>
                </c:pt>
                <c:pt idx="4">
                  <c:v>108.69</c:v>
                </c:pt>
              </c:numCache>
            </c:numRef>
          </c:val>
        </c:ser>
        <c:dLbls>
          <c:showLegendKey val="0"/>
          <c:showVal val="0"/>
          <c:showCatName val="0"/>
          <c:showSerName val="0"/>
          <c:showPercent val="0"/>
          <c:showBubbleSize val="0"/>
        </c:dLbls>
        <c:gapWidth val="150"/>
        <c:axId val="108923520"/>
        <c:axId val="1089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108923520"/>
        <c:axId val="108937984"/>
      </c:lineChart>
      <c:dateAx>
        <c:axId val="108923520"/>
        <c:scaling>
          <c:orientation val="minMax"/>
        </c:scaling>
        <c:delete val="1"/>
        <c:axPos val="b"/>
        <c:numFmt formatCode="ge" sourceLinked="1"/>
        <c:majorTickMark val="none"/>
        <c:minorTickMark val="none"/>
        <c:tickLblPos val="none"/>
        <c:crossAx val="108937984"/>
        <c:crosses val="autoZero"/>
        <c:auto val="1"/>
        <c:lblOffset val="100"/>
        <c:baseTimeUnit val="years"/>
      </c:dateAx>
      <c:valAx>
        <c:axId val="1089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99.4</c:v>
                </c:pt>
                <c:pt idx="1">
                  <c:v>105.6</c:v>
                </c:pt>
                <c:pt idx="2">
                  <c:v>108.71</c:v>
                </c:pt>
                <c:pt idx="3">
                  <c:v>96.48</c:v>
                </c:pt>
                <c:pt idx="4">
                  <c:v>95.31</c:v>
                </c:pt>
              </c:numCache>
            </c:numRef>
          </c:val>
        </c:ser>
        <c:dLbls>
          <c:showLegendKey val="0"/>
          <c:showVal val="0"/>
          <c:showCatName val="0"/>
          <c:showSerName val="0"/>
          <c:showPercent val="0"/>
          <c:showBubbleSize val="0"/>
        </c:dLbls>
        <c:gapWidth val="150"/>
        <c:axId val="108967808"/>
        <c:axId val="1089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108967808"/>
        <c:axId val="108969984"/>
      </c:lineChart>
      <c:dateAx>
        <c:axId val="108967808"/>
        <c:scaling>
          <c:orientation val="minMax"/>
        </c:scaling>
        <c:delete val="1"/>
        <c:axPos val="b"/>
        <c:numFmt formatCode="ge" sourceLinked="1"/>
        <c:majorTickMark val="none"/>
        <c:minorTickMark val="none"/>
        <c:tickLblPos val="none"/>
        <c:crossAx val="108969984"/>
        <c:crosses val="autoZero"/>
        <c:auto val="1"/>
        <c:lblOffset val="100"/>
        <c:baseTimeUnit val="years"/>
      </c:dateAx>
      <c:valAx>
        <c:axId val="1089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6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山梨県　富士川町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t="s">
        <v>117</v>
      </c>
      <c r="AE8" s="84"/>
      <c r="AF8" s="84"/>
      <c r="AG8" s="84"/>
      <c r="AH8" s="84"/>
      <c r="AI8" s="84"/>
      <c r="AJ8" s="84"/>
      <c r="AK8" s="5"/>
      <c r="AL8" s="71">
        <f>データ!$R$6</f>
        <v>15668</v>
      </c>
      <c r="AM8" s="71"/>
      <c r="AN8" s="71"/>
      <c r="AO8" s="71"/>
      <c r="AP8" s="71"/>
      <c r="AQ8" s="71"/>
      <c r="AR8" s="71"/>
      <c r="AS8" s="71"/>
      <c r="AT8" s="67">
        <f>データ!$S$6</f>
        <v>112</v>
      </c>
      <c r="AU8" s="68"/>
      <c r="AV8" s="68"/>
      <c r="AW8" s="68"/>
      <c r="AX8" s="68"/>
      <c r="AY8" s="68"/>
      <c r="AZ8" s="68"/>
      <c r="BA8" s="68"/>
      <c r="BB8" s="70">
        <f>データ!$T$6</f>
        <v>139.88999999999999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91.14</v>
      </c>
      <c r="J10" s="68"/>
      <c r="K10" s="68"/>
      <c r="L10" s="68"/>
      <c r="M10" s="68"/>
      <c r="N10" s="68"/>
      <c r="O10" s="69"/>
      <c r="P10" s="70">
        <f>データ!$P$6</f>
        <v>79.3</v>
      </c>
      <c r="Q10" s="70"/>
      <c r="R10" s="70"/>
      <c r="S10" s="70"/>
      <c r="T10" s="70"/>
      <c r="U10" s="70"/>
      <c r="V10" s="70"/>
      <c r="W10" s="71">
        <f>データ!$Q$6</f>
        <v>2005</v>
      </c>
      <c r="X10" s="71"/>
      <c r="Y10" s="71"/>
      <c r="Z10" s="71"/>
      <c r="AA10" s="71"/>
      <c r="AB10" s="71"/>
      <c r="AC10" s="71"/>
      <c r="AD10" s="2"/>
      <c r="AE10" s="2"/>
      <c r="AF10" s="2"/>
      <c r="AG10" s="2"/>
      <c r="AH10" s="5"/>
      <c r="AI10" s="5"/>
      <c r="AJ10" s="5"/>
      <c r="AK10" s="5"/>
      <c r="AL10" s="71">
        <f>データ!$U$6</f>
        <v>12365</v>
      </c>
      <c r="AM10" s="71"/>
      <c r="AN10" s="71"/>
      <c r="AO10" s="71"/>
      <c r="AP10" s="71"/>
      <c r="AQ10" s="71"/>
      <c r="AR10" s="71"/>
      <c r="AS10" s="71"/>
      <c r="AT10" s="67">
        <f>データ!$V$6</f>
        <v>10.58</v>
      </c>
      <c r="AU10" s="68"/>
      <c r="AV10" s="68"/>
      <c r="AW10" s="68"/>
      <c r="AX10" s="68"/>
      <c r="AY10" s="68"/>
      <c r="AZ10" s="68"/>
      <c r="BA10" s="68"/>
      <c r="BB10" s="70">
        <f>データ!$W$6</f>
        <v>1168.71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193682</v>
      </c>
      <c r="D6" s="34">
        <f t="shared" si="3"/>
        <v>46</v>
      </c>
      <c r="E6" s="34">
        <f t="shared" si="3"/>
        <v>1</v>
      </c>
      <c r="F6" s="34">
        <f t="shared" si="3"/>
        <v>0</v>
      </c>
      <c r="G6" s="34">
        <f t="shared" si="3"/>
        <v>1</v>
      </c>
      <c r="H6" s="34" t="str">
        <f t="shared" si="3"/>
        <v>山梨県　富士川町</v>
      </c>
      <c r="I6" s="34" t="str">
        <f t="shared" si="3"/>
        <v>法適用</v>
      </c>
      <c r="J6" s="34" t="str">
        <f t="shared" si="3"/>
        <v>水道事業</v>
      </c>
      <c r="K6" s="34" t="str">
        <f t="shared" si="3"/>
        <v>末端給水事業</v>
      </c>
      <c r="L6" s="34" t="str">
        <f t="shared" si="3"/>
        <v>A7</v>
      </c>
      <c r="M6" s="34">
        <f t="shared" si="3"/>
        <v>0</v>
      </c>
      <c r="N6" s="35" t="str">
        <f t="shared" si="3"/>
        <v>-</v>
      </c>
      <c r="O6" s="35">
        <f t="shared" si="3"/>
        <v>91.14</v>
      </c>
      <c r="P6" s="35">
        <f t="shared" si="3"/>
        <v>79.3</v>
      </c>
      <c r="Q6" s="35">
        <f t="shared" si="3"/>
        <v>2005</v>
      </c>
      <c r="R6" s="35">
        <f t="shared" si="3"/>
        <v>15668</v>
      </c>
      <c r="S6" s="35">
        <f t="shared" si="3"/>
        <v>112</v>
      </c>
      <c r="T6" s="35">
        <f t="shared" si="3"/>
        <v>139.88999999999999</v>
      </c>
      <c r="U6" s="35">
        <f t="shared" si="3"/>
        <v>12365</v>
      </c>
      <c r="V6" s="35">
        <f t="shared" si="3"/>
        <v>10.58</v>
      </c>
      <c r="W6" s="35">
        <f t="shared" si="3"/>
        <v>1168.71</v>
      </c>
      <c r="X6" s="36">
        <f>IF(X7="",NA(),X7)</f>
        <v>112.2</v>
      </c>
      <c r="Y6" s="36">
        <f t="shared" ref="Y6:AG6" si="4">IF(Y7="",NA(),Y7)</f>
        <v>105.98</v>
      </c>
      <c r="Z6" s="36">
        <f t="shared" si="4"/>
        <v>102.03</v>
      </c>
      <c r="AA6" s="36">
        <f t="shared" si="4"/>
        <v>112</v>
      </c>
      <c r="AB6" s="36">
        <f t="shared" si="4"/>
        <v>113.11</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2439.9699999999998</v>
      </c>
      <c r="AU6" s="36">
        <f t="shared" ref="AU6:BC6" si="6">IF(AU7="",NA(),AU7)</f>
        <v>944.01</v>
      </c>
      <c r="AV6" s="36">
        <f t="shared" si="6"/>
        <v>597.64</v>
      </c>
      <c r="AW6" s="36">
        <f t="shared" si="6"/>
        <v>778.79</v>
      </c>
      <c r="AX6" s="36">
        <f t="shared" si="6"/>
        <v>1077.71</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229.79</v>
      </c>
      <c r="BF6" s="36">
        <f t="shared" ref="BF6:BN6" si="7">IF(BF7="",NA(),BF7)</f>
        <v>215.88</v>
      </c>
      <c r="BG6" s="36">
        <f t="shared" si="7"/>
        <v>199.11</v>
      </c>
      <c r="BH6" s="36">
        <f t="shared" si="7"/>
        <v>170.66</v>
      </c>
      <c r="BI6" s="36">
        <f t="shared" si="7"/>
        <v>154.33000000000001</v>
      </c>
      <c r="BJ6" s="36">
        <f t="shared" si="7"/>
        <v>458</v>
      </c>
      <c r="BK6" s="36">
        <f t="shared" si="7"/>
        <v>443.13</v>
      </c>
      <c r="BL6" s="36">
        <f t="shared" si="7"/>
        <v>442.54</v>
      </c>
      <c r="BM6" s="36">
        <f t="shared" si="7"/>
        <v>431</v>
      </c>
      <c r="BN6" s="36">
        <f t="shared" si="7"/>
        <v>422.5</v>
      </c>
      <c r="BO6" s="35" t="str">
        <f>IF(BO7="","",IF(BO7="-","【-】","【"&amp;SUBSTITUTE(TEXT(BO7,"#,##0.00"),"-","△")&amp;"】"))</f>
        <v>【270.87】</v>
      </c>
      <c r="BP6" s="36">
        <f>IF(BP7="",NA(),BP7)</f>
        <v>103.58</v>
      </c>
      <c r="BQ6" s="36">
        <f t="shared" ref="BQ6:BY6" si="8">IF(BQ7="",NA(),BQ7)</f>
        <v>97.71</v>
      </c>
      <c r="BR6" s="36">
        <f t="shared" si="8"/>
        <v>95.21</v>
      </c>
      <c r="BS6" s="36">
        <f t="shared" si="8"/>
        <v>107.2</v>
      </c>
      <c r="BT6" s="36">
        <f t="shared" si="8"/>
        <v>108.69</v>
      </c>
      <c r="BU6" s="36">
        <f t="shared" si="8"/>
        <v>96.27</v>
      </c>
      <c r="BV6" s="36">
        <f t="shared" si="8"/>
        <v>95.4</v>
      </c>
      <c r="BW6" s="36">
        <f t="shared" si="8"/>
        <v>98.6</v>
      </c>
      <c r="BX6" s="36">
        <f t="shared" si="8"/>
        <v>100.82</v>
      </c>
      <c r="BY6" s="36">
        <f t="shared" si="8"/>
        <v>101.64</v>
      </c>
      <c r="BZ6" s="35" t="str">
        <f>IF(BZ7="","",IF(BZ7="-","【-】","【"&amp;SUBSTITUTE(TEXT(BZ7,"#,##0.00"),"-","△")&amp;"】"))</f>
        <v>【105.59】</v>
      </c>
      <c r="CA6" s="36">
        <f>IF(CA7="",NA(),CA7)</f>
        <v>99.4</v>
      </c>
      <c r="CB6" s="36">
        <f t="shared" ref="CB6:CJ6" si="9">IF(CB7="",NA(),CB7)</f>
        <v>105.6</v>
      </c>
      <c r="CC6" s="36">
        <f t="shared" si="9"/>
        <v>108.71</v>
      </c>
      <c r="CD6" s="36">
        <f t="shared" si="9"/>
        <v>96.48</v>
      </c>
      <c r="CE6" s="36">
        <f t="shared" si="9"/>
        <v>95.31</v>
      </c>
      <c r="CF6" s="36">
        <f t="shared" si="9"/>
        <v>186.94</v>
      </c>
      <c r="CG6" s="36">
        <f t="shared" si="9"/>
        <v>186.15</v>
      </c>
      <c r="CH6" s="36">
        <f t="shared" si="9"/>
        <v>181.67</v>
      </c>
      <c r="CI6" s="36">
        <f t="shared" si="9"/>
        <v>179.55</v>
      </c>
      <c r="CJ6" s="36">
        <f t="shared" si="9"/>
        <v>179.16</v>
      </c>
      <c r="CK6" s="35" t="str">
        <f>IF(CK7="","",IF(CK7="-","【-】","【"&amp;SUBSTITUTE(TEXT(CK7,"#,##0.00"),"-","△")&amp;"】"))</f>
        <v>【163.27】</v>
      </c>
      <c r="CL6" s="36">
        <f>IF(CL7="",NA(),CL7)</f>
        <v>61.59</v>
      </c>
      <c r="CM6" s="36">
        <f t="shared" ref="CM6:CU6" si="10">IF(CM7="",NA(),CM7)</f>
        <v>60.44</v>
      </c>
      <c r="CN6" s="36">
        <f t="shared" si="10"/>
        <v>60.79</v>
      </c>
      <c r="CO6" s="36">
        <f t="shared" si="10"/>
        <v>64.3</v>
      </c>
      <c r="CP6" s="36">
        <f t="shared" si="10"/>
        <v>65.69</v>
      </c>
      <c r="CQ6" s="36">
        <f t="shared" si="10"/>
        <v>54.51</v>
      </c>
      <c r="CR6" s="36">
        <f t="shared" si="10"/>
        <v>54.47</v>
      </c>
      <c r="CS6" s="36">
        <f t="shared" si="10"/>
        <v>53.61</v>
      </c>
      <c r="CT6" s="36">
        <f t="shared" si="10"/>
        <v>53.52</v>
      </c>
      <c r="CU6" s="36">
        <f t="shared" si="10"/>
        <v>54.24</v>
      </c>
      <c r="CV6" s="35" t="str">
        <f>IF(CV7="","",IF(CV7="-","【-】","【"&amp;SUBSTITUTE(TEXT(CV7,"#,##0.00"),"-","△")&amp;"】"))</f>
        <v>【59.94】</v>
      </c>
      <c r="CW6" s="36">
        <f>IF(CW7="",NA(),CW7)</f>
        <v>90.25</v>
      </c>
      <c r="CX6" s="36">
        <f t="shared" ref="CX6:DF6" si="11">IF(CX7="",NA(),CX7)</f>
        <v>88.62</v>
      </c>
      <c r="CY6" s="36">
        <f t="shared" si="11"/>
        <v>88.06</v>
      </c>
      <c r="CZ6" s="36">
        <f t="shared" si="11"/>
        <v>88.78</v>
      </c>
      <c r="DA6" s="36">
        <f t="shared" si="11"/>
        <v>87.63</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31.62</v>
      </c>
      <c r="DI6" s="36">
        <f t="shared" ref="DI6:DQ6" si="12">IF(DI7="",NA(),DI7)</f>
        <v>30.96</v>
      </c>
      <c r="DJ6" s="36">
        <f t="shared" si="12"/>
        <v>49.52</v>
      </c>
      <c r="DK6" s="36">
        <f t="shared" si="12"/>
        <v>50.52</v>
      </c>
      <c r="DL6" s="36">
        <f t="shared" si="12"/>
        <v>52.1</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1.82</v>
      </c>
      <c r="DT6" s="36">
        <f t="shared" ref="DT6:EB6" si="13">IF(DT7="",NA(),DT7)</f>
        <v>2.85</v>
      </c>
      <c r="DU6" s="36">
        <f t="shared" si="13"/>
        <v>3.51</v>
      </c>
      <c r="DV6" s="36">
        <f t="shared" si="13"/>
        <v>1.53</v>
      </c>
      <c r="DW6" s="36">
        <f t="shared" si="13"/>
        <v>1.41</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0.28000000000000003</v>
      </c>
      <c r="EE6" s="36">
        <f t="shared" ref="EE6:EM6" si="14">IF(EE7="",NA(),EE7)</f>
        <v>0.54</v>
      </c>
      <c r="EF6" s="36">
        <f t="shared" si="14"/>
        <v>0.73</v>
      </c>
      <c r="EG6" s="36">
        <f t="shared" si="14"/>
        <v>0.46</v>
      </c>
      <c r="EH6" s="36">
        <f t="shared" si="14"/>
        <v>0.09</v>
      </c>
      <c r="EI6" s="36">
        <f t="shared" si="14"/>
        <v>0.6</v>
      </c>
      <c r="EJ6" s="36">
        <f t="shared" si="14"/>
        <v>0.71</v>
      </c>
      <c r="EK6" s="36">
        <f t="shared" si="14"/>
        <v>0.68</v>
      </c>
      <c r="EL6" s="36">
        <f t="shared" si="14"/>
        <v>1.65</v>
      </c>
      <c r="EM6" s="36">
        <f t="shared" si="14"/>
        <v>0.47</v>
      </c>
      <c r="EN6" s="35" t="str">
        <f>IF(EN7="","",IF(EN7="-","【-】","【"&amp;SUBSTITUTE(TEXT(EN7,"#,##0.00"),"-","△")&amp;"】"))</f>
        <v>【0.76】</v>
      </c>
    </row>
    <row r="7" spans="1:144" s="37" customFormat="1" x14ac:dyDescent="0.15">
      <c r="A7" s="29"/>
      <c r="B7" s="38">
        <v>2016</v>
      </c>
      <c r="C7" s="38">
        <v>193682</v>
      </c>
      <c r="D7" s="38">
        <v>46</v>
      </c>
      <c r="E7" s="38">
        <v>1</v>
      </c>
      <c r="F7" s="38">
        <v>0</v>
      </c>
      <c r="G7" s="38">
        <v>1</v>
      </c>
      <c r="H7" s="38" t="s">
        <v>105</v>
      </c>
      <c r="I7" s="38" t="s">
        <v>106</v>
      </c>
      <c r="J7" s="38" t="s">
        <v>107</v>
      </c>
      <c r="K7" s="38" t="s">
        <v>108</v>
      </c>
      <c r="L7" s="38" t="s">
        <v>109</v>
      </c>
      <c r="M7" s="38"/>
      <c r="N7" s="39" t="s">
        <v>110</v>
      </c>
      <c r="O7" s="39">
        <v>91.14</v>
      </c>
      <c r="P7" s="39">
        <v>79.3</v>
      </c>
      <c r="Q7" s="39">
        <v>2005</v>
      </c>
      <c r="R7" s="39">
        <v>15668</v>
      </c>
      <c r="S7" s="39">
        <v>112</v>
      </c>
      <c r="T7" s="39">
        <v>139.88999999999999</v>
      </c>
      <c r="U7" s="39">
        <v>12365</v>
      </c>
      <c r="V7" s="39">
        <v>10.58</v>
      </c>
      <c r="W7" s="39">
        <v>1168.71</v>
      </c>
      <c r="X7" s="39">
        <v>112.2</v>
      </c>
      <c r="Y7" s="39">
        <v>105.98</v>
      </c>
      <c r="Z7" s="39">
        <v>102.03</v>
      </c>
      <c r="AA7" s="39">
        <v>112</v>
      </c>
      <c r="AB7" s="39">
        <v>113.11</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2439.9699999999998</v>
      </c>
      <c r="AU7" s="39">
        <v>944.01</v>
      </c>
      <c r="AV7" s="39">
        <v>597.64</v>
      </c>
      <c r="AW7" s="39">
        <v>778.79</v>
      </c>
      <c r="AX7" s="39">
        <v>1077.71</v>
      </c>
      <c r="AY7" s="39">
        <v>1159.4100000000001</v>
      </c>
      <c r="AZ7" s="39">
        <v>1081.23</v>
      </c>
      <c r="BA7" s="39">
        <v>406.37</v>
      </c>
      <c r="BB7" s="39">
        <v>398.29</v>
      </c>
      <c r="BC7" s="39">
        <v>388.67</v>
      </c>
      <c r="BD7" s="39">
        <v>262.87</v>
      </c>
      <c r="BE7" s="39">
        <v>229.79</v>
      </c>
      <c r="BF7" s="39">
        <v>215.88</v>
      </c>
      <c r="BG7" s="39">
        <v>199.11</v>
      </c>
      <c r="BH7" s="39">
        <v>170.66</v>
      </c>
      <c r="BI7" s="39">
        <v>154.33000000000001</v>
      </c>
      <c r="BJ7" s="39">
        <v>458</v>
      </c>
      <c r="BK7" s="39">
        <v>443.13</v>
      </c>
      <c r="BL7" s="39">
        <v>442.54</v>
      </c>
      <c r="BM7" s="39">
        <v>431</v>
      </c>
      <c r="BN7" s="39">
        <v>422.5</v>
      </c>
      <c r="BO7" s="39">
        <v>270.87</v>
      </c>
      <c r="BP7" s="39">
        <v>103.58</v>
      </c>
      <c r="BQ7" s="39">
        <v>97.71</v>
      </c>
      <c r="BR7" s="39">
        <v>95.21</v>
      </c>
      <c r="BS7" s="39">
        <v>107.2</v>
      </c>
      <c r="BT7" s="39">
        <v>108.69</v>
      </c>
      <c r="BU7" s="39">
        <v>96.27</v>
      </c>
      <c r="BV7" s="39">
        <v>95.4</v>
      </c>
      <c r="BW7" s="39">
        <v>98.6</v>
      </c>
      <c r="BX7" s="39">
        <v>100.82</v>
      </c>
      <c r="BY7" s="39">
        <v>101.64</v>
      </c>
      <c r="BZ7" s="39">
        <v>105.59</v>
      </c>
      <c r="CA7" s="39">
        <v>99.4</v>
      </c>
      <c r="CB7" s="39">
        <v>105.6</v>
      </c>
      <c r="CC7" s="39">
        <v>108.71</v>
      </c>
      <c r="CD7" s="39">
        <v>96.48</v>
      </c>
      <c r="CE7" s="39">
        <v>95.31</v>
      </c>
      <c r="CF7" s="39">
        <v>186.94</v>
      </c>
      <c r="CG7" s="39">
        <v>186.15</v>
      </c>
      <c r="CH7" s="39">
        <v>181.67</v>
      </c>
      <c r="CI7" s="39">
        <v>179.55</v>
      </c>
      <c r="CJ7" s="39">
        <v>179.16</v>
      </c>
      <c r="CK7" s="39">
        <v>163.27000000000001</v>
      </c>
      <c r="CL7" s="39">
        <v>61.59</v>
      </c>
      <c r="CM7" s="39">
        <v>60.44</v>
      </c>
      <c r="CN7" s="39">
        <v>60.79</v>
      </c>
      <c r="CO7" s="39">
        <v>64.3</v>
      </c>
      <c r="CP7" s="39">
        <v>65.69</v>
      </c>
      <c r="CQ7" s="39">
        <v>54.51</v>
      </c>
      <c r="CR7" s="39">
        <v>54.47</v>
      </c>
      <c r="CS7" s="39">
        <v>53.61</v>
      </c>
      <c r="CT7" s="39">
        <v>53.52</v>
      </c>
      <c r="CU7" s="39">
        <v>54.24</v>
      </c>
      <c r="CV7" s="39">
        <v>59.94</v>
      </c>
      <c r="CW7" s="39">
        <v>90.25</v>
      </c>
      <c r="CX7" s="39">
        <v>88.62</v>
      </c>
      <c r="CY7" s="39">
        <v>88.06</v>
      </c>
      <c r="CZ7" s="39">
        <v>88.78</v>
      </c>
      <c r="DA7" s="39">
        <v>87.63</v>
      </c>
      <c r="DB7" s="39">
        <v>81.790000000000006</v>
      </c>
      <c r="DC7" s="39">
        <v>81.459999999999994</v>
      </c>
      <c r="DD7" s="39">
        <v>81.31</v>
      </c>
      <c r="DE7" s="39">
        <v>81.459999999999994</v>
      </c>
      <c r="DF7" s="39">
        <v>81.680000000000007</v>
      </c>
      <c r="DG7" s="39">
        <v>90.22</v>
      </c>
      <c r="DH7" s="39">
        <v>31.62</v>
      </c>
      <c r="DI7" s="39">
        <v>30.96</v>
      </c>
      <c r="DJ7" s="39">
        <v>49.52</v>
      </c>
      <c r="DK7" s="39">
        <v>50.52</v>
      </c>
      <c r="DL7" s="39">
        <v>52.1</v>
      </c>
      <c r="DM7" s="39">
        <v>37.799999999999997</v>
      </c>
      <c r="DN7" s="39">
        <v>38.520000000000003</v>
      </c>
      <c r="DO7" s="39">
        <v>46.67</v>
      </c>
      <c r="DP7" s="39">
        <v>47.7</v>
      </c>
      <c r="DQ7" s="39">
        <v>48.14</v>
      </c>
      <c r="DR7" s="39">
        <v>47.91</v>
      </c>
      <c r="DS7" s="39">
        <v>1.82</v>
      </c>
      <c r="DT7" s="39">
        <v>2.85</v>
      </c>
      <c r="DU7" s="39">
        <v>3.51</v>
      </c>
      <c r="DV7" s="39">
        <v>1.53</v>
      </c>
      <c r="DW7" s="39">
        <v>1.41</v>
      </c>
      <c r="DX7" s="39">
        <v>8.2200000000000006</v>
      </c>
      <c r="DY7" s="39">
        <v>9.43</v>
      </c>
      <c r="DZ7" s="39">
        <v>10.029999999999999</v>
      </c>
      <c r="EA7" s="39">
        <v>7.26</v>
      </c>
      <c r="EB7" s="39">
        <v>11.13</v>
      </c>
      <c r="EC7" s="39">
        <v>15</v>
      </c>
      <c r="ED7" s="39">
        <v>0.28000000000000003</v>
      </c>
      <c r="EE7" s="39">
        <v>0.54</v>
      </c>
      <c r="EF7" s="39">
        <v>0.73</v>
      </c>
      <c r="EG7" s="39">
        <v>0.46</v>
      </c>
      <c r="EH7" s="39">
        <v>0.09</v>
      </c>
      <c r="EI7" s="39">
        <v>0.6</v>
      </c>
      <c r="EJ7" s="39">
        <v>0.71</v>
      </c>
      <c r="EK7" s="39">
        <v>0.68</v>
      </c>
      <c r="EL7" s="39">
        <v>1.65</v>
      </c>
      <c r="EM7" s="39">
        <v>0.47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2018-02-05T01:57:07Z</cp:lastPrinted>
  <dcterms:created xsi:type="dcterms:W3CDTF">2017-12-25T01:27:58Z</dcterms:created>
  <dcterms:modified xsi:type="dcterms:W3CDTF">2018-02-27T04:54:05Z</dcterms:modified>
</cp:coreProperties>
</file>