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<sst xmlns="http://schemas.openxmlformats.org/spreadsheetml/2006/main" count="237" uniqueCount="124">
  <si>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</si>
  <si>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</si>
  <si>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</si>
  <si>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</si>
  <si>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</si>
  <si>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</si>
  <si>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</si>
  <si>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</si>
  <si>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</si>
  <si>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</si>
  <si>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</si>
  <si>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</si>
  <si>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</si>
  <si>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</si>
  <si>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</si>
  <si>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</si>
  <si>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</si>
  <si>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</si>
  <si>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</si>
  <si>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</si>
  <si>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</si>
  <si>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</si>
  <si>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</si>
  <si>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</si>
  <si>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</si>
  <si>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</si>
  <si>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</si>
  <si>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</si>
  <si>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</si>
  <si>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</si>
  <si>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</si>
  <si>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</si>
  <si>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</si>
  <si>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</si>
  <si>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</si>
  <si>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</si>
  <si>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</si>
  <si>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</si>
  <si>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</si>
  <si>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</si>
  <si>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</si>
  <si>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</si>
  <si>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</si>
  <si>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</si>
  <si>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</si>
  <si>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</si>
  <si>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</si>
  <si>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</si>
  <si>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</si>
  <si>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</si>
  <si>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</si>
  <si>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</si>
  <si>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</si>
  <si>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</si>
  <si>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</si>
  <si>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</si>
  <si>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</si>
  <si>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</si>
  <si>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</si>
  <si>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</si>
  <si>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</si>
  <si>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</si>
  <si>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</si>
  <si>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</si>
  <si>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</si>
  <si>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</si>
  <si>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</si>
  <si>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</si>
  <si>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</si>
  <si>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</si>
  <si>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</si>
  <si>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</si>
  <si>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</si>
  <si>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</si>
  <si>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</si>
  <si>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</si>
  <si>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</si>
  <si>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</si>
  <si>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</si>
  <si>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</si>
  <si>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</si>
  <si>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</si>
  <si>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</si>
  <si>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</si>
  <si>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</si>
  <si>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</si>
  <si>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</si>
  <si>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</si>
  <si>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</si>
  <si>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</si>
  <si>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</si>
  <si>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</si>
  <si>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</si>
  <si>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</si>
  <si>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</si>
  <si>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</si>
  <si>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</si>
  <si>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</si>
  <si>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</si>
  <si>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</si>
  <si>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</si>
  <si>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</si>
  <si>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</si>
  <si>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</si>
  <si>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</si>
  <si>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</si>
  <si>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</si>
  <si>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</si>
  <si>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南部町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</si>
  <si>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</si>
  <si>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</si>
  <si>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</si>
  <si>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</si>
  <si>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</si>
  <si>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</si>
  <si>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</si>
  <si>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</si>
  <si>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</si>
  <si>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</si>
  <si>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</si>
  <si>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予想される大規模地震等の災害に備え、水道事業に求められる「安全で安定した水道水の供給」に向けて、徹底した経営の見直しと投資の効率化を目指して行く。そのためには、経営戦略の策定と「県・近隣市町村」との情報共有・連携強化が必要である。また、さらなる住民サ－ビスの向上を目指して、今後も老朽化した水道施設・管路の改修を計画的に促進していく事が重要な課題である。</t>
    <rPh sb="0" eb="2">
      <t>コンゴ</t>
    </rPh>
    <rPh sb="2" eb="4">
      <t>ヨソウ</t>
    </rPh>
    <rPh sb="7" eb="12">
      <t>ダイキボジシン</t>
    </rPh>
    <rPh sb="12" eb="13">
      <t>トウ</t>
    </rPh>
    <rPh sb="14" eb="16">
      <t>サイガイ</t>
    </rPh>
    <rPh sb="17" eb="18">
      <t>ソナ</t>
    </rPh>
    <rPh sb="20" eb="22">
      <t>スイドウ</t>
    </rPh>
    <rPh sb="22" eb="24">
      <t>ジギョウ</t>
    </rPh>
    <rPh sb="25" eb="26">
      <t>モト</t>
    </rPh>
    <rPh sb="31" eb="33">
      <t>アンゼン</t>
    </rPh>
    <rPh sb="34" eb="36">
      <t>アンテイ</t>
    </rPh>
    <rPh sb="38" eb="40">
      <t>スイドウ</t>
    </rPh>
    <rPh sb="40" eb="41">
      <t>スイ</t>
    </rPh>
    <rPh sb="42" eb="44">
      <t>キョウキュウ</t>
    </rPh>
    <rPh sb="46" eb="47">
      <t>ム</t>
    </rPh>
    <rPh sb="50" eb="52">
      <t>テッテイ</t>
    </rPh>
    <rPh sb="54" eb="56">
      <t>ケイエイ</t>
    </rPh>
    <rPh sb="57" eb="59">
      <t>ミナオ</t>
    </rPh>
    <rPh sb="61" eb="63">
      <t>トウシ</t>
    </rPh>
    <rPh sb="64" eb="67">
      <t>コウリツカ</t>
    </rPh>
    <rPh sb="68" eb="70">
      <t>メザ</t>
    </rPh>
    <rPh sb="72" eb="73">
      <t>イ</t>
    </rPh>
    <rPh sb="82" eb="86">
      <t>ケイエイセンリャク</t>
    </rPh>
    <rPh sb="87" eb="89">
      <t>サクテイ</t>
    </rPh>
    <rPh sb="91" eb="92">
      <t>ケン</t>
    </rPh>
    <rPh sb="111" eb="112">
      <t>ヒツ</t>
    </rPh>
    <rPh sb="124" eb="126">
      <t>ジュウミン</t>
    </rPh>
    <rPh sb="131" eb="133">
      <t>コウジョウ</t>
    </rPh>
    <rPh sb="134" eb="136">
      <t>メザ</t>
    </rPh>
    <rPh sb="139" eb="141">
      <t>コンゴ</t>
    </rPh>
    <rPh sb="142" eb="145">
      <t>ロウキュウカ</t>
    </rPh>
    <rPh sb="147" eb="149">
      <t>スイドウ</t>
    </rPh>
    <rPh sb="149" eb="151">
      <t>シセツ</t>
    </rPh>
    <rPh sb="152" eb="154">
      <t>カンロ</t>
    </rPh>
    <rPh sb="155" eb="157">
      <t>カイシュウ</t>
    </rPh>
    <rPh sb="158" eb="161">
      <t>ケイカクテキ</t>
    </rPh>
    <rPh sb="162" eb="164">
      <t>ソクシン</t>
    </rPh>
    <rPh sb="168" eb="169">
      <t>コト</t>
    </rPh>
    <rPh sb="170" eb="172">
      <t>ジュウヨウ</t>
    </rPh>
    <rPh sb="173" eb="175">
      <t>カダイ</t>
    </rPh>
    <phoneticPr fontId="4"/>
  </si>
  <si>
    <t>非設置</t>
    <rPh sb="0" eb="1">
      <t>ヒ</t>
    </rPh>
    <rPh sb="1" eb="3">
      <t>セッチ</t>
    </rPh>
    <phoneticPr fontId="4"/>
  </si>
  <si>
    <t>平成29年度より国の耐震化等交付金事業を導入して、耐震性を備えた管路の更新と水道施設の改修に取り組み始めたが、全ての管路更新を完了するためには長期の歳月が必要になる。このため、引き続き交付金事業の補助率拡充を要望し、財源確保に努めるとともに、順次管路の更新を図る。そために必要な管路台帳の作成を早期に着手する。</t>
    <rPh sb="0" eb="2">
      <t>ヘイセイ</t>
    </rPh>
    <rPh sb="4" eb="6">
      <t>ネンド</t>
    </rPh>
    <rPh sb="8" eb="9">
      <t>クニ</t>
    </rPh>
    <rPh sb="10" eb="14">
      <t>タイシンカトウ</t>
    </rPh>
    <rPh sb="14" eb="17">
      <t>コウフキン</t>
    </rPh>
    <rPh sb="17" eb="19">
      <t>ジギョウ</t>
    </rPh>
    <rPh sb="20" eb="22">
      <t>ドウニュウ</t>
    </rPh>
    <rPh sb="25" eb="28">
      <t>タイシンセイ</t>
    </rPh>
    <rPh sb="29" eb="30">
      <t>ソナ</t>
    </rPh>
    <rPh sb="32" eb="34">
      <t>カンロ</t>
    </rPh>
    <rPh sb="35" eb="37">
      <t>コウシン</t>
    </rPh>
    <rPh sb="38" eb="40">
      <t>スイドウ</t>
    </rPh>
    <rPh sb="40" eb="42">
      <t>シセツ</t>
    </rPh>
    <rPh sb="43" eb="45">
      <t>カイシュウ</t>
    </rPh>
    <rPh sb="46" eb="47">
      <t>ト</t>
    </rPh>
    <rPh sb="48" eb="49">
      <t>ク</t>
    </rPh>
    <rPh sb="50" eb="51">
      <t>ハジ</t>
    </rPh>
    <rPh sb="55" eb="56">
      <t>スベ</t>
    </rPh>
    <rPh sb="58" eb="60">
      <t>カンロ</t>
    </rPh>
    <rPh sb="60" eb="62">
      <t>コウシン</t>
    </rPh>
    <rPh sb="63" eb="65">
      <t>カンリョウ</t>
    </rPh>
    <rPh sb="71" eb="73">
      <t>チョウキ</t>
    </rPh>
    <rPh sb="74" eb="76">
      <t>サイゲツ</t>
    </rPh>
    <rPh sb="77" eb="79">
      <t>ヒツヨウ</t>
    </rPh>
    <rPh sb="88" eb="89">
      <t>ヒ</t>
    </rPh>
    <rPh sb="90" eb="91">
      <t>ツヅ</t>
    </rPh>
    <rPh sb="92" eb="95">
      <t>コウフキン</t>
    </rPh>
    <rPh sb="95" eb="97">
      <t>ジギョウ</t>
    </rPh>
    <rPh sb="98" eb="101">
      <t>ホジョリツ</t>
    </rPh>
    <rPh sb="101" eb="103">
      <t>カクジュウ</t>
    </rPh>
    <rPh sb="104" eb="106">
      <t>ヨウボウ</t>
    </rPh>
    <rPh sb="108" eb="112">
      <t>ザイゲンカクホ</t>
    </rPh>
    <rPh sb="113" eb="114">
      <t>ツト</t>
    </rPh>
    <rPh sb="121" eb="123">
      <t>ジュンジ</t>
    </rPh>
    <rPh sb="123" eb="125">
      <t>カンロ</t>
    </rPh>
    <rPh sb="126" eb="128">
      <t>コウシン</t>
    </rPh>
    <rPh sb="129" eb="130">
      <t>ハカ</t>
    </rPh>
    <rPh sb="136" eb="138">
      <t>ヒツヨウ</t>
    </rPh>
    <rPh sb="139" eb="141">
      <t>カンロ</t>
    </rPh>
    <rPh sb="141" eb="143">
      <t>ダイチョウ</t>
    </rPh>
    <rPh sb="144" eb="146">
      <t>サクセイ</t>
    </rPh>
    <rPh sb="147" eb="149">
      <t>ソウキ</t>
    </rPh>
    <rPh sb="150" eb="152">
      <t>チャクシュ</t>
    </rPh>
    <phoneticPr fontId="4"/>
  </si>
  <si>
    <r>
      <t>少しづつではあるが、給水収益の増加が見られる。この要因として、中部横断自動車道建設工事関係者等</t>
    </r>
    <r>
      <rPr>
        <sz val="11"/>
        <rFont val="ＭＳ ゴシック"/>
        <family val="3"/>
        <charset val="128"/>
      </rPr>
      <t>への</t>
    </r>
    <r>
      <rPr>
        <sz val="11"/>
        <color theme="1"/>
        <rFont val="ＭＳ ゴシック"/>
        <family val="3"/>
        <charset val="128"/>
      </rPr>
      <t>効率的な配水と、有収率の増加が考えられる。引き続き、水道料金の滞納・未納者に対する徴収業務を継続的に実施し、収益増加につなげるとともに平成30年4月に水道料金の改定を行い、債務残高の軽減を図り、投資の効率化と水道施設の維持管理費削減といった経営改善を促進し、計画的な事業の推進と財源確保を行いたい。</t>
    </r>
    <rPh sb="0" eb="1">
      <t>スコ</t>
    </rPh>
    <rPh sb="10" eb="12">
      <t>キュウスイ</t>
    </rPh>
    <rPh sb="12" eb="14">
      <t>シュウエキ</t>
    </rPh>
    <rPh sb="15" eb="17">
      <t>ゾウカ</t>
    </rPh>
    <rPh sb="18" eb="19">
      <t>ミ</t>
    </rPh>
    <rPh sb="25" eb="27">
      <t>ヨウイン</t>
    </rPh>
    <rPh sb="31" eb="33">
      <t>チュウブ</t>
    </rPh>
    <rPh sb="33" eb="39">
      <t>オウダンジドウシャドウ</t>
    </rPh>
    <rPh sb="39" eb="41">
      <t>ケンセツ</t>
    </rPh>
    <rPh sb="41" eb="46">
      <t>コウジカンケイシャ</t>
    </rPh>
    <rPh sb="46" eb="47">
      <t>トウ</t>
    </rPh>
    <rPh sb="49" eb="52">
      <t>コウリツテキ</t>
    </rPh>
    <rPh sb="53" eb="55">
      <t>ハイスイ</t>
    </rPh>
    <rPh sb="57" eb="60">
      <t>ユウシュウリツ</t>
    </rPh>
    <rPh sb="61" eb="63">
      <t>ゾウカ</t>
    </rPh>
    <rPh sb="174" eb="176">
      <t>ソクシン</t>
    </rPh>
    <rPh sb="193" eb="1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</si>
</sst>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0.14000000000000001</c:v>
                </c:pt>
                <c:pt idx="2">
                  <c:v>0.2</c:v>
                </c:pt>
                <c:pt idx="3">
                  <c:v>0.16</c:v>
                </c:pt>
                <c:pt idx="4">
                  <c:v>0.91</c:v>
                </c:pt>
              </c:numCache>
            </c:numRef>
          </c:val>
        </c:ser>
        <c:dLbls>
          <c:showLegendKey val="0"/>
          <c:showVal val="0"/>
          <c:showCatName val="0"/>
          <c:showSerName val="0"/>
          <c:showPercent val="0"/>
          <c:showBubbleSize val="0"/>
        </c:dLbls>
        <c:gapWidth val="150"/>
        <c:axId val="102482688"/>
        <c:axId val="1024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2482688"/>
        <c:axId val="102484608"/>
      </c:lineChart>
      <c:dateAx>
        <c:axId val="102482688"/>
        <c:scaling>
          <c:orientation val="minMax"/>
        </c:scaling>
        <c:delete val="1"/>
        <c:axPos val="b"/>
        <c:numFmt formatCode="ge" sourceLinked="1"/>
        <c:majorTickMark val="none"/>
        <c:minorTickMark val="none"/>
        <c:tickLblPos val="none"/>
        <c:crossAx val="102484608"/>
        <c:crosses val="autoZero"/>
        <c:auto val="1"/>
        <c:lblOffset val="100"/>
        <c:baseTimeUnit val="years"/>
      </c:dateAx>
      <c:valAx>
        <c:axId val="1024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48.53</c:v>
                </c:pt>
                <c:pt idx="1">
                  <c:v>51.89</c:v>
                </c:pt>
                <c:pt idx="2">
                  <c:v>55.81</c:v>
                </c:pt>
                <c:pt idx="3">
                  <c:v>50.27</c:v>
                </c:pt>
                <c:pt idx="4">
                  <c:v>50.79</c:v>
                </c:pt>
              </c:numCache>
            </c:numRef>
          </c:val>
        </c:ser>
        <c:dLbls>
          <c:showLegendKey val="0"/>
          <c:showVal val="0"/>
          <c:showCatName val="0"/>
          <c:showSerName val="0"/>
          <c:showPercent val="0"/>
          <c:showBubbleSize val="0"/>
        </c:dLbls>
        <c:gapWidth val="150"/>
        <c:axId val="44246144"/>
        <c:axId val="442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44246144"/>
        <c:axId val="44248064"/>
      </c:lineChart>
      <c:dateAx>
        <c:axId val="44246144"/>
        <c:scaling>
          <c:orientation val="minMax"/>
        </c:scaling>
        <c:delete val="1"/>
        <c:axPos val="b"/>
        <c:numFmt formatCode="ge" sourceLinked="1"/>
        <c:majorTickMark val="none"/>
        <c:minorTickMark val="none"/>
        <c:tickLblPos val="none"/>
        <c:crossAx val="44248064"/>
        <c:crosses val="autoZero"/>
        <c:auto val="1"/>
        <c:lblOffset val="100"/>
        <c:baseTimeUnit val="years"/>
      </c:dateAx>
      <c:valAx>
        <c:axId val="442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66.260000000000005</c:v>
                </c:pt>
                <c:pt idx="1">
                  <c:v>62.29</c:v>
                </c:pt>
                <c:pt idx="2">
                  <c:v>58.37</c:v>
                </c:pt>
                <c:pt idx="3">
                  <c:v>67.760000000000005</c:v>
                </c:pt>
                <c:pt idx="4">
                  <c:v>66.150000000000006</c:v>
                </c:pt>
              </c:numCache>
            </c:numRef>
          </c:val>
        </c:ser>
        <c:dLbls>
          <c:showLegendKey val="0"/>
          <c:showVal val="0"/>
          <c:showCatName val="0"/>
          <c:showSerName val="0"/>
          <c:showPercent val="0"/>
          <c:showBubbleSize val="0"/>
        </c:dLbls>
        <c:gapWidth val="150"/>
        <c:axId val="44290816"/>
        <c:axId val="442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44290816"/>
        <c:axId val="44292736"/>
      </c:lineChart>
      <c:dateAx>
        <c:axId val="44290816"/>
        <c:scaling>
          <c:orientation val="minMax"/>
        </c:scaling>
        <c:delete val="1"/>
        <c:axPos val="b"/>
        <c:numFmt formatCode="ge" sourceLinked="1"/>
        <c:majorTickMark val="none"/>
        <c:minorTickMark val="none"/>
        <c:tickLblPos val="none"/>
        <c:crossAx val="44292736"/>
        <c:crosses val="autoZero"/>
        <c:auto val="1"/>
        <c:lblOffset val="100"/>
        <c:baseTimeUnit val="years"/>
      </c:dateAx>
      <c:valAx>
        <c:axId val="442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57.07</c:v>
                </c:pt>
                <c:pt idx="1">
                  <c:v>57.5</c:v>
                </c:pt>
                <c:pt idx="2">
                  <c:v>58.04</c:v>
                </c:pt>
                <c:pt idx="3">
                  <c:v>61.32</c:v>
                </c:pt>
                <c:pt idx="4">
                  <c:v>61.34</c:v>
                </c:pt>
              </c:numCache>
            </c:numRef>
          </c:val>
        </c:ser>
        <c:dLbls>
          <c:showLegendKey val="0"/>
          <c:showVal val="0"/>
          <c:showCatName val="0"/>
          <c:showSerName val="0"/>
          <c:showPercent val="0"/>
          <c:showBubbleSize val="0"/>
        </c:dLbls>
        <c:gapWidth val="150"/>
        <c:axId val="106668416"/>
        <c:axId val="1066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6668416"/>
        <c:axId val="106670336"/>
      </c:lineChart>
      <c:dateAx>
        <c:axId val="106668416"/>
        <c:scaling>
          <c:orientation val="minMax"/>
        </c:scaling>
        <c:delete val="1"/>
        <c:axPos val="b"/>
        <c:numFmt formatCode="ge" sourceLinked="1"/>
        <c:majorTickMark val="none"/>
        <c:minorTickMark val="none"/>
        <c:tickLblPos val="none"/>
        <c:crossAx val="106670336"/>
        <c:crosses val="autoZero"/>
        <c:auto val="1"/>
        <c:lblOffset val="100"/>
        <c:baseTimeUnit val="years"/>
      </c:dateAx>
      <c:valAx>
        <c:axId val="1066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69728"/>
        <c:axId val="1065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69728"/>
        <c:axId val="106571648"/>
      </c:lineChart>
      <c:dateAx>
        <c:axId val="106569728"/>
        <c:scaling>
          <c:orientation val="minMax"/>
        </c:scaling>
        <c:delete val="1"/>
        <c:axPos val="b"/>
        <c:numFmt formatCode="ge" sourceLinked="1"/>
        <c:majorTickMark val="none"/>
        <c:minorTickMark val="none"/>
        <c:tickLblPos val="none"/>
        <c:crossAx val="106571648"/>
        <c:crosses val="autoZero"/>
        <c:auto val="1"/>
        <c:lblOffset val="100"/>
        <c:baseTimeUnit val="years"/>
      </c:dateAx>
      <c:valAx>
        <c:axId val="1065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89568"/>
        <c:axId val="1066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89568"/>
        <c:axId val="106612224"/>
      </c:lineChart>
      <c:dateAx>
        <c:axId val="106589568"/>
        <c:scaling>
          <c:orientation val="minMax"/>
        </c:scaling>
        <c:delete val="1"/>
        <c:axPos val="b"/>
        <c:numFmt formatCode="ge" sourceLinked="1"/>
        <c:majorTickMark val="none"/>
        <c:minorTickMark val="none"/>
        <c:tickLblPos val="none"/>
        <c:crossAx val="106612224"/>
        <c:crosses val="autoZero"/>
        <c:auto val="1"/>
        <c:lblOffset val="100"/>
        <c:baseTimeUnit val="years"/>
      </c:dateAx>
      <c:valAx>
        <c:axId val="1066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793216"/>
        <c:axId val="1088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93216"/>
        <c:axId val="108815872"/>
      </c:lineChart>
      <c:dateAx>
        <c:axId val="108793216"/>
        <c:scaling>
          <c:orientation val="minMax"/>
        </c:scaling>
        <c:delete val="1"/>
        <c:axPos val="b"/>
        <c:numFmt formatCode="ge" sourceLinked="1"/>
        <c:majorTickMark val="none"/>
        <c:minorTickMark val="none"/>
        <c:tickLblPos val="none"/>
        <c:crossAx val="108815872"/>
        <c:crosses val="autoZero"/>
        <c:auto val="1"/>
        <c:lblOffset val="100"/>
        <c:baseTimeUnit val="years"/>
      </c:dateAx>
      <c:valAx>
        <c:axId val="1088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58368"/>
        <c:axId val="1088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58368"/>
        <c:axId val="108868736"/>
      </c:lineChart>
      <c:dateAx>
        <c:axId val="108858368"/>
        <c:scaling>
          <c:orientation val="minMax"/>
        </c:scaling>
        <c:delete val="1"/>
        <c:axPos val="b"/>
        <c:numFmt formatCode="ge" sourceLinked="1"/>
        <c:majorTickMark val="none"/>
        <c:minorTickMark val="none"/>
        <c:tickLblPos val="none"/>
        <c:crossAx val="108868736"/>
        <c:crosses val="autoZero"/>
        <c:auto val="1"/>
        <c:lblOffset val="100"/>
        <c:baseTimeUnit val="years"/>
      </c:dateAx>
      <c:valAx>
        <c:axId val="1088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2099.04</c:v>
                </c:pt>
                <c:pt idx="1">
                  <c:v>2016.54</c:v>
                </c:pt>
                <c:pt idx="2">
                  <c:v>1958.2</c:v>
                </c:pt>
                <c:pt idx="3">
                  <c:v>1890.24</c:v>
                </c:pt>
                <c:pt idx="4">
                  <c:v>2106.98</c:v>
                </c:pt>
              </c:numCache>
            </c:numRef>
          </c:val>
        </c:ser>
        <c:dLbls>
          <c:showLegendKey val="0"/>
          <c:showVal val="0"/>
          <c:showCatName val="0"/>
          <c:showSerName val="0"/>
          <c:showPercent val="0"/>
          <c:showBubbleSize val="0"/>
        </c:dLbls>
        <c:gapWidth val="150"/>
        <c:axId val="108886656"/>
        <c:axId val="1088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08886656"/>
        <c:axId val="108897024"/>
      </c:lineChart>
      <c:dateAx>
        <c:axId val="108886656"/>
        <c:scaling>
          <c:orientation val="minMax"/>
        </c:scaling>
        <c:delete val="1"/>
        <c:axPos val="b"/>
        <c:numFmt formatCode="ge" sourceLinked="1"/>
        <c:majorTickMark val="none"/>
        <c:minorTickMark val="none"/>
        <c:tickLblPos val="none"/>
        <c:crossAx val="108897024"/>
        <c:crosses val="autoZero"/>
        <c:auto val="1"/>
        <c:lblOffset val="100"/>
        <c:baseTimeUnit val="years"/>
      </c:dateAx>
      <c:valAx>
        <c:axId val="1088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33</c:v>
                </c:pt>
                <c:pt idx="1">
                  <c:v>33.450000000000003</c:v>
                </c:pt>
                <c:pt idx="2">
                  <c:v>34.17</c:v>
                </c:pt>
                <c:pt idx="3">
                  <c:v>37.159999999999997</c:v>
                </c:pt>
                <c:pt idx="4">
                  <c:v>37.6</c:v>
                </c:pt>
              </c:numCache>
            </c:numRef>
          </c:val>
        </c:ser>
        <c:dLbls>
          <c:showLegendKey val="0"/>
          <c:showVal val="0"/>
          <c:showCatName val="0"/>
          <c:showSerName val="0"/>
          <c:showPercent val="0"/>
          <c:showBubbleSize val="0"/>
        </c:dLbls>
        <c:gapWidth val="150"/>
        <c:axId val="110041344"/>
        <c:axId val="1100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10041344"/>
        <c:axId val="110051712"/>
      </c:lineChart>
      <c:dateAx>
        <c:axId val="110041344"/>
        <c:scaling>
          <c:orientation val="minMax"/>
        </c:scaling>
        <c:delete val="1"/>
        <c:axPos val="b"/>
        <c:numFmt formatCode="ge" sourceLinked="1"/>
        <c:majorTickMark val="none"/>
        <c:minorTickMark val="none"/>
        <c:tickLblPos val="none"/>
        <c:crossAx val="110051712"/>
        <c:crosses val="autoZero"/>
        <c:auto val="1"/>
        <c:lblOffset val="100"/>
        <c:baseTimeUnit val="years"/>
      </c:dateAx>
      <c:valAx>
        <c:axId val="1100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231.08</c:v>
                </c:pt>
                <c:pt idx="1">
                  <c:v>226.39</c:v>
                </c:pt>
                <c:pt idx="2">
                  <c:v>219.83</c:v>
                </c:pt>
                <c:pt idx="3">
                  <c:v>194.56</c:v>
                </c:pt>
                <c:pt idx="4">
                  <c:v>195.74</c:v>
                </c:pt>
              </c:numCache>
            </c:numRef>
          </c:val>
        </c:ser>
        <c:dLbls>
          <c:showLegendKey val="0"/>
          <c:showVal val="0"/>
          <c:showCatName val="0"/>
          <c:showSerName val="0"/>
          <c:showPercent val="0"/>
          <c:showBubbleSize val="0"/>
        </c:dLbls>
        <c:gapWidth val="150"/>
        <c:axId val="110081536"/>
        <c:axId val="1100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10081536"/>
        <c:axId val="110083456"/>
      </c:lineChart>
      <c:dateAx>
        <c:axId val="110081536"/>
        <c:scaling>
          <c:orientation val="minMax"/>
        </c:scaling>
        <c:delete val="1"/>
        <c:axPos val="b"/>
        <c:numFmt formatCode="ge" sourceLinked="1"/>
        <c:majorTickMark val="none"/>
        <c:minorTickMark val="none"/>
        <c:tickLblPos val="none"/>
        <c:crossAx val="110083456"/>
        <c:crosses val="autoZero"/>
        <c:auto val="1"/>
        <c:lblOffset val="100"/>
        <c:baseTimeUnit val="years"/>
      </c:dateAx>
      <c:valAx>
        <c:axId val="1100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山梨県　南部町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121</v>
      </c>
      <c r="AE8" s="74"/>
      <c r="AF8" s="74"/>
      <c r="AG8" s="74"/>
      <c r="AH8" s="74"/>
      <c r="AI8" s="74"/>
      <c r="AJ8" s="74"/>
      <c r="AK8" s="2"/>
      <c r="AL8" s="67">
        <f>データ!$R$6</f>
        <v>8195</v>
      </c>
      <c r="AM8" s="67"/>
      <c r="AN8" s="67"/>
      <c r="AO8" s="67"/>
      <c r="AP8" s="67"/>
      <c r="AQ8" s="67"/>
      <c r="AR8" s="67"/>
      <c r="AS8" s="67"/>
      <c r="AT8" s="66">
        <f>データ!$S$6</f>
        <v>200.87</v>
      </c>
      <c r="AU8" s="66"/>
      <c r="AV8" s="66"/>
      <c r="AW8" s="66"/>
      <c r="AX8" s="66"/>
      <c r="AY8" s="66"/>
      <c r="AZ8" s="66"/>
      <c r="BA8" s="66"/>
      <c r="BB8" s="66">
        <f>データ!$T$6</f>
        <v>40.799999999999997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99.73</v>
      </c>
      <c r="Q10" s="66"/>
      <c r="R10" s="66"/>
      <c r="S10" s="66"/>
      <c r="T10" s="66"/>
      <c r="U10" s="66"/>
      <c r="V10" s="66"/>
      <c r="W10" s="67">
        <f>データ!$Q$6</f>
        <v>1468</v>
      </c>
      <c r="X10" s="67"/>
      <c r="Y10" s="67"/>
      <c r="Z10" s="67"/>
      <c r="AA10" s="67"/>
      <c r="AB10" s="67"/>
      <c r="AC10" s="67"/>
      <c r="AD10" s="2"/>
      <c r="AE10" s="2"/>
      <c r="AF10" s="2"/>
      <c r="AG10" s="2"/>
      <c r="AH10" s="2"/>
      <c r="AI10" s="2"/>
      <c r="AJ10" s="2"/>
      <c r="AK10" s="2"/>
      <c r="AL10" s="67">
        <f>データ!$U$6</f>
        <v>8092</v>
      </c>
      <c r="AM10" s="67"/>
      <c r="AN10" s="67"/>
      <c r="AO10" s="67"/>
      <c r="AP10" s="67"/>
      <c r="AQ10" s="67"/>
      <c r="AR10" s="67"/>
      <c r="AS10" s="67"/>
      <c r="AT10" s="66">
        <f>データ!$V$6</f>
        <v>21.3</v>
      </c>
      <c r="AU10" s="66"/>
      <c r="AV10" s="66"/>
      <c r="AW10" s="66"/>
      <c r="AX10" s="66"/>
      <c r="AY10" s="66"/>
      <c r="AZ10" s="66"/>
      <c r="BA10" s="66"/>
      <c r="BB10" s="66">
        <f>データ!$W$6</f>
        <v>379.91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193666</v>
      </c>
      <c r="D6" s="34">
        <f t="shared" si="3"/>
        <v>47</v>
      </c>
      <c r="E6" s="34">
        <f t="shared" si="3"/>
        <v>1</v>
      </c>
      <c r="F6" s="34">
        <f t="shared" si="3"/>
        <v>0</v>
      </c>
      <c r="G6" s="34">
        <f t="shared" si="3"/>
        <v>0</v>
      </c>
      <c r="H6" s="34" t="str">
        <f t="shared" si="3"/>
        <v>山梨県　南部町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99.73</v>
      </c>
      <c r="Q6" s="35">
        <f t="shared" si="3"/>
        <v>1468</v>
      </c>
      <c r="R6" s="35">
        <f t="shared" si="3"/>
        <v>8195</v>
      </c>
      <c r="S6" s="35">
        <f t="shared" si="3"/>
        <v>200.87</v>
      </c>
      <c r="T6" s="35">
        <f t="shared" si="3"/>
        <v>40.799999999999997</v>
      </c>
      <c r="U6" s="35">
        <f t="shared" si="3"/>
        <v>8092</v>
      </c>
      <c r="V6" s="35">
        <f t="shared" si="3"/>
        <v>21.3</v>
      </c>
      <c r="W6" s="35">
        <f t="shared" si="3"/>
        <v>379.91</v>
      </c>
      <c r="X6" s="36">
        <f>IF(X7="",NA(),X7)</f>
        <v>57.07</v>
      </c>
      <c r="Y6" s="36">
        <f t="shared" ref="Y6:AG6" si="4">IF(Y7="",NA(),Y7)</f>
        <v>57.5</v>
      </c>
      <c r="Z6" s="36">
        <f t="shared" si="4"/>
        <v>58.04</v>
      </c>
      <c r="AA6" s="36">
        <f t="shared" si="4"/>
        <v>61.32</v>
      </c>
      <c r="AB6" s="36">
        <f t="shared" si="4"/>
        <v>61.34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2099.04</v>
      </c>
      <c r="BF6" s="36">
        <f t="shared" ref="BF6:BN6" si="7">IF(BF7="",NA(),BF7)</f>
        <v>2016.54</v>
      </c>
      <c r="BG6" s="36">
        <f t="shared" si="7"/>
        <v>1958.2</v>
      </c>
      <c r="BH6" s="36">
        <f t="shared" si="7"/>
        <v>1890.24</v>
      </c>
      <c r="BI6" s="36">
        <f t="shared" si="7"/>
        <v>2106.98</v>
      </c>
      <c r="BJ6" s="36">
        <f t="shared" si="7"/>
        <v>1158.82</v>
      </c>
      <c r="BK6" s="36">
        <f t="shared" si="7"/>
        <v>1167.7</v>
      </c>
      <c r="BL6" s="36">
        <f t="shared" si="7"/>
        <v>1228.58</v>
      </c>
      <c r="BM6" s="36">
        <f t="shared" si="7"/>
        <v>1280.18</v>
      </c>
      <c r="BN6" s="36">
        <f t="shared" si="7"/>
        <v>1346.23</v>
      </c>
      <c r="BO6" s="35" t="str">
        <f>IF(BO7="","",IF(BO7="-","【-】","【"&amp;SUBSTITUTE(TEXT(BO7,"#,##0.00"),"-","△")&amp;"】"))</f>
        <v>【1,280.76】</v>
      </c>
      <c r="BP6" s="36">
        <f>IF(BP7="",NA(),BP7)</f>
        <v>33</v>
      </c>
      <c r="BQ6" s="36">
        <f t="shared" ref="BQ6:BY6" si="8">IF(BQ7="",NA(),BQ7)</f>
        <v>33.450000000000003</v>
      </c>
      <c r="BR6" s="36">
        <f t="shared" si="8"/>
        <v>34.17</v>
      </c>
      <c r="BS6" s="36">
        <f t="shared" si="8"/>
        <v>37.159999999999997</v>
      </c>
      <c r="BT6" s="36">
        <f t="shared" si="8"/>
        <v>37.6</v>
      </c>
      <c r="BU6" s="36">
        <f t="shared" si="8"/>
        <v>55.6</v>
      </c>
      <c r="BV6" s="36">
        <f t="shared" si="8"/>
        <v>54.43</v>
      </c>
      <c r="BW6" s="36">
        <f t="shared" si="8"/>
        <v>53.81</v>
      </c>
      <c r="BX6" s="36">
        <f t="shared" si="8"/>
        <v>53.62</v>
      </c>
      <c r="BY6" s="36">
        <f t="shared" si="8"/>
        <v>53.41</v>
      </c>
      <c r="BZ6" s="35" t="str">
        <f>IF(BZ7="","",IF(BZ7="-","【-】","【"&amp;SUBSTITUTE(TEXT(BZ7,"#,##0.00"),"-","△")&amp;"】"))</f>
        <v>【53.06】</v>
      </c>
      <c r="CA6" s="36">
        <f>IF(CA7="",NA(),CA7)</f>
        <v>231.08</v>
      </c>
      <c r="CB6" s="36">
        <f t="shared" ref="CB6:CJ6" si="9">IF(CB7="",NA(),CB7)</f>
        <v>226.39</v>
      </c>
      <c r="CC6" s="36">
        <f t="shared" si="9"/>
        <v>219.83</v>
      </c>
      <c r="CD6" s="36">
        <f t="shared" si="9"/>
        <v>194.56</v>
      </c>
      <c r="CE6" s="36">
        <f t="shared" si="9"/>
        <v>195.74</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48.53</v>
      </c>
      <c r="CM6" s="36">
        <f t="shared" ref="CM6:CU6" si="10">IF(CM7="",NA(),CM7)</f>
        <v>51.89</v>
      </c>
      <c r="CN6" s="36">
        <f t="shared" si="10"/>
        <v>55.81</v>
      </c>
      <c r="CO6" s="36">
        <f t="shared" si="10"/>
        <v>50.27</v>
      </c>
      <c r="CP6" s="36">
        <f t="shared" si="10"/>
        <v>50.79</v>
      </c>
      <c r="CQ6" s="36">
        <f t="shared" si="10"/>
        <v>60.66</v>
      </c>
      <c r="CR6" s="36">
        <f t="shared" si="10"/>
        <v>60.17</v>
      </c>
      <c r="CS6" s="36">
        <f t="shared" si="10"/>
        <v>58.96</v>
      </c>
      <c r="CT6" s="36">
        <f t="shared" si="10"/>
        <v>58.1</v>
      </c>
      <c r="CU6" s="36">
        <f t="shared" si="10"/>
        <v>56.19</v>
      </c>
      <c r="CV6" s="35" t="str">
        <f>IF(CV7="","",IF(CV7="-","【-】","【"&amp;SUBSTITUTE(TEXT(CV7,"#,##0.00"),"-","△")&amp;"】"))</f>
        <v>【56.28】</v>
      </c>
      <c r="CW6" s="36">
        <f>IF(CW7="",NA(),CW7)</f>
        <v>66.260000000000005</v>
      </c>
      <c r="CX6" s="36">
        <f t="shared" ref="CX6:DF6" si="11">IF(CX7="",NA(),CX7)</f>
        <v>62.29</v>
      </c>
      <c r="CY6" s="36">
        <f t="shared" si="11"/>
        <v>58.37</v>
      </c>
      <c r="CZ6" s="36">
        <f t="shared" si="11"/>
        <v>67.760000000000005</v>
      </c>
      <c r="DA6" s="36">
        <f t="shared" si="11"/>
        <v>66.150000000000006</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0.33</v>
      </c>
      <c r="EE6" s="36">
        <f t="shared" ref="EE6:EM6" si="14">IF(EE7="",NA(),EE7)</f>
        <v>0.14000000000000001</v>
      </c>
      <c r="EF6" s="36">
        <f t="shared" si="14"/>
        <v>0.2</v>
      </c>
      <c r="EG6" s="36">
        <f t="shared" si="14"/>
        <v>0.16</v>
      </c>
      <c r="EH6" s="36">
        <f t="shared" si="14"/>
        <v>0.91</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193666</v>
      </c>
      <c r="D7" s="38">
        <v>47</v>
      </c>
      <c r="E7" s="38">
        <v>1</v>
      </c>
      <c r="F7" s="38">
        <v>0</v>
      </c>
      <c r="G7" s="38">
        <v>0</v>
      </c>
      <c r="H7" s="38" t="s">
        <v>108</v>
      </c>
      <c r="I7" s="38" t="s">
        <v>109</v>
      </c>
      <c r="J7" s="38" t="s">
        <v>110</v>
      </c>
      <c r="K7" s="38" t="s">
        <v>111</v>
      </c>
      <c r="L7" s="38" t="s">
        <v>112</v>
      </c>
      <c r="M7" s="38"/>
      <c r="N7" s="39" t="s">
        <v>113</v>
      </c>
      <c r="O7" s="39" t="s">
        <v>114</v>
      </c>
      <c r="P7" s="39">
        <v>99.73</v>
      </c>
      <c r="Q7" s="39">
        <v>1468</v>
      </c>
      <c r="R7" s="39">
        <v>8195</v>
      </c>
      <c r="S7" s="39">
        <v>200.87</v>
      </c>
      <c r="T7" s="39">
        <v>40.799999999999997</v>
      </c>
      <c r="U7" s="39">
        <v>8092</v>
      </c>
      <c r="V7" s="39">
        <v>21.3</v>
      </c>
      <c r="W7" s="39">
        <v>379.91</v>
      </c>
      <c r="X7" s="39">
        <v>57.07</v>
      </c>
      <c r="Y7" s="39">
        <v>57.5</v>
      </c>
      <c r="Z7" s="39">
        <v>58.04</v>
      </c>
      <c r="AA7" s="39">
        <v>61.32</v>
      </c>
      <c r="AB7" s="39">
        <v>61.34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2099.04</v>
      </c>
      <c r="BF7" s="39">
        <v>2016.54</v>
      </c>
      <c r="BG7" s="39">
        <v>1958.2</v>
      </c>
      <c r="BH7" s="39">
        <v>1890.24</v>
      </c>
      <c r="BI7" s="39">
        <v>2106.98</v>
      </c>
      <c r="BJ7" s="39">
        <v>1158.82</v>
      </c>
      <c r="BK7" s="39">
        <v>1167.7</v>
      </c>
      <c r="BL7" s="39">
        <v>1228.58</v>
      </c>
      <c r="BM7" s="39">
        <v>1280.18</v>
      </c>
      <c r="BN7" s="39">
        <v>1346.23</v>
      </c>
      <c r="BO7" s="39">
        <v>1280.76</v>
      </c>
      <c r="BP7" s="39">
        <v>33</v>
      </c>
      <c r="BQ7" s="39">
        <v>33.450000000000003</v>
      </c>
      <c r="BR7" s="39">
        <v>34.17</v>
      </c>
      <c r="BS7" s="39">
        <v>37.159999999999997</v>
      </c>
      <c r="BT7" s="39">
        <v>37.6</v>
      </c>
      <c r="BU7" s="39">
        <v>55.6</v>
      </c>
      <c r="BV7" s="39">
        <v>54.43</v>
      </c>
      <c r="BW7" s="39">
        <v>53.81</v>
      </c>
      <c r="BX7" s="39">
        <v>53.62</v>
      </c>
      <c r="BY7" s="39">
        <v>53.41</v>
      </c>
      <c r="BZ7" s="39">
        <v>53.06</v>
      </c>
      <c r="CA7" s="39">
        <v>231.08</v>
      </c>
      <c r="CB7" s="39">
        <v>226.39</v>
      </c>
      <c r="CC7" s="39">
        <v>219.83</v>
      </c>
      <c r="CD7" s="39">
        <v>194.56</v>
      </c>
      <c r="CE7" s="39">
        <v>195.74</v>
      </c>
      <c r="CF7" s="39">
        <v>275.86</v>
      </c>
      <c r="CG7" s="39">
        <v>279.8</v>
      </c>
      <c r="CH7" s="39">
        <v>284.64999999999998</v>
      </c>
      <c r="CI7" s="39">
        <v>287.7</v>
      </c>
      <c r="CJ7" s="39">
        <v>277.39999999999998</v>
      </c>
      <c r="CK7" s="39">
        <v>314.83</v>
      </c>
      <c r="CL7" s="39">
        <v>48.53</v>
      </c>
      <c r="CM7" s="39">
        <v>51.89</v>
      </c>
      <c r="CN7" s="39">
        <v>55.81</v>
      </c>
      <c r="CO7" s="39">
        <v>50.27</v>
      </c>
      <c r="CP7" s="39">
        <v>50.79</v>
      </c>
      <c r="CQ7" s="39">
        <v>60.66</v>
      </c>
      <c r="CR7" s="39">
        <v>60.17</v>
      </c>
      <c r="CS7" s="39">
        <v>58.96</v>
      </c>
      <c r="CT7" s="39">
        <v>58.1</v>
      </c>
      <c r="CU7" s="39">
        <v>56.19</v>
      </c>
      <c r="CV7" s="39">
        <v>56.28</v>
      </c>
      <c r="CW7" s="39">
        <v>66.260000000000005</v>
      </c>
      <c r="CX7" s="39">
        <v>62.29</v>
      </c>
      <c r="CY7" s="39">
        <v>58.37</v>
      </c>
      <c r="CZ7" s="39">
        <v>67.760000000000005</v>
      </c>
      <c r="DA7" s="39">
        <v>66.150000000000006</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0.33</v>
      </c>
      <c r="EE7" s="39">
        <v>0.14000000000000001</v>
      </c>
      <c r="EF7" s="39">
        <v>0.2</v>
      </c>
      <c r="EG7" s="39">
        <v>0.16</v>
      </c>
      <c r="EH7" s="39">
        <v>0.91</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2018-02-13T04:57:38Z</cp:lastPrinted>
  <dcterms:created xsi:type="dcterms:W3CDTF">2017-12-25T01:43:21Z</dcterms:created>
  <dcterms:modified xsi:type="dcterms:W3CDTF">2018-02-27T05:07:33Z</dcterms:modified>
</cp:coreProperties>
</file>