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" yWindow="-15" windowWidth="18180" windowHeight="610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<sst xmlns="http://schemas.openxmlformats.org/spreadsheetml/2006/main" count="240" uniqueCount="126">
  <si>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</si>
  <si>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</si>
  <si>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</si>
  <si>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</si>
  <si>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</si>
  <si>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</si>
  <si>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</si>
  <si>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</si>
  <si>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</si>
  <si>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</si>
  <si>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</si>
  <si>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</si>
  <si>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</si>
  <si>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</si>
  <si>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</si>
  <si>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</si>
  <si>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</si>
  <si>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</si>
  <si>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</si>
  <si>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</si>
  <si>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</si>
  <si>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</si>
  <si>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</si>
  <si>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</si>
  <si>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</si>
  <si>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</si>
  <si>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</si>
  <si>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</si>
  <si>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</si>
  <si>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</si>
  <si>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</si>
  <si>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</si>
  <si>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</si>
  <si>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</si>
  <si>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</si>
  <si>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</si>
  <si>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</si>
  <si>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</si>
  <si>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</si>
  <si>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</si>
  <si>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</si>
  <si>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</si>
  <si>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</si>
  <si>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</si>
  <si>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</si>
  <si>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</si>
  <si>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</si>
  <si>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</si>
  <si>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</si>
  <si>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</si>
  <si>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</si>
  <si>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</si>
  <si>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</si>
  <si>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</si>
  <si>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</si>
  <si>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</si>
  <si>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</si>
  <si>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</si>
  <si>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</si>
  <si>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</si>
  <si>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</si>
  <si>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</si>
  <si>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</si>
  <si>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</si>
  <si>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</si>
  <si>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</si>
  <si>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</si>
  <si>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</si>
  <si>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</si>
  <si>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</si>
  <si>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</si>
  <si>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</si>
  <si>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</si>
  <si>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</si>
  <si>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</si>
  <si>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</si>
  <si>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</si>
  <si>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</si>
  <si>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</si>
  <si>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</si>
  <si>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</si>
  <si>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</si>
  <si>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</si>
  <si>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</si>
  <si>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</si>
  <si>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</si>
  <si>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</si>
  <si>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</si>
  <si>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</si>
  <si>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</si>
  <si>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</si>
  <si>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</si>
  <si>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</si>
  <si>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</si>
  <si>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</si>
  <si>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</si>
  <si>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</si>
  <si>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</si>
  <si>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</si>
  <si>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</si>
  <si>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</si>
  <si>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</si>
  <si>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</si>
  <si>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</si>
  <si>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</si>
  <si>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</si>
  <si>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</si>
  <si>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</si>
  <si>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</si>
  <si>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</si>
  <si>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身延町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</si>
  <si>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</si>
  <si>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</si>
  <si>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</si>
  <si>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</si>
  <si>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</si>
  <si>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</si>
  <si>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</si>
  <si>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</si>
  <si>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</si>
  <si>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</si>
  <si>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</si>
  <si>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経営の健全性、効率性について、平均値と比べて不良の数値があり、適正な使用料収入の確保及び汚水処理費の削減、経営改善に向けた取り組みが必要な状況である。
　老朽化については、状況把握が必要となってきている。</t>
    <rPh sb="1" eb="3">
      <t>ケイエイ</t>
    </rPh>
    <rPh sb="4" eb="7">
      <t>ケンゼンセイ</t>
    </rPh>
    <rPh sb="8" eb="11">
      <t>コウリツセイ</t>
    </rPh>
    <rPh sb="16" eb="19">
      <t>ヘイキンチ</t>
    </rPh>
    <rPh sb="20" eb="21">
      <t>クラ</t>
    </rPh>
    <rPh sb="23" eb="25">
      <t>フリョウ</t>
    </rPh>
    <rPh sb="26" eb="28">
      <t>スウチ</t>
    </rPh>
    <rPh sb="78" eb="81">
      <t>ロウキュウカ</t>
    </rPh>
    <phoneticPr fontId="7"/>
  </si>
  <si>
    <t xml:space="preserve">　収益的収支比率は、地方債償還金額が減少したため、昨年度に比べ増加している。今後も微増していくと予想されるが、100%に近づくよう、経営改善に向けた取り組みが必要な状況である。　
　経費回収率は平均値の55.32%に比べて27.89%と低く、汚水処理原価は平均値の283.17円に比べて544.48円と高くなっている。在住家庭の接続は完了しており、接続率の増加は今後見込めない状況であるが、適正な使用料収入の確保及び汚水処理費の削減が必要である。
　施設利用率は平均値の60.65%に比べて48.98%と低い。
　水洗化率は100.00%である。
</t>
    <rPh sb="1" eb="4">
      <t>シュウエキテキ</t>
    </rPh>
    <rPh sb="4" eb="6">
      <t>シュウシ</t>
    </rPh>
    <rPh sb="6" eb="8">
      <t>ヒリツ</t>
    </rPh>
    <rPh sb="10" eb="13">
      <t>チホウサイ</t>
    </rPh>
    <rPh sb="25" eb="28">
      <t>サクネンド</t>
    </rPh>
    <rPh sb="29" eb="30">
      <t>クラ</t>
    </rPh>
    <rPh sb="31" eb="33">
      <t>ゾウカ</t>
    </rPh>
    <rPh sb="38" eb="40">
      <t>コンゴ</t>
    </rPh>
    <rPh sb="41" eb="43">
      <t>ビゾウ</t>
    </rPh>
    <rPh sb="48" eb="50">
      <t>ヨソウ</t>
    </rPh>
    <rPh sb="60" eb="61">
      <t>チカ</t>
    </rPh>
    <rPh sb="66" eb="68">
      <t>ケイエイ</t>
    </rPh>
    <rPh sb="68" eb="70">
      <t>カイゼン</t>
    </rPh>
    <rPh sb="71" eb="72">
      <t>ム</t>
    </rPh>
    <rPh sb="74" eb="75">
      <t>ト</t>
    </rPh>
    <rPh sb="76" eb="77">
      <t>ク</t>
    </rPh>
    <rPh sb="79" eb="81">
      <t>ヒツヨウ</t>
    </rPh>
    <rPh sb="82" eb="84">
      <t>ジョウキョウ</t>
    </rPh>
    <rPh sb="91" eb="93">
      <t>ケイヒ</t>
    </rPh>
    <rPh sb="93" eb="95">
      <t>カイシュウ</t>
    </rPh>
    <rPh sb="95" eb="96">
      <t>リツ</t>
    </rPh>
    <rPh sb="97" eb="100">
      <t>ヘイキンチ</t>
    </rPh>
    <rPh sb="108" eb="109">
      <t>クラ</t>
    </rPh>
    <rPh sb="118" eb="119">
      <t>ヒク</t>
    </rPh>
    <rPh sb="138" eb="139">
      <t>エン</t>
    </rPh>
    <rPh sb="149" eb="150">
      <t>エン</t>
    </rPh>
    <rPh sb="159" eb="161">
      <t>ザイジュウ</t>
    </rPh>
    <rPh sb="161" eb="163">
      <t>カテイ</t>
    </rPh>
    <rPh sb="164" eb="166">
      <t>セツゾク</t>
    </rPh>
    <rPh sb="167" eb="169">
      <t>カンリョウ</t>
    </rPh>
    <rPh sb="174" eb="176">
      <t>セツゾク</t>
    </rPh>
    <rPh sb="176" eb="177">
      <t>リツ</t>
    </rPh>
    <rPh sb="178" eb="180">
      <t>ゾウカ</t>
    </rPh>
    <rPh sb="181" eb="183">
      <t>コンゴ</t>
    </rPh>
    <rPh sb="183" eb="185">
      <t>ミコ</t>
    </rPh>
    <rPh sb="188" eb="190">
      <t>ジョウキョウ</t>
    </rPh>
    <rPh sb="195" eb="197">
      <t>テキセイ</t>
    </rPh>
    <rPh sb="198" eb="201">
      <t>シヨウリョウ</t>
    </rPh>
    <rPh sb="201" eb="203">
      <t>シュウニュウ</t>
    </rPh>
    <rPh sb="204" eb="206">
      <t>カクホ</t>
    </rPh>
    <rPh sb="206" eb="207">
      <t>オヨ</t>
    </rPh>
    <rPh sb="208" eb="210">
      <t>オスイ</t>
    </rPh>
    <rPh sb="210" eb="212">
      <t>ショリ</t>
    </rPh>
    <rPh sb="212" eb="213">
      <t>ヒ</t>
    </rPh>
    <rPh sb="214" eb="216">
      <t>サクゲン</t>
    </rPh>
    <rPh sb="217" eb="219">
      <t>ヒツヨウ</t>
    </rPh>
    <rPh sb="225" eb="227">
      <t>シセツ</t>
    </rPh>
    <rPh sb="227" eb="230">
      <t>リヨウリツ</t>
    </rPh>
    <rPh sb="231" eb="234">
      <t>ヘイキンチ</t>
    </rPh>
    <rPh sb="242" eb="243">
      <t>クラ</t>
    </rPh>
    <rPh sb="252" eb="253">
      <t>ヒク</t>
    </rPh>
    <rPh sb="257" eb="260">
      <t>スイセンカ</t>
    </rPh>
    <rPh sb="260" eb="261">
      <t>リツ</t>
    </rPh>
    <phoneticPr fontId="7"/>
  </si>
  <si>
    <t xml:space="preserve">　管渠改善率は、24年度から28年度まで0％である。
　平成28年度末で20年経過しており、老朽化の状況把握が必要となってきている。
</t>
    <rPh sb="1" eb="3">
      <t>カンキョ</t>
    </rPh>
    <rPh sb="3" eb="5">
      <t>カイゼン</t>
    </rPh>
    <rPh sb="5" eb="6">
      <t>リツ</t>
    </rPh>
    <rPh sb="10" eb="12">
      <t>ネンド</t>
    </rPh>
    <rPh sb="16" eb="18">
      <t>ネンド</t>
    </rPh>
    <rPh sb="28" eb="30">
      <t>ヘイセイ</t>
    </rPh>
    <rPh sb="32" eb="34">
      <t>ネンド</t>
    </rPh>
    <rPh sb="34" eb="35">
      <t>マツ</t>
    </rPh>
    <rPh sb="38" eb="39">
      <t>ネン</t>
    </rPh>
    <rPh sb="39" eb="41">
      <t>ケイカ</t>
    </rPh>
    <rPh sb="46" eb="49">
      <t>ロウキュウカ</t>
    </rPh>
    <rPh sb="50" eb="52">
      <t>ジョウキョウ</t>
    </rPh>
    <rPh sb="52" eb="54">
      <t>ハアク</t>
    </rPh>
    <rPh sb="55" eb="57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</si>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</sst>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97184"/>
        <c:axId val="8200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7184"/>
        <c:axId val="82003456"/>
      </c:lineChart>
      <c:dateAx>
        <c:axId val="8199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03456"/>
        <c:crosses val="autoZero"/>
        <c:auto val="1"/>
        <c:lblOffset val="100"/>
        <c:baseTimeUnit val="years"/>
      </c:dateAx>
      <c:valAx>
        <c:axId val="8200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9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40.82</c:v>
                </c:pt>
                <c:pt idx="2">
                  <c:v>51.02</c:v>
                </c:pt>
                <c:pt idx="3">
                  <c:v>51.02</c:v>
                </c:pt>
                <c:pt idx="4">
                  <c:v>48.98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61376"/>
        <c:axId val="826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61376"/>
        <c:axId val="82663296"/>
      </c:lineChart>
      <c:dateAx>
        <c:axId val="8266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63296"/>
        <c:crosses val="autoZero"/>
        <c:auto val="1"/>
        <c:lblOffset val="100"/>
        <c:baseTimeUnit val="years"/>
      </c:dateAx>
      <c:valAx>
        <c:axId val="826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6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91.76</c:v>
                </c:pt>
                <c:pt idx="2">
                  <c:v>97.44</c:v>
                </c:pt>
                <c:pt idx="3">
                  <c:v>98.7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81216"/>
        <c:axId val="8297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81216"/>
        <c:axId val="82978304"/>
      </c:lineChart>
      <c:dateAx>
        <c:axId val="826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78304"/>
        <c:crosses val="autoZero"/>
        <c:auto val="1"/>
        <c:lblOffset val="100"/>
        <c:baseTimeUnit val="years"/>
      </c:dateAx>
      <c:valAx>
        <c:axId val="8297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72.7</c:v>
                </c:pt>
                <c:pt idx="1">
                  <c:v>84.95</c:v>
                </c:pt>
                <c:pt idx="2">
                  <c:v>84.8</c:v>
                </c:pt>
                <c:pt idx="3">
                  <c:v>82.11</c:v>
                </c:pt>
                <c:pt idx="4">
                  <c:v>91.28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7760"/>
        <c:axId val="8203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37760"/>
        <c:axId val="82039936"/>
      </c:lineChart>
      <c:dateAx>
        <c:axId val="8203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39936"/>
        <c:crosses val="autoZero"/>
        <c:auto val="1"/>
        <c:lblOffset val="100"/>
        <c:baseTimeUnit val="years"/>
      </c:dateAx>
      <c:valAx>
        <c:axId val="8203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3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8560"/>
        <c:axId val="8228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8560"/>
        <c:axId val="82289408"/>
      </c:lineChart>
      <c:dateAx>
        <c:axId val="822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89408"/>
        <c:crosses val="autoZero"/>
        <c:auto val="1"/>
        <c:lblOffset val="100"/>
        <c:baseTimeUnit val="years"/>
      </c:dateAx>
      <c:valAx>
        <c:axId val="8228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1056"/>
        <c:axId val="823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1056"/>
        <c:axId val="82383232"/>
      </c:lineChart>
      <c:dateAx>
        <c:axId val="8238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83232"/>
        <c:crosses val="autoZero"/>
        <c:auto val="1"/>
        <c:lblOffset val="100"/>
        <c:baseTimeUnit val="years"/>
      </c:dateAx>
      <c:valAx>
        <c:axId val="823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8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27904"/>
        <c:axId val="8242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27904"/>
        <c:axId val="82429824"/>
      </c:lineChart>
      <c:dateAx>
        <c:axId val="824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29824"/>
        <c:crosses val="autoZero"/>
        <c:auto val="1"/>
        <c:lblOffset val="100"/>
        <c:baseTimeUnit val="years"/>
      </c:dateAx>
      <c:valAx>
        <c:axId val="8242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2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72960"/>
        <c:axId val="8247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2960"/>
        <c:axId val="82474880"/>
      </c:lineChart>
      <c:dateAx>
        <c:axId val="824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74880"/>
        <c:crosses val="autoZero"/>
        <c:auto val="1"/>
        <c:lblOffset val="100"/>
        <c:baseTimeUnit val="years"/>
      </c:dateAx>
      <c:valAx>
        <c:axId val="8247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2237.8200000000002</c:v>
                </c:pt>
                <c:pt idx="1">
                  <c:v>2157.2800000000002</c:v>
                </c:pt>
                <c:pt idx="2">
                  <c:v>1971.1</c:v>
                </c:pt>
                <c:pt idx="3">
                  <c:v>1880.11</c:v>
                </c:pt>
                <c:pt idx="4">
                  <c:v>570.45000000000005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92800"/>
        <c:axId val="8250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92800"/>
        <c:axId val="82507264"/>
      </c:lineChart>
      <c:dateAx>
        <c:axId val="8249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07264"/>
        <c:crosses val="autoZero"/>
        <c:auto val="1"/>
        <c:lblOffset val="100"/>
        <c:baseTimeUnit val="years"/>
      </c:dateAx>
      <c:valAx>
        <c:axId val="8250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9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26.91</c:v>
                </c:pt>
                <c:pt idx="1">
                  <c:v>26.66</c:v>
                </c:pt>
                <c:pt idx="2">
                  <c:v>24.74</c:v>
                </c:pt>
                <c:pt idx="3">
                  <c:v>23.76</c:v>
                </c:pt>
                <c:pt idx="4">
                  <c:v>27.89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27360"/>
        <c:axId val="825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27360"/>
        <c:axId val="82529280"/>
      </c:lineChart>
      <c:dateAx>
        <c:axId val="825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29280"/>
        <c:crosses val="autoZero"/>
        <c:auto val="1"/>
        <c:lblOffset val="100"/>
        <c:baseTimeUnit val="years"/>
      </c:dateAx>
      <c:valAx>
        <c:axId val="825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2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656.1</c:v>
                </c:pt>
                <c:pt idx="1">
                  <c:v>679.17</c:v>
                </c:pt>
                <c:pt idx="2">
                  <c:v>597.02</c:v>
                </c:pt>
                <c:pt idx="3">
                  <c:v>607</c:v>
                </c:pt>
                <c:pt idx="4">
                  <c:v>544.48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67552"/>
        <c:axId val="825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7552"/>
        <c:axId val="82569472"/>
      </c:lineChart>
      <c:dateAx>
        <c:axId val="8256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69472"/>
        <c:crosses val="autoZero"/>
        <c:auto val="1"/>
        <c:lblOffset val="100"/>
        <c:baseTimeUnit val="years"/>
      </c:dateAx>
      <c:valAx>
        <c:axId val="825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6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P8" sqref="P8:V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1" t="str">
        <f>データ!H6</f>
        <v>山梨県　身延町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F2</v>
      </c>
      <c r="X8" s="78"/>
      <c r="Y8" s="78"/>
      <c r="Z8" s="78"/>
      <c r="AA8" s="78"/>
      <c r="AB8" s="78"/>
      <c r="AC8" s="78"/>
      <c r="AD8" s="79" t="s">
        <v>125</v>
      </c>
      <c r="AE8" s="79"/>
      <c r="AF8" s="79"/>
      <c r="AG8" s="79"/>
      <c r="AH8" s="79"/>
      <c r="AI8" s="79"/>
      <c r="AJ8" s="79"/>
      <c r="AK8" s="4"/>
      <c r="AL8" s="73">
        <f>データ!S6</f>
        <v>12738</v>
      </c>
      <c r="AM8" s="73"/>
      <c r="AN8" s="73"/>
      <c r="AO8" s="73"/>
      <c r="AP8" s="73"/>
      <c r="AQ8" s="73"/>
      <c r="AR8" s="73"/>
      <c r="AS8" s="73"/>
      <c r="AT8" s="72">
        <f>データ!T6</f>
        <v>301.98</v>
      </c>
      <c r="AU8" s="72"/>
      <c r="AV8" s="72"/>
      <c r="AW8" s="72"/>
      <c r="AX8" s="72"/>
      <c r="AY8" s="72"/>
      <c r="AZ8" s="72"/>
      <c r="BA8" s="72"/>
      <c r="BB8" s="72">
        <f>データ!U6</f>
        <v>42.18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0.63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3170</v>
      </c>
      <c r="AE10" s="73"/>
      <c r="AF10" s="73"/>
      <c r="AG10" s="73"/>
      <c r="AH10" s="73"/>
      <c r="AI10" s="73"/>
      <c r="AJ10" s="73"/>
      <c r="AK10" s="2"/>
      <c r="AL10" s="73">
        <f>データ!V6</f>
        <v>79</v>
      </c>
      <c r="AM10" s="73"/>
      <c r="AN10" s="73"/>
      <c r="AO10" s="73"/>
      <c r="AP10" s="73"/>
      <c r="AQ10" s="73"/>
      <c r="AR10" s="73"/>
      <c r="AS10" s="73"/>
      <c r="AT10" s="72">
        <f>データ!W6</f>
        <v>0.06</v>
      </c>
      <c r="AU10" s="72"/>
      <c r="AV10" s="72"/>
      <c r="AW10" s="72"/>
      <c r="AX10" s="72"/>
      <c r="AY10" s="72"/>
      <c r="AZ10" s="72"/>
      <c r="BA10" s="72"/>
      <c r="BB10" s="72">
        <f>データ!X6</f>
        <v>1316.67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123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193658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山梨県　身延町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0.63</v>
      </c>
      <c r="Q6" s="34">
        <f t="shared" si="3"/>
        <v>100</v>
      </c>
      <c r="R6" s="34">
        <f t="shared" si="3"/>
        <v>3170</v>
      </c>
      <c r="S6" s="34">
        <f t="shared" si="3"/>
        <v>12738</v>
      </c>
      <c r="T6" s="34">
        <f t="shared" si="3"/>
        <v>301.98</v>
      </c>
      <c r="U6" s="34">
        <f t="shared" si="3"/>
        <v>42.18</v>
      </c>
      <c r="V6" s="34">
        <f t="shared" si="3"/>
        <v>79</v>
      </c>
      <c r="W6" s="34">
        <f t="shared" si="3"/>
        <v>0.06</v>
      </c>
      <c r="X6" s="34">
        <f t="shared" si="3"/>
        <v>1316.67</v>
      </c>
      <c r="Y6" s="35">
        <f>IF(Y7="",NA(),Y7)</f>
        <v>72.7</v>
      </c>
      <c r="Z6" s="35">
        <f t="shared" ref="Z6:AH6" si="4">IF(Z7="",NA(),Z7)</f>
        <v>84.95</v>
      </c>
      <c r="AA6" s="35">
        <f t="shared" si="4"/>
        <v>84.8</v>
      </c>
      <c r="AB6" s="35">
        <f t="shared" si="4"/>
        <v>82.11</v>
      </c>
      <c r="AC6" s="35">
        <f t="shared" si="4"/>
        <v>91.28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2237.8200000000002</v>
      </c>
      <c r="BG6" s="35">
        <f t="shared" ref="BG6:BO6" si="7">IF(BG7="",NA(),BG7)</f>
        <v>2157.2800000000002</v>
      </c>
      <c r="BH6" s="35">
        <f t="shared" si="7"/>
        <v>1971.1</v>
      </c>
      <c r="BI6" s="35">
        <f t="shared" si="7"/>
        <v>1880.11</v>
      </c>
      <c r="BJ6" s="35">
        <f t="shared" si="7"/>
        <v>570.45000000000005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26.91</v>
      </c>
      <c r="BR6" s="35">
        <f t="shared" ref="BR6:BZ6" si="8">IF(BR7="",NA(),BR7)</f>
        <v>26.66</v>
      </c>
      <c r="BS6" s="35">
        <f t="shared" si="8"/>
        <v>24.74</v>
      </c>
      <c r="BT6" s="35">
        <f t="shared" si="8"/>
        <v>23.76</v>
      </c>
      <c r="BU6" s="35">
        <f t="shared" si="8"/>
        <v>27.89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656.1</v>
      </c>
      <c r="CC6" s="35">
        <f t="shared" ref="CC6:CK6" si="9">IF(CC7="",NA(),CC7)</f>
        <v>679.17</v>
      </c>
      <c r="CD6" s="35">
        <f t="shared" si="9"/>
        <v>597.02</v>
      </c>
      <c r="CE6" s="35">
        <f t="shared" si="9"/>
        <v>607</v>
      </c>
      <c r="CF6" s="35">
        <f t="shared" si="9"/>
        <v>544.48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42.86</v>
      </c>
      <c r="CN6" s="35">
        <f t="shared" ref="CN6:CV6" si="10">IF(CN7="",NA(),CN7)</f>
        <v>40.82</v>
      </c>
      <c r="CO6" s="35">
        <f t="shared" si="10"/>
        <v>51.02</v>
      </c>
      <c r="CP6" s="35">
        <f t="shared" si="10"/>
        <v>51.02</v>
      </c>
      <c r="CQ6" s="35">
        <f t="shared" si="10"/>
        <v>48.98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93.1</v>
      </c>
      <c r="CY6" s="35">
        <f t="shared" ref="CY6:DG6" si="11">IF(CY7="",NA(),CY7)</f>
        <v>91.76</v>
      </c>
      <c r="CZ6" s="35">
        <f t="shared" si="11"/>
        <v>97.44</v>
      </c>
      <c r="DA6" s="35">
        <f t="shared" si="11"/>
        <v>98.7</v>
      </c>
      <c r="DB6" s="35">
        <f t="shared" si="11"/>
        <v>100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193658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0.63</v>
      </c>
      <c r="Q7" s="38">
        <v>100</v>
      </c>
      <c r="R7" s="38">
        <v>3170</v>
      </c>
      <c r="S7" s="38">
        <v>12738</v>
      </c>
      <c r="T7" s="38">
        <v>301.98</v>
      </c>
      <c r="U7" s="38">
        <v>42.18</v>
      </c>
      <c r="V7" s="38">
        <v>79</v>
      </c>
      <c r="W7" s="38">
        <v>0.06</v>
      </c>
      <c r="X7" s="38">
        <v>1316.67</v>
      </c>
      <c r="Y7" s="38">
        <v>72.7</v>
      </c>
      <c r="Z7" s="38">
        <v>84.95</v>
      </c>
      <c r="AA7" s="38">
        <v>84.8</v>
      </c>
      <c r="AB7" s="38">
        <v>82.11</v>
      </c>
      <c r="AC7" s="38">
        <v>91.28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2237.8200000000002</v>
      </c>
      <c r="BG7" s="38">
        <v>2157.2800000000002</v>
      </c>
      <c r="BH7" s="38">
        <v>1971.1</v>
      </c>
      <c r="BI7" s="38">
        <v>1880.11</v>
      </c>
      <c r="BJ7" s="38">
        <v>570.45000000000005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26.91</v>
      </c>
      <c r="BR7" s="38">
        <v>26.66</v>
      </c>
      <c r="BS7" s="38">
        <v>24.74</v>
      </c>
      <c r="BT7" s="38">
        <v>23.76</v>
      </c>
      <c r="BU7" s="38">
        <v>27.89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656.1</v>
      </c>
      <c r="CC7" s="38">
        <v>679.17</v>
      </c>
      <c r="CD7" s="38">
        <v>597.02</v>
      </c>
      <c r="CE7" s="38">
        <v>607</v>
      </c>
      <c r="CF7" s="38">
        <v>544.48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42.86</v>
      </c>
      <c r="CN7" s="38">
        <v>40.82</v>
      </c>
      <c r="CO7" s="38">
        <v>51.02</v>
      </c>
      <c r="CP7" s="38">
        <v>51.02</v>
      </c>
      <c r="CQ7" s="38">
        <v>48.98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93.1</v>
      </c>
      <c r="CY7" s="38">
        <v>91.76</v>
      </c>
      <c r="CZ7" s="38">
        <v>97.44</v>
      </c>
      <c r="DA7" s="38">
        <v>98.7</v>
      </c>
      <c r="DB7" s="38">
        <v>100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2018-02-22T04:00:38Z</cp:lastPrinted>
  <dcterms:created xsi:type="dcterms:W3CDTF">2017-12-25T02:28:40Z</dcterms:created>
  <dcterms:modified xsi:type="dcterms:W3CDTF">2018-02-27T04:57:04Z</dcterms:modified>
  <cp:category/>
</cp:coreProperties>
</file>