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L8" i="4"/>
  <c r="P8" i="4"/>
  <c r="I8" i="4"/>
  <c r="B8" i="4"/>
  <c r="C10" i="5" l="1"/>
  <c r="D10" i="5"/>
  <c r="E10" i="5"/>
  <c r="B10" i="5"/>
</calcChain>
</file>

<file path=xl/sharedStrings.xml><?xml version="1.0" encoding="utf-8"?>
<sst xmlns="http://schemas.openxmlformats.org/spreadsheetml/2006/main" count="237" uniqueCount="125">
  <si>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</si>
  <si>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</si>
  <si>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</si>
  <si>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</si>
  <si>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</si>
  <si>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</si>
  <si>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</si>
  <si>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</si>
  <si>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</si>
  <si>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</si>
  <si>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</si>
  <si>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</si>
  <si>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</si>
  <si>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</si>
  <si>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</si>
  <si>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</si>
  <si>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</si>
  <si>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</si>
  <si>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</si>
  <si>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</si>
  <si>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</si>
  <si>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</si>
  <si>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</si>
  <si>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</si>
  <si>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</si>
  <si>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</si>
  <si>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</si>
  <si>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</si>
  <si>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</si>
  <si>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</si>
  <si>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</si>
  <si>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</si>
  <si>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</si>
  <si>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</si>
  <si>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</si>
  <si>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</si>
  <si>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</si>
  <si>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</si>
  <si>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</si>
  <si>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</si>
  <si>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</si>
  <si>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</si>
  <si>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</si>
  <si>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</si>
  <si>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</si>
  <si>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</si>
  <si>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</si>
  <si>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</si>
  <si>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</si>
  <si>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</si>
  <si>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</si>
  <si>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</si>
  <si>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</si>
  <si>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</si>
  <si>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</si>
  <si>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</si>
  <si>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</si>
  <si>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</si>
  <si>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</si>
  <si>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</si>
  <si>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</si>
  <si>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</si>
  <si>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</si>
  <si>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</si>
  <si>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</si>
  <si>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</si>
  <si>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</si>
  <si>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</si>
  <si>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</si>
  <si>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</si>
  <si>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</si>
  <si>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</si>
  <si>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</si>
  <si>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</si>
  <si>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</si>
  <si>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</si>
  <si>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</si>
  <si>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</si>
  <si>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</si>
  <si>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</si>
  <si>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</si>
  <si>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</si>
  <si>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</si>
  <si>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</si>
  <si>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</si>
  <si>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</si>
  <si>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</si>
  <si>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</si>
  <si>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</si>
  <si>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</si>
  <si>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</si>
  <si>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</si>
  <si>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</si>
  <si>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</si>
  <si>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</si>
  <si>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</si>
  <si>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</si>
  <si>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</si>
  <si>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</si>
  <si>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</si>
  <si>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</si>
  <si>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</si>
  <si>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</si>
  <si>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</si>
  <si>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</si>
  <si>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</si>
  <si>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</si>
  <si>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</si>
  <si>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</si>
  <si>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身延町</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</si>
  <si>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</si>
  <si>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</si>
  <si>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</si>
  <si>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</si>
  <si>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</si>
  <si>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</si>
  <si>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</si>
  <si>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</si>
  <si>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</si>
  <si>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</si>
  <si>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</si>
  <si>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管路更新率は類似団体と比較すると低い。経年による老朽管が多く、継続的な管路更新に努めなければならない。</t>
    <rPh sb="0" eb="2">
      <t>カンロ</t>
    </rPh>
    <rPh sb="2" eb="4">
      <t>コウシン</t>
    </rPh>
    <rPh sb="4" eb="5">
      <t>リツ</t>
    </rPh>
    <rPh sb="6" eb="8">
      <t>ルイジ</t>
    </rPh>
    <rPh sb="8" eb="10">
      <t>ダンタイ</t>
    </rPh>
    <rPh sb="11" eb="13">
      <t>ヒカク</t>
    </rPh>
    <rPh sb="16" eb="17">
      <t>ヒク</t>
    </rPh>
    <rPh sb="19" eb="21">
      <t>ケイネン</t>
    </rPh>
    <rPh sb="24" eb="26">
      <t>ロウキュウ</t>
    </rPh>
    <rPh sb="26" eb="27">
      <t>カン</t>
    </rPh>
    <rPh sb="28" eb="29">
      <t>オオ</t>
    </rPh>
    <rPh sb="31" eb="34">
      <t>ケイゾクテキ</t>
    </rPh>
    <rPh sb="35" eb="37">
      <t>カンロ</t>
    </rPh>
    <rPh sb="37" eb="39">
      <t>コウシン</t>
    </rPh>
    <rPh sb="40" eb="41">
      <t>ツト</t>
    </rPh>
    <phoneticPr fontId="4"/>
  </si>
  <si>
    <t>経営の健全化にむけ、専門的見解も踏まえた経営戦略の策定に取り組みたい。また、料金体系の見直し、計画的な管路更新を継続して行うなど積極的な経営改善を行うべきであると考える。将来にわたり、近隣市町村との情報共有を進め、広域連携など検討しながら、当町の実情にあった経営追究を行うとともに、経費削減に努め、健全性の高い事業運営にあたりたい。</t>
    <rPh sb="0" eb="2">
      <t>ケイエイ</t>
    </rPh>
    <rPh sb="3" eb="6">
      <t>ケンゼンカ</t>
    </rPh>
    <rPh sb="10" eb="13">
      <t>センモンテキ</t>
    </rPh>
    <rPh sb="13" eb="15">
      <t>ケンカイ</t>
    </rPh>
    <rPh sb="16" eb="17">
      <t>フ</t>
    </rPh>
    <rPh sb="20" eb="22">
      <t>ケイエイ</t>
    </rPh>
    <rPh sb="22" eb="24">
      <t>センリャク</t>
    </rPh>
    <rPh sb="25" eb="27">
      <t>サクテイ</t>
    </rPh>
    <rPh sb="28" eb="29">
      <t>ト</t>
    </rPh>
    <rPh sb="30" eb="31">
      <t>ク</t>
    </rPh>
    <rPh sb="38" eb="40">
      <t>リョウキン</t>
    </rPh>
    <rPh sb="40" eb="42">
      <t>タイケイ</t>
    </rPh>
    <rPh sb="43" eb="45">
      <t>ミナオ</t>
    </rPh>
    <rPh sb="47" eb="50">
      <t>ケイカクテキ</t>
    </rPh>
    <rPh sb="51" eb="53">
      <t>カンロ</t>
    </rPh>
    <rPh sb="53" eb="55">
      <t>コウシン</t>
    </rPh>
    <rPh sb="56" eb="58">
      <t>ケイゾク</t>
    </rPh>
    <rPh sb="60" eb="61">
      <t>オコナ</t>
    </rPh>
    <rPh sb="64" eb="67">
      <t>セッキョクテキ</t>
    </rPh>
    <rPh sb="68" eb="70">
      <t>ケイエイ</t>
    </rPh>
    <rPh sb="70" eb="72">
      <t>カイゼン</t>
    </rPh>
    <rPh sb="73" eb="74">
      <t>オコナ</t>
    </rPh>
    <rPh sb="81" eb="82">
      <t>カンガ</t>
    </rPh>
    <rPh sb="85" eb="87">
      <t>ショウライ</t>
    </rPh>
    <rPh sb="92" eb="94">
      <t>キンリン</t>
    </rPh>
    <rPh sb="94" eb="97">
      <t>シチョウソン</t>
    </rPh>
    <rPh sb="99" eb="101">
      <t>ジョウホウ</t>
    </rPh>
    <rPh sb="101" eb="103">
      <t>キョウユウ</t>
    </rPh>
    <rPh sb="104" eb="105">
      <t>スス</t>
    </rPh>
    <rPh sb="107" eb="109">
      <t>コウイキ</t>
    </rPh>
    <rPh sb="109" eb="111">
      <t>レンケイ</t>
    </rPh>
    <rPh sb="113" eb="115">
      <t>ケントウ</t>
    </rPh>
    <rPh sb="120" eb="121">
      <t>トウ</t>
    </rPh>
    <rPh sb="121" eb="122">
      <t>マチ</t>
    </rPh>
    <rPh sb="123" eb="125">
      <t>ジツジョウ</t>
    </rPh>
    <rPh sb="129" eb="131">
      <t>ケイエイ</t>
    </rPh>
    <rPh sb="131" eb="133">
      <t>ツイキュウ</t>
    </rPh>
    <rPh sb="134" eb="135">
      <t>オコナ</t>
    </rPh>
    <rPh sb="141" eb="143">
      <t>ケイヒ</t>
    </rPh>
    <rPh sb="143" eb="145">
      <t>サクゲン</t>
    </rPh>
    <rPh sb="146" eb="147">
      <t>ツト</t>
    </rPh>
    <rPh sb="149" eb="152">
      <t>ケンゼンセイ</t>
    </rPh>
    <rPh sb="153" eb="154">
      <t>タカ</t>
    </rPh>
    <rPh sb="155" eb="157">
      <t>ジギョウ</t>
    </rPh>
    <rPh sb="157" eb="159">
      <t>ウンエイ</t>
    </rPh>
    <phoneticPr fontId="4"/>
  </si>
  <si>
    <t>非設置</t>
    <rPh sb="0" eb="1">
      <t>ヒ</t>
    </rPh>
    <rPh sb="1" eb="3">
      <t>セッチ</t>
    </rPh>
    <phoneticPr fontId="4"/>
  </si>
  <si>
    <t>人口の減少・町外への流出（水道使用休止）等で、給水収益を上げていくことが難しい。また、施設利用率が減少する要因となっている。以上のことから、経営の健全性を高めるため、水道料金の見直しの検討を行うとともに、施設規模の適正化を図り、今後も計画的な施設更新及び効率的な施設運用を心がけたい。</t>
    <rPh sb="0" eb="2">
      <t>ジンコウ</t>
    </rPh>
    <rPh sb="3" eb="5">
      <t>ゲンショウ</t>
    </rPh>
    <rPh sb="6" eb="8">
      <t>チョウガイ</t>
    </rPh>
    <rPh sb="10" eb="12">
      <t>リュウシュツ</t>
    </rPh>
    <rPh sb="13" eb="15">
      <t>スイドウ</t>
    </rPh>
    <rPh sb="15" eb="17">
      <t>シヨウ</t>
    </rPh>
    <rPh sb="17" eb="19">
      <t>キュウシ</t>
    </rPh>
    <rPh sb="20" eb="21">
      <t>トウ</t>
    </rPh>
    <rPh sb="23" eb="25">
      <t>キュウスイ</t>
    </rPh>
    <rPh sb="25" eb="27">
      <t>シュウエキ</t>
    </rPh>
    <rPh sb="28" eb="29">
      <t>ア</t>
    </rPh>
    <rPh sb="36" eb="37">
      <t>ムズカ</t>
    </rPh>
    <rPh sb="43" eb="45">
      <t>シセツ</t>
    </rPh>
    <rPh sb="45" eb="48">
      <t>リヨウリツ</t>
    </rPh>
    <rPh sb="49" eb="51">
      <t>ゲンショウ</t>
    </rPh>
    <rPh sb="53" eb="55">
      <t>ヨウイン</t>
    </rPh>
    <rPh sb="62" eb="64">
      <t>イジョウ</t>
    </rPh>
    <rPh sb="70" eb="72">
      <t>ケイエイ</t>
    </rPh>
    <rPh sb="73" eb="76">
      <t>ケンゼンセイ</t>
    </rPh>
    <rPh sb="77" eb="78">
      <t>タカ</t>
    </rPh>
    <rPh sb="83" eb="85">
      <t>スイドウ</t>
    </rPh>
    <rPh sb="85" eb="87">
      <t>リョウキン</t>
    </rPh>
    <rPh sb="88" eb="90">
      <t>ミナオ</t>
    </rPh>
    <rPh sb="92" eb="94">
      <t>ケントウ</t>
    </rPh>
    <rPh sb="95" eb="96">
      <t>オコナ</t>
    </rPh>
    <rPh sb="102" eb="104">
      <t>シセツ</t>
    </rPh>
    <rPh sb="104" eb="106">
      <t>キボ</t>
    </rPh>
    <rPh sb="107" eb="110">
      <t>テキセイカ</t>
    </rPh>
    <rPh sb="111" eb="112">
      <t>ハカ</t>
    </rPh>
    <rPh sb="114" eb="116">
      <t>コンゴ</t>
    </rPh>
    <rPh sb="117" eb="120">
      <t>ケイカクテキ</t>
    </rPh>
    <rPh sb="121" eb="123">
      <t>シセツ</t>
    </rPh>
    <rPh sb="123" eb="125">
      <t>コウシン</t>
    </rPh>
    <rPh sb="125" eb="126">
      <t>オヨ</t>
    </rPh>
    <rPh sb="127" eb="130">
      <t>コウリツテキ</t>
    </rPh>
    <rPh sb="131" eb="133">
      <t>シセツ</t>
    </rPh>
    <rPh sb="133" eb="135">
      <t>ウンヨウ</t>
    </rPh>
    <rPh sb="136" eb="137">
      <t>ココロ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</si>
</sst>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16"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6"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0.65</c:v>
                </c:pt>
                <c:pt idx="4" formatCode="#,##0.00;&quot;△&quot;#,##0.00;&quot;-&quot;">
                  <c:v>0.09</c:v>
                </c:pt>
              </c:numCache>
            </c:numRef>
          </c:val>
        </c:ser>
        <c:dLbls>
          <c:showLegendKey val="0"/>
          <c:showVal val="0"/>
          <c:showCatName val="0"/>
          <c:showSerName val="0"/>
          <c:showPercent val="0"/>
          <c:showBubbleSize val="0"/>
        </c:dLbls>
        <c:gapWidth val="150"/>
        <c:axId val="104669952"/>
        <c:axId val="10467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104669952"/>
        <c:axId val="104671872"/>
      </c:lineChart>
      <c:dateAx>
        <c:axId val="104669952"/>
        <c:scaling>
          <c:orientation val="minMax"/>
        </c:scaling>
        <c:delete val="1"/>
        <c:axPos val="b"/>
        <c:numFmt formatCode="ge" sourceLinked="1"/>
        <c:majorTickMark val="none"/>
        <c:minorTickMark val="none"/>
        <c:tickLblPos val="none"/>
        <c:crossAx val="104671872"/>
        <c:crosses val="autoZero"/>
        <c:auto val="1"/>
        <c:lblOffset val="100"/>
        <c:baseTimeUnit val="years"/>
      </c:dateAx>
      <c:valAx>
        <c:axId val="1046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59.54</c:v>
                </c:pt>
                <c:pt idx="1">
                  <c:v>59.54</c:v>
                </c:pt>
                <c:pt idx="2">
                  <c:v>56.65</c:v>
                </c:pt>
                <c:pt idx="3">
                  <c:v>54.52</c:v>
                </c:pt>
                <c:pt idx="4">
                  <c:v>59.63</c:v>
                </c:pt>
              </c:numCache>
            </c:numRef>
          </c:val>
        </c:ser>
        <c:dLbls>
          <c:showLegendKey val="0"/>
          <c:showVal val="0"/>
          <c:showCatName val="0"/>
          <c:showSerName val="0"/>
          <c:showPercent val="0"/>
          <c:showBubbleSize val="0"/>
        </c:dLbls>
        <c:gapWidth val="150"/>
        <c:axId val="109159552"/>
        <c:axId val="10916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109159552"/>
        <c:axId val="109161472"/>
      </c:lineChart>
      <c:dateAx>
        <c:axId val="109159552"/>
        <c:scaling>
          <c:orientation val="minMax"/>
        </c:scaling>
        <c:delete val="1"/>
        <c:axPos val="b"/>
        <c:numFmt formatCode="ge" sourceLinked="1"/>
        <c:majorTickMark val="none"/>
        <c:minorTickMark val="none"/>
        <c:tickLblPos val="none"/>
        <c:crossAx val="109161472"/>
        <c:crosses val="autoZero"/>
        <c:auto val="1"/>
        <c:lblOffset val="100"/>
        <c:baseTimeUnit val="years"/>
      </c:dateAx>
      <c:valAx>
        <c:axId val="1091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70.45</c:v>
                </c:pt>
                <c:pt idx="1">
                  <c:v>68.75</c:v>
                </c:pt>
                <c:pt idx="2">
                  <c:v>71.28</c:v>
                </c:pt>
                <c:pt idx="3">
                  <c:v>70.77</c:v>
                </c:pt>
                <c:pt idx="4">
                  <c:v>71.05</c:v>
                </c:pt>
              </c:numCache>
            </c:numRef>
          </c:val>
        </c:ser>
        <c:dLbls>
          <c:showLegendKey val="0"/>
          <c:showVal val="0"/>
          <c:showCatName val="0"/>
          <c:showSerName val="0"/>
          <c:showPercent val="0"/>
          <c:showBubbleSize val="0"/>
        </c:dLbls>
        <c:gapWidth val="150"/>
        <c:axId val="111366912"/>
        <c:axId val="1113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111366912"/>
        <c:axId val="111368832"/>
      </c:lineChart>
      <c:dateAx>
        <c:axId val="111366912"/>
        <c:scaling>
          <c:orientation val="minMax"/>
        </c:scaling>
        <c:delete val="1"/>
        <c:axPos val="b"/>
        <c:numFmt formatCode="ge" sourceLinked="1"/>
        <c:majorTickMark val="none"/>
        <c:minorTickMark val="none"/>
        <c:tickLblPos val="none"/>
        <c:crossAx val="111368832"/>
        <c:crosses val="autoZero"/>
        <c:auto val="1"/>
        <c:lblOffset val="100"/>
        <c:baseTimeUnit val="years"/>
      </c:dateAx>
      <c:valAx>
        <c:axId val="1113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59.73</c:v>
                </c:pt>
                <c:pt idx="1">
                  <c:v>58.3</c:v>
                </c:pt>
                <c:pt idx="2">
                  <c:v>52.99</c:v>
                </c:pt>
                <c:pt idx="3">
                  <c:v>58.45</c:v>
                </c:pt>
                <c:pt idx="4">
                  <c:v>60.27</c:v>
                </c:pt>
              </c:numCache>
            </c:numRef>
          </c:val>
        </c:ser>
        <c:dLbls>
          <c:showLegendKey val="0"/>
          <c:showVal val="0"/>
          <c:showCatName val="0"/>
          <c:showSerName val="0"/>
          <c:showPercent val="0"/>
          <c:showBubbleSize val="0"/>
        </c:dLbls>
        <c:gapWidth val="150"/>
        <c:axId val="104722816"/>
        <c:axId val="10472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104722816"/>
        <c:axId val="104724736"/>
      </c:lineChart>
      <c:dateAx>
        <c:axId val="104722816"/>
        <c:scaling>
          <c:orientation val="minMax"/>
        </c:scaling>
        <c:delete val="1"/>
        <c:axPos val="b"/>
        <c:numFmt formatCode="ge" sourceLinked="1"/>
        <c:majorTickMark val="none"/>
        <c:minorTickMark val="none"/>
        <c:tickLblPos val="none"/>
        <c:crossAx val="104724736"/>
        <c:crosses val="autoZero"/>
        <c:auto val="1"/>
        <c:lblOffset val="100"/>
        <c:baseTimeUnit val="years"/>
      </c:dateAx>
      <c:valAx>
        <c:axId val="10472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632320"/>
        <c:axId val="10463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632320"/>
        <c:axId val="104634240"/>
      </c:lineChart>
      <c:dateAx>
        <c:axId val="104632320"/>
        <c:scaling>
          <c:orientation val="minMax"/>
        </c:scaling>
        <c:delete val="1"/>
        <c:axPos val="b"/>
        <c:numFmt formatCode="ge" sourceLinked="1"/>
        <c:majorTickMark val="none"/>
        <c:minorTickMark val="none"/>
        <c:tickLblPos val="none"/>
        <c:crossAx val="104634240"/>
        <c:crosses val="autoZero"/>
        <c:auto val="1"/>
        <c:lblOffset val="100"/>
        <c:baseTimeUnit val="years"/>
      </c:dateAx>
      <c:valAx>
        <c:axId val="10463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3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652160"/>
        <c:axId val="10781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652160"/>
        <c:axId val="107816448"/>
      </c:lineChart>
      <c:dateAx>
        <c:axId val="104652160"/>
        <c:scaling>
          <c:orientation val="minMax"/>
        </c:scaling>
        <c:delete val="1"/>
        <c:axPos val="b"/>
        <c:numFmt formatCode="ge" sourceLinked="1"/>
        <c:majorTickMark val="none"/>
        <c:minorTickMark val="none"/>
        <c:tickLblPos val="none"/>
        <c:crossAx val="107816448"/>
        <c:crosses val="autoZero"/>
        <c:auto val="1"/>
        <c:lblOffset val="100"/>
        <c:baseTimeUnit val="years"/>
      </c:dateAx>
      <c:valAx>
        <c:axId val="1078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5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861120"/>
        <c:axId val="10786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61120"/>
        <c:axId val="107863040"/>
      </c:lineChart>
      <c:dateAx>
        <c:axId val="107861120"/>
        <c:scaling>
          <c:orientation val="minMax"/>
        </c:scaling>
        <c:delete val="1"/>
        <c:axPos val="b"/>
        <c:numFmt formatCode="ge" sourceLinked="1"/>
        <c:majorTickMark val="none"/>
        <c:minorTickMark val="none"/>
        <c:tickLblPos val="none"/>
        <c:crossAx val="107863040"/>
        <c:crosses val="autoZero"/>
        <c:auto val="1"/>
        <c:lblOffset val="100"/>
        <c:baseTimeUnit val="years"/>
      </c:dateAx>
      <c:valAx>
        <c:axId val="1078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6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909888"/>
        <c:axId val="10791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909888"/>
        <c:axId val="107911808"/>
      </c:lineChart>
      <c:dateAx>
        <c:axId val="107909888"/>
        <c:scaling>
          <c:orientation val="minMax"/>
        </c:scaling>
        <c:delete val="1"/>
        <c:axPos val="b"/>
        <c:numFmt formatCode="ge" sourceLinked="1"/>
        <c:majorTickMark val="none"/>
        <c:minorTickMark val="none"/>
        <c:tickLblPos val="none"/>
        <c:crossAx val="107911808"/>
        <c:crosses val="autoZero"/>
        <c:auto val="1"/>
        <c:lblOffset val="100"/>
        <c:baseTimeUnit val="years"/>
      </c:dateAx>
      <c:valAx>
        <c:axId val="10791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1831.57</c:v>
                </c:pt>
                <c:pt idx="1">
                  <c:v>1614.49</c:v>
                </c:pt>
                <c:pt idx="2">
                  <c:v>1602.97</c:v>
                </c:pt>
                <c:pt idx="3">
                  <c:v>1517.11</c:v>
                </c:pt>
                <c:pt idx="4">
                  <c:v>1470.83</c:v>
                </c:pt>
              </c:numCache>
            </c:numRef>
          </c:val>
        </c:ser>
        <c:dLbls>
          <c:showLegendKey val="0"/>
          <c:showVal val="0"/>
          <c:showCatName val="0"/>
          <c:showSerName val="0"/>
          <c:showPercent val="0"/>
          <c:showBubbleSize val="0"/>
        </c:dLbls>
        <c:gapWidth val="150"/>
        <c:axId val="107932288"/>
        <c:axId val="10906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107932288"/>
        <c:axId val="109060864"/>
      </c:lineChart>
      <c:dateAx>
        <c:axId val="107932288"/>
        <c:scaling>
          <c:orientation val="minMax"/>
        </c:scaling>
        <c:delete val="1"/>
        <c:axPos val="b"/>
        <c:numFmt formatCode="ge" sourceLinked="1"/>
        <c:majorTickMark val="none"/>
        <c:minorTickMark val="none"/>
        <c:tickLblPos val="none"/>
        <c:crossAx val="109060864"/>
        <c:crosses val="autoZero"/>
        <c:auto val="1"/>
        <c:lblOffset val="100"/>
        <c:baseTimeUnit val="years"/>
      </c:dateAx>
      <c:valAx>
        <c:axId val="1090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43.15</c:v>
                </c:pt>
                <c:pt idx="1">
                  <c:v>42.96</c:v>
                </c:pt>
                <c:pt idx="2">
                  <c:v>39.950000000000003</c:v>
                </c:pt>
                <c:pt idx="3">
                  <c:v>44.43</c:v>
                </c:pt>
                <c:pt idx="4">
                  <c:v>47.51</c:v>
                </c:pt>
              </c:numCache>
            </c:numRef>
          </c:val>
        </c:ser>
        <c:dLbls>
          <c:showLegendKey val="0"/>
          <c:showVal val="0"/>
          <c:showCatName val="0"/>
          <c:showSerName val="0"/>
          <c:showPercent val="0"/>
          <c:showBubbleSize val="0"/>
        </c:dLbls>
        <c:gapWidth val="150"/>
        <c:axId val="109082880"/>
        <c:axId val="10909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109082880"/>
        <c:axId val="109097344"/>
      </c:lineChart>
      <c:dateAx>
        <c:axId val="109082880"/>
        <c:scaling>
          <c:orientation val="minMax"/>
        </c:scaling>
        <c:delete val="1"/>
        <c:axPos val="b"/>
        <c:numFmt formatCode="ge" sourceLinked="1"/>
        <c:majorTickMark val="none"/>
        <c:minorTickMark val="none"/>
        <c:tickLblPos val="none"/>
        <c:crossAx val="109097344"/>
        <c:crosses val="autoZero"/>
        <c:auto val="1"/>
        <c:lblOffset val="100"/>
        <c:baseTimeUnit val="years"/>
      </c:dateAx>
      <c:valAx>
        <c:axId val="1090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284.12</c:v>
                </c:pt>
                <c:pt idx="1">
                  <c:v>317.85000000000002</c:v>
                </c:pt>
                <c:pt idx="2">
                  <c:v>328.62</c:v>
                </c:pt>
                <c:pt idx="3">
                  <c:v>316.85000000000002</c:v>
                </c:pt>
                <c:pt idx="4">
                  <c:v>297.85000000000002</c:v>
                </c:pt>
              </c:numCache>
            </c:numRef>
          </c:val>
        </c:ser>
        <c:dLbls>
          <c:showLegendKey val="0"/>
          <c:showVal val="0"/>
          <c:showCatName val="0"/>
          <c:showSerName val="0"/>
          <c:showPercent val="0"/>
          <c:showBubbleSize val="0"/>
        </c:dLbls>
        <c:gapWidth val="150"/>
        <c:axId val="109127168"/>
        <c:axId val="10912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109127168"/>
        <c:axId val="109129088"/>
      </c:lineChart>
      <c:dateAx>
        <c:axId val="109127168"/>
        <c:scaling>
          <c:orientation val="minMax"/>
        </c:scaling>
        <c:delete val="1"/>
        <c:axPos val="b"/>
        <c:numFmt formatCode="ge" sourceLinked="1"/>
        <c:majorTickMark val="none"/>
        <c:minorTickMark val="none"/>
        <c:tickLblPos val="none"/>
        <c:crossAx val="109129088"/>
        <c:crosses val="autoZero"/>
        <c:auto val="1"/>
        <c:lblOffset val="100"/>
        <c:baseTimeUnit val="years"/>
      </c:dateAx>
      <c:valAx>
        <c:axId val="10912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2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P9" sqref="P9:V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山梨県　身延町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D1</v>
      </c>
      <c r="X8" s="49"/>
      <c r="Y8" s="49"/>
      <c r="Z8" s="49"/>
      <c r="AA8" s="49"/>
      <c r="AB8" s="49"/>
      <c r="AC8" s="49"/>
      <c r="AD8" s="50" t="s">
        <v>123</v>
      </c>
      <c r="AE8" s="50"/>
      <c r="AF8" s="50"/>
      <c r="AG8" s="50"/>
      <c r="AH8" s="50"/>
      <c r="AI8" s="50"/>
      <c r="AJ8" s="50"/>
      <c r="AK8" s="2"/>
      <c r="AL8" s="51">
        <f>データ!$R$6</f>
        <v>12738</v>
      </c>
      <c r="AM8" s="51"/>
      <c r="AN8" s="51"/>
      <c r="AO8" s="51"/>
      <c r="AP8" s="51"/>
      <c r="AQ8" s="51"/>
      <c r="AR8" s="51"/>
      <c r="AS8" s="51"/>
      <c r="AT8" s="46">
        <f>データ!$S$6</f>
        <v>301.98</v>
      </c>
      <c r="AU8" s="46"/>
      <c r="AV8" s="46"/>
      <c r="AW8" s="46"/>
      <c r="AX8" s="46"/>
      <c r="AY8" s="46"/>
      <c r="AZ8" s="46"/>
      <c r="BA8" s="46"/>
      <c r="BB8" s="46">
        <f>データ!$T$6</f>
        <v>42.18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51">
        <f>データ!$Q$6</f>
        <v>2330</v>
      </c>
      <c r="X10" s="51"/>
      <c r="Y10" s="51"/>
      <c r="Z10" s="51"/>
      <c r="AA10" s="51"/>
      <c r="AB10" s="51"/>
      <c r="AC10" s="51"/>
      <c r="AD10" s="2"/>
      <c r="AE10" s="2"/>
      <c r="AF10" s="2"/>
      <c r="AG10" s="2"/>
      <c r="AH10" s="2"/>
      <c r="AI10" s="2"/>
      <c r="AJ10" s="2"/>
      <c r="AK10" s="2"/>
      <c r="AL10" s="51">
        <f>データ!$U$6</f>
        <v>12618</v>
      </c>
      <c r="AM10" s="51"/>
      <c r="AN10" s="51"/>
      <c r="AO10" s="51"/>
      <c r="AP10" s="51"/>
      <c r="AQ10" s="51"/>
      <c r="AR10" s="51"/>
      <c r="AS10" s="51"/>
      <c r="AT10" s="46">
        <f>データ!$V$6</f>
        <v>117.66</v>
      </c>
      <c r="AU10" s="46"/>
      <c r="AV10" s="46"/>
      <c r="AW10" s="46"/>
      <c r="AX10" s="46"/>
      <c r="AY10" s="46"/>
      <c r="AZ10" s="46"/>
      <c r="BA10" s="46"/>
      <c r="BB10" s="46">
        <f>データ!$W$6</f>
        <v>107.24</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124</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3"/>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3"/>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3"/>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3"/>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3"/>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3"/>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3"/>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3"/>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3"/>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3"/>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3"/>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3"/>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3"/>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3"/>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3"/>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3"/>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3"/>
      <c r="BM33" s="71"/>
      <c r="BN33" s="71"/>
      <c r="BO33" s="71"/>
      <c r="BP33" s="71"/>
      <c r="BQ33" s="71"/>
      <c r="BR33" s="71"/>
      <c r="BS33" s="71"/>
      <c r="BT33" s="71"/>
      <c r="BU33" s="71"/>
      <c r="BV33" s="71"/>
      <c r="BW33" s="71"/>
      <c r="BX33" s="71"/>
      <c r="BY33" s="71"/>
      <c r="BZ33" s="72"/>
    </row>
    <row r="34" spans="1:78" ht="13.5" customHeight="1" x14ac:dyDescent="0.15">
      <c r="A34" s="2"/>
      <c r="B34" s="17"/>
      <c r="C34" s="77" t="s">
        <v>26</v>
      </c>
      <c r="D34" s="77"/>
      <c r="E34" s="77"/>
      <c r="F34" s="77"/>
      <c r="G34" s="77"/>
      <c r="H34" s="77"/>
      <c r="I34" s="77"/>
      <c r="J34" s="77"/>
      <c r="K34" s="77"/>
      <c r="L34" s="77"/>
      <c r="M34" s="77"/>
      <c r="N34" s="77"/>
      <c r="O34" s="77"/>
      <c r="P34" s="77"/>
      <c r="Q34" s="20"/>
      <c r="R34" s="77" t="s">
        <v>27</v>
      </c>
      <c r="S34" s="77"/>
      <c r="T34" s="77"/>
      <c r="U34" s="77"/>
      <c r="V34" s="77"/>
      <c r="W34" s="77"/>
      <c r="X34" s="77"/>
      <c r="Y34" s="77"/>
      <c r="Z34" s="77"/>
      <c r="AA34" s="77"/>
      <c r="AB34" s="77"/>
      <c r="AC34" s="77"/>
      <c r="AD34" s="77"/>
      <c r="AE34" s="77"/>
      <c r="AF34" s="20"/>
      <c r="AG34" s="77" t="s">
        <v>28</v>
      </c>
      <c r="AH34" s="77"/>
      <c r="AI34" s="77"/>
      <c r="AJ34" s="77"/>
      <c r="AK34" s="77"/>
      <c r="AL34" s="77"/>
      <c r="AM34" s="77"/>
      <c r="AN34" s="77"/>
      <c r="AO34" s="77"/>
      <c r="AP34" s="77"/>
      <c r="AQ34" s="77"/>
      <c r="AR34" s="77"/>
      <c r="AS34" s="77"/>
      <c r="AT34" s="77"/>
      <c r="AU34" s="20"/>
      <c r="AV34" s="77" t="s">
        <v>29</v>
      </c>
      <c r="AW34" s="77"/>
      <c r="AX34" s="77"/>
      <c r="AY34" s="77"/>
      <c r="AZ34" s="77"/>
      <c r="BA34" s="77"/>
      <c r="BB34" s="77"/>
      <c r="BC34" s="77"/>
      <c r="BD34" s="77"/>
      <c r="BE34" s="77"/>
      <c r="BF34" s="77"/>
      <c r="BG34" s="77"/>
      <c r="BH34" s="77"/>
      <c r="BI34" s="77"/>
      <c r="BJ34" s="19"/>
      <c r="BK34" s="2"/>
      <c r="BL34" s="73"/>
      <c r="BM34" s="71"/>
      <c r="BN34" s="71"/>
      <c r="BO34" s="71"/>
      <c r="BP34" s="71"/>
      <c r="BQ34" s="71"/>
      <c r="BR34" s="71"/>
      <c r="BS34" s="71"/>
      <c r="BT34" s="71"/>
      <c r="BU34" s="71"/>
      <c r="BV34" s="71"/>
      <c r="BW34" s="71"/>
      <c r="BX34" s="71"/>
      <c r="BY34" s="71"/>
      <c r="BZ34" s="72"/>
    </row>
    <row r="35" spans="1:78" ht="13.5" customHeight="1" x14ac:dyDescent="0.15">
      <c r="A35" s="2"/>
      <c r="B35" s="17"/>
      <c r="C35" s="77"/>
      <c r="D35" s="77"/>
      <c r="E35" s="77"/>
      <c r="F35" s="77"/>
      <c r="G35" s="77"/>
      <c r="H35" s="77"/>
      <c r="I35" s="77"/>
      <c r="J35" s="77"/>
      <c r="K35" s="77"/>
      <c r="L35" s="77"/>
      <c r="M35" s="77"/>
      <c r="N35" s="77"/>
      <c r="O35" s="77"/>
      <c r="P35" s="77"/>
      <c r="Q35" s="20"/>
      <c r="R35" s="77"/>
      <c r="S35" s="77"/>
      <c r="T35" s="77"/>
      <c r="U35" s="77"/>
      <c r="V35" s="77"/>
      <c r="W35" s="77"/>
      <c r="X35" s="77"/>
      <c r="Y35" s="77"/>
      <c r="Z35" s="77"/>
      <c r="AA35" s="77"/>
      <c r="AB35" s="77"/>
      <c r="AC35" s="77"/>
      <c r="AD35" s="77"/>
      <c r="AE35" s="77"/>
      <c r="AF35" s="20"/>
      <c r="AG35" s="77"/>
      <c r="AH35" s="77"/>
      <c r="AI35" s="77"/>
      <c r="AJ35" s="77"/>
      <c r="AK35" s="77"/>
      <c r="AL35" s="77"/>
      <c r="AM35" s="77"/>
      <c r="AN35" s="77"/>
      <c r="AO35" s="77"/>
      <c r="AP35" s="77"/>
      <c r="AQ35" s="77"/>
      <c r="AR35" s="77"/>
      <c r="AS35" s="77"/>
      <c r="AT35" s="77"/>
      <c r="AU35" s="20"/>
      <c r="AV35" s="77"/>
      <c r="AW35" s="77"/>
      <c r="AX35" s="77"/>
      <c r="AY35" s="77"/>
      <c r="AZ35" s="77"/>
      <c r="BA35" s="77"/>
      <c r="BB35" s="77"/>
      <c r="BC35" s="77"/>
      <c r="BD35" s="77"/>
      <c r="BE35" s="77"/>
      <c r="BF35" s="77"/>
      <c r="BG35" s="77"/>
      <c r="BH35" s="77"/>
      <c r="BI35" s="77"/>
      <c r="BJ35" s="19"/>
      <c r="BK35" s="2"/>
      <c r="BL35" s="73"/>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3"/>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3"/>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3"/>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3"/>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3"/>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3"/>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3"/>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3"/>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4"/>
      <c r="BM44" s="75"/>
      <c r="BN44" s="75"/>
      <c r="BO44" s="75"/>
      <c r="BP44" s="75"/>
      <c r="BQ44" s="75"/>
      <c r="BR44" s="75"/>
      <c r="BS44" s="75"/>
      <c r="BT44" s="75"/>
      <c r="BU44" s="75"/>
      <c r="BV44" s="75"/>
      <c r="BW44" s="75"/>
      <c r="BX44" s="75"/>
      <c r="BY44" s="75"/>
      <c r="BZ44" s="76"/>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3"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3"/>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3"/>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3"/>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3"/>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3"/>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3"/>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3"/>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3"/>
      <c r="BM55" s="71"/>
      <c r="BN55" s="71"/>
      <c r="BO55" s="71"/>
      <c r="BP55" s="71"/>
      <c r="BQ55" s="71"/>
      <c r="BR55" s="71"/>
      <c r="BS55" s="71"/>
      <c r="BT55" s="71"/>
      <c r="BU55" s="71"/>
      <c r="BV55" s="71"/>
      <c r="BW55" s="71"/>
      <c r="BX55" s="71"/>
      <c r="BY55" s="71"/>
      <c r="BZ55" s="72"/>
    </row>
    <row r="56" spans="1:78" ht="13.5" customHeight="1" x14ac:dyDescent="0.15">
      <c r="A56" s="2"/>
      <c r="B56" s="17"/>
      <c r="C56" s="77" t="s">
        <v>31</v>
      </c>
      <c r="D56" s="77"/>
      <c r="E56" s="77"/>
      <c r="F56" s="77"/>
      <c r="G56" s="77"/>
      <c r="H56" s="77"/>
      <c r="I56" s="77"/>
      <c r="J56" s="77"/>
      <c r="K56" s="77"/>
      <c r="L56" s="77"/>
      <c r="M56" s="77"/>
      <c r="N56" s="77"/>
      <c r="O56" s="77"/>
      <c r="P56" s="77"/>
      <c r="Q56" s="20"/>
      <c r="R56" s="77" t="s">
        <v>32</v>
      </c>
      <c r="S56" s="77"/>
      <c r="T56" s="77"/>
      <c r="U56" s="77"/>
      <c r="V56" s="77"/>
      <c r="W56" s="77"/>
      <c r="X56" s="77"/>
      <c r="Y56" s="77"/>
      <c r="Z56" s="77"/>
      <c r="AA56" s="77"/>
      <c r="AB56" s="77"/>
      <c r="AC56" s="77"/>
      <c r="AD56" s="77"/>
      <c r="AE56" s="77"/>
      <c r="AF56" s="20"/>
      <c r="AG56" s="77" t="s">
        <v>33</v>
      </c>
      <c r="AH56" s="77"/>
      <c r="AI56" s="77"/>
      <c r="AJ56" s="77"/>
      <c r="AK56" s="77"/>
      <c r="AL56" s="77"/>
      <c r="AM56" s="77"/>
      <c r="AN56" s="77"/>
      <c r="AO56" s="77"/>
      <c r="AP56" s="77"/>
      <c r="AQ56" s="77"/>
      <c r="AR56" s="77"/>
      <c r="AS56" s="77"/>
      <c r="AT56" s="77"/>
      <c r="AU56" s="20"/>
      <c r="AV56" s="77" t="s">
        <v>34</v>
      </c>
      <c r="AW56" s="77"/>
      <c r="AX56" s="77"/>
      <c r="AY56" s="77"/>
      <c r="AZ56" s="77"/>
      <c r="BA56" s="77"/>
      <c r="BB56" s="77"/>
      <c r="BC56" s="77"/>
      <c r="BD56" s="77"/>
      <c r="BE56" s="77"/>
      <c r="BF56" s="77"/>
      <c r="BG56" s="77"/>
      <c r="BH56" s="77"/>
      <c r="BI56" s="77"/>
      <c r="BJ56" s="19"/>
      <c r="BK56" s="2"/>
      <c r="BL56" s="73"/>
      <c r="BM56" s="71"/>
      <c r="BN56" s="71"/>
      <c r="BO56" s="71"/>
      <c r="BP56" s="71"/>
      <c r="BQ56" s="71"/>
      <c r="BR56" s="71"/>
      <c r="BS56" s="71"/>
      <c r="BT56" s="71"/>
      <c r="BU56" s="71"/>
      <c r="BV56" s="71"/>
      <c r="BW56" s="71"/>
      <c r="BX56" s="71"/>
      <c r="BY56" s="71"/>
      <c r="BZ56" s="72"/>
    </row>
    <row r="57" spans="1:78" ht="13.5" customHeight="1" x14ac:dyDescent="0.15">
      <c r="A57" s="2"/>
      <c r="B57" s="17"/>
      <c r="C57" s="77"/>
      <c r="D57" s="77"/>
      <c r="E57" s="77"/>
      <c r="F57" s="77"/>
      <c r="G57" s="77"/>
      <c r="H57" s="77"/>
      <c r="I57" s="77"/>
      <c r="J57" s="77"/>
      <c r="K57" s="77"/>
      <c r="L57" s="77"/>
      <c r="M57" s="77"/>
      <c r="N57" s="77"/>
      <c r="O57" s="77"/>
      <c r="P57" s="77"/>
      <c r="Q57" s="20"/>
      <c r="R57" s="77"/>
      <c r="S57" s="77"/>
      <c r="T57" s="77"/>
      <c r="U57" s="77"/>
      <c r="V57" s="77"/>
      <c r="W57" s="77"/>
      <c r="X57" s="77"/>
      <c r="Y57" s="77"/>
      <c r="Z57" s="77"/>
      <c r="AA57" s="77"/>
      <c r="AB57" s="77"/>
      <c r="AC57" s="77"/>
      <c r="AD57" s="77"/>
      <c r="AE57" s="77"/>
      <c r="AF57" s="20"/>
      <c r="AG57" s="77"/>
      <c r="AH57" s="77"/>
      <c r="AI57" s="77"/>
      <c r="AJ57" s="77"/>
      <c r="AK57" s="77"/>
      <c r="AL57" s="77"/>
      <c r="AM57" s="77"/>
      <c r="AN57" s="77"/>
      <c r="AO57" s="77"/>
      <c r="AP57" s="77"/>
      <c r="AQ57" s="77"/>
      <c r="AR57" s="77"/>
      <c r="AS57" s="77"/>
      <c r="AT57" s="77"/>
      <c r="AU57" s="20"/>
      <c r="AV57" s="77"/>
      <c r="AW57" s="77"/>
      <c r="AX57" s="77"/>
      <c r="AY57" s="77"/>
      <c r="AZ57" s="77"/>
      <c r="BA57" s="77"/>
      <c r="BB57" s="77"/>
      <c r="BC57" s="77"/>
      <c r="BD57" s="77"/>
      <c r="BE57" s="77"/>
      <c r="BF57" s="77"/>
      <c r="BG57" s="77"/>
      <c r="BH57" s="77"/>
      <c r="BI57" s="77"/>
      <c r="BJ57" s="19"/>
      <c r="BK57" s="2"/>
      <c r="BL57" s="73"/>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3"/>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3"/>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3"/>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3"/>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4"/>
      <c r="BM63" s="75"/>
      <c r="BN63" s="75"/>
      <c r="BO63" s="75"/>
      <c r="BP63" s="75"/>
      <c r="BQ63" s="75"/>
      <c r="BR63" s="75"/>
      <c r="BS63" s="75"/>
      <c r="BT63" s="75"/>
      <c r="BU63" s="75"/>
      <c r="BV63" s="75"/>
      <c r="BW63" s="75"/>
      <c r="BX63" s="75"/>
      <c r="BY63" s="75"/>
      <c r="BZ63" s="76"/>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3"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3"/>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3"/>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3"/>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3"/>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3"/>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3"/>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3"/>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3"/>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3"/>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3"/>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3"/>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3"/>
      <c r="BM78" s="71"/>
      <c r="BN78" s="71"/>
      <c r="BO78" s="71"/>
      <c r="BP78" s="71"/>
      <c r="BQ78" s="71"/>
      <c r="BR78" s="71"/>
      <c r="BS78" s="71"/>
      <c r="BT78" s="71"/>
      <c r="BU78" s="71"/>
      <c r="BV78" s="71"/>
      <c r="BW78" s="71"/>
      <c r="BX78" s="71"/>
      <c r="BY78" s="71"/>
      <c r="BZ78" s="72"/>
    </row>
    <row r="79" spans="1:78" ht="13.5" customHeight="1" x14ac:dyDescent="0.15">
      <c r="A79" s="2"/>
      <c r="B79" s="17"/>
      <c r="C79" s="77" t="s">
        <v>37</v>
      </c>
      <c r="D79" s="77"/>
      <c r="E79" s="77"/>
      <c r="F79" s="77"/>
      <c r="G79" s="77"/>
      <c r="H79" s="77"/>
      <c r="I79" s="77"/>
      <c r="J79" s="77"/>
      <c r="K79" s="77"/>
      <c r="L79" s="77"/>
      <c r="M79" s="77"/>
      <c r="N79" s="77"/>
      <c r="O79" s="77"/>
      <c r="P79" s="77"/>
      <c r="Q79" s="77"/>
      <c r="R79" s="77"/>
      <c r="S79" s="77"/>
      <c r="T79" s="77"/>
      <c r="U79" s="20"/>
      <c r="V79" s="20"/>
      <c r="W79" s="77" t="s">
        <v>38</v>
      </c>
      <c r="X79" s="77"/>
      <c r="Y79" s="77"/>
      <c r="Z79" s="77"/>
      <c r="AA79" s="77"/>
      <c r="AB79" s="77"/>
      <c r="AC79" s="77"/>
      <c r="AD79" s="77"/>
      <c r="AE79" s="77"/>
      <c r="AF79" s="77"/>
      <c r="AG79" s="77"/>
      <c r="AH79" s="77"/>
      <c r="AI79" s="77"/>
      <c r="AJ79" s="77"/>
      <c r="AK79" s="77"/>
      <c r="AL79" s="77"/>
      <c r="AM79" s="77"/>
      <c r="AN79" s="77"/>
      <c r="AO79" s="20"/>
      <c r="AP79" s="20"/>
      <c r="AQ79" s="77" t="s">
        <v>39</v>
      </c>
      <c r="AR79" s="77"/>
      <c r="AS79" s="77"/>
      <c r="AT79" s="77"/>
      <c r="AU79" s="77"/>
      <c r="AV79" s="77"/>
      <c r="AW79" s="77"/>
      <c r="AX79" s="77"/>
      <c r="AY79" s="77"/>
      <c r="AZ79" s="77"/>
      <c r="BA79" s="77"/>
      <c r="BB79" s="77"/>
      <c r="BC79" s="77"/>
      <c r="BD79" s="77"/>
      <c r="BE79" s="77"/>
      <c r="BF79" s="77"/>
      <c r="BG79" s="77"/>
      <c r="BH79" s="77"/>
      <c r="BI79" s="18"/>
      <c r="BJ79" s="19"/>
      <c r="BK79" s="2"/>
      <c r="BL79" s="73"/>
      <c r="BM79" s="71"/>
      <c r="BN79" s="71"/>
      <c r="BO79" s="71"/>
      <c r="BP79" s="71"/>
      <c r="BQ79" s="71"/>
      <c r="BR79" s="71"/>
      <c r="BS79" s="71"/>
      <c r="BT79" s="71"/>
      <c r="BU79" s="71"/>
      <c r="BV79" s="71"/>
      <c r="BW79" s="71"/>
      <c r="BX79" s="71"/>
      <c r="BY79" s="71"/>
      <c r="BZ79" s="72"/>
    </row>
    <row r="80" spans="1:78" ht="13.5" customHeight="1" x14ac:dyDescent="0.15">
      <c r="A80" s="2"/>
      <c r="B80" s="17"/>
      <c r="C80" s="77"/>
      <c r="D80" s="77"/>
      <c r="E80" s="77"/>
      <c r="F80" s="77"/>
      <c r="G80" s="77"/>
      <c r="H80" s="77"/>
      <c r="I80" s="77"/>
      <c r="J80" s="77"/>
      <c r="K80" s="77"/>
      <c r="L80" s="77"/>
      <c r="M80" s="77"/>
      <c r="N80" s="77"/>
      <c r="O80" s="77"/>
      <c r="P80" s="77"/>
      <c r="Q80" s="77"/>
      <c r="R80" s="77"/>
      <c r="S80" s="77"/>
      <c r="T80" s="77"/>
      <c r="U80" s="20"/>
      <c r="V80" s="20"/>
      <c r="W80" s="77"/>
      <c r="X80" s="77"/>
      <c r="Y80" s="77"/>
      <c r="Z80" s="77"/>
      <c r="AA80" s="77"/>
      <c r="AB80" s="77"/>
      <c r="AC80" s="77"/>
      <c r="AD80" s="77"/>
      <c r="AE80" s="77"/>
      <c r="AF80" s="77"/>
      <c r="AG80" s="77"/>
      <c r="AH80" s="77"/>
      <c r="AI80" s="77"/>
      <c r="AJ80" s="77"/>
      <c r="AK80" s="77"/>
      <c r="AL80" s="77"/>
      <c r="AM80" s="77"/>
      <c r="AN80" s="77"/>
      <c r="AO80" s="20"/>
      <c r="AP80" s="20"/>
      <c r="AQ80" s="77"/>
      <c r="AR80" s="77"/>
      <c r="AS80" s="77"/>
      <c r="AT80" s="77"/>
      <c r="AU80" s="77"/>
      <c r="AV80" s="77"/>
      <c r="AW80" s="77"/>
      <c r="AX80" s="77"/>
      <c r="AY80" s="77"/>
      <c r="AZ80" s="77"/>
      <c r="BA80" s="77"/>
      <c r="BB80" s="77"/>
      <c r="BC80" s="77"/>
      <c r="BD80" s="77"/>
      <c r="BE80" s="77"/>
      <c r="BF80" s="77"/>
      <c r="BG80" s="77"/>
      <c r="BH80" s="77"/>
      <c r="BI80" s="18"/>
      <c r="BJ80" s="19"/>
      <c r="BK80" s="2"/>
      <c r="BL80" s="73"/>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3"/>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4"/>
      <c r="BM82" s="75"/>
      <c r="BN82" s="75"/>
      <c r="BO82" s="75"/>
      <c r="BP82" s="75"/>
      <c r="BQ82" s="75"/>
      <c r="BR82" s="75"/>
      <c r="BS82" s="75"/>
      <c r="BT82" s="75"/>
      <c r="BU82" s="75"/>
      <c r="BV82" s="75"/>
      <c r="BW82" s="75"/>
      <c r="BX82" s="75"/>
      <c r="BY82" s="75"/>
      <c r="BZ82" s="76"/>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54</v>
      </c>
      <c r="H85" s="27" t="str">
        <f>データ!BO6</f>
        <v>【1,280.76】</v>
      </c>
      <c r="I85" s="27" t="str">
        <f>データ!BZ6</f>
        <v>【53.06】</v>
      </c>
      <c r="J85" s="27" t="str">
        <f>データ!CK6</f>
        <v>【314.83】</v>
      </c>
      <c r="K85" s="27" t="str">
        <f>データ!CV6</f>
        <v>【56.28】</v>
      </c>
      <c r="L85" s="27" t="str">
        <f>データ!DG6</f>
        <v>【74.94】</v>
      </c>
      <c r="M85" s="27" t="s">
        <v>55</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56</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57</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58</v>
      </c>
      <c r="B3" s="30" t="s">
        <v>59</v>
      </c>
      <c r="C3" s="30" t="s">
        <v>60</v>
      </c>
      <c r="D3" s="30" t="s">
        <v>61</v>
      </c>
      <c r="E3" s="30" t="s">
        <v>62</v>
      </c>
      <c r="F3" s="30" t="s">
        <v>63</v>
      </c>
      <c r="G3" s="30" t="s">
        <v>64</v>
      </c>
      <c r="H3" s="79" t="s">
        <v>65</v>
      </c>
      <c r="I3" s="80"/>
      <c r="J3" s="80"/>
      <c r="K3" s="80"/>
      <c r="L3" s="80"/>
      <c r="M3" s="80"/>
      <c r="N3" s="80"/>
      <c r="O3" s="80"/>
      <c r="P3" s="80"/>
      <c r="Q3" s="80"/>
      <c r="R3" s="80"/>
      <c r="S3" s="80"/>
      <c r="T3" s="80"/>
      <c r="U3" s="80"/>
      <c r="V3" s="80"/>
      <c r="W3" s="81"/>
      <c r="X3" s="85" t="s">
        <v>66</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67</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29" t="s">
        <v>68</v>
      </c>
      <c r="B4" s="31"/>
      <c r="C4" s="31"/>
      <c r="D4" s="31"/>
      <c r="E4" s="31"/>
      <c r="F4" s="31"/>
      <c r="G4" s="31"/>
      <c r="H4" s="82"/>
      <c r="I4" s="83"/>
      <c r="J4" s="83"/>
      <c r="K4" s="83"/>
      <c r="L4" s="83"/>
      <c r="M4" s="83"/>
      <c r="N4" s="83"/>
      <c r="O4" s="83"/>
      <c r="P4" s="83"/>
      <c r="Q4" s="83"/>
      <c r="R4" s="83"/>
      <c r="S4" s="83"/>
      <c r="T4" s="83"/>
      <c r="U4" s="83"/>
      <c r="V4" s="83"/>
      <c r="W4" s="84"/>
      <c r="X4" s="78" t="s">
        <v>69</v>
      </c>
      <c r="Y4" s="78"/>
      <c r="Z4" s="78"/>
      <c r="AA4" s="78"/>
      <c r="AB4" s="78"/>
      <c r="AC4" s="78"/>
      <c r="AD4" s="78"/>
      <c r="AE4" s="78"/>
      <c r="AF4" s="78"/>
      <c r="AG4" s="78"/>
      <c r="AH4" s="78"/>
      <c r="AI4" s="78" t="s">
        <v>70</v>
      </c>
      <c r="AJ4" s="78"/>
      <c r="AK4" s="78"/>
      <c r="AL4" s="78"/>
      <c r="AM4" s="78"/>
      <c r="AN4" s="78"/>
      <c r="AO4" s="78"/>
      <c r="AP4" s="78"/>
      <c r="AQ4" s="78"/>
      <c r="AR4" s="78"/>
      <c r="AS4" s="78"/>
      <c r="AT4" s="78" t="s">
        <v>71</v>
      </c>
      <c r="AU4" s="78"/>
      <c r="AV4" s="78"/>
      <c r="AW4" s="78"/>
      <c r="AX4" s="78"/>
      <c r="AY4" s="78"/>
      <c r="AZ4" s="78"/>
      <c r="BA4" s="78"/>
      <c r="BB4" s="78"/>
      <c r="BC4" s="78"/>
      <c r="BD4" s="78"/>
      <c r="BE4" s="78" t="s">
        <v>72</v>
      </c>
      <c r="BF4" s="78"/>
      <c r="BG4" s="78"/>
      <c r="BH4" s="78"/>
      <c r="BI4" s="78"/>
      <c r="BJ4" s="78"/>
      <c r="BK4" s="78"/>
      <c r="BL4" s="78"/>
      <c r="BM4" s="78"/>
      <c r="BN4" s="78"/>
      <c r="BO4" s="78"/>
      <c r="BP4" s="78" t="s">
        <v>73</v>
      </c>
      <c r="BQ4" s="78"/>
      <c r="BR4" s="78"/>
      <c r="BS4" s="78"/>
      <c r="BT4" s="78"/>
      <c r="BU4" s="78"/>
      <c r="BV4" s="78"/>
      <c r="BW4" s="78"/>
      <c r="BX4" s="78"/>
      <c r="BY4" s="78"/>
      <c r="BZ4" s="78"/>
      <c r="CA4" s="78" t="s">
        <v>74</v>
      </c>
      <c r="CB4" s="78"/>
      <c r="CC4" s="78"/>
      <c r="CD4" s="78"/>
      <c r="CE4" s="78"/>
      <c r="CF4" s="78"/>
      <c r="CG4" s="78"/>
      <c r="CH4" s="78"/>
      <c r="CI4" s="78"/>
      <c r="CJ4" s="78"/>
      <c r="CK4" s="78"/>
      <c r="CL4" s="78" t="s">
        <v>75</v>
      </c>
      <c r="CM4" s="78"/>
      <c r="CN4" s="78"/>
      <c r="CO4" s="78"/>
      <c r="CP4" s="78"/>
      <c r="CQ4" s="78"/>
      <c r="CR4" s="78"/>
      <c r="CS4" s="78"/>
      <c r="CT4" s="78"/>
      <c r="CU4" s="78"/>
      <c r="CV4" s="78"/>
      <c r="CW4" s="78" t="s">
        <v>76</v>
      </c>
      <c r="CX4" s="78"/>
      <c r="CY4" s="78"/>
      <c r="CZ4" s="78"/>
      <c r="DA4" s="78"/>
      <c r="DB4" s="78"/>
      <c r="DC4" s="78"/>
      <c r="DD4" s="78"/>
      <c r="DE4" s="78"/>
      <c r="DF4" s="78"/>
      <c r="DG4" s="78"/>
      <c r="DH4" s="78" t="s">
        <v>77</v>
      </c>
      <c r="DI4" s="78"/>
      <c r="DJ4" s="78"/>
      <c r="DK4" s="78"/>
      <c r="DL4" s="78"/>
      <c r="DM4" s="78"/>
      <c r="DN4" s="78"/>
      <c r="DO4" s="78"/>
      <c r="DP4" s="78"/>
      <c r="DQ4" s="78"/>
      <c r="DR4" s="78"/>
      <c r="DS4" s="78" t="s">
        <v>78</v>
      </c>
      <c r="DT4" s="78"/>
      <c r="DU4" s="78"/>
      <c r="DV4" s="78"/>
      <c r="DW4" s="78"/>
      <c r="DX4" s="78"/>
      <c r="DY4" s="78"/>
      <c r="DZ4" s="78"/>
      <c r="EA4" s="78"/>
      <c r="EB4" s="78"/>
      <c r="EC4" s="78"/>
      <c r="ED4" s="78" t="s">
        <v>79</v>
      </c>
      <c r="EE4" s="78"/>
      <c r="EF4" s="78"/>
      <c r="EG4" s="78"/>
      <c r="EH4" s="78"/>
      <c r="EI4" s="78"/>
      <c r="EJ4" s="78"/>
      <c r="EK4" s="78"/>
      <c r="EL4" s="78"/>
      <c r="EM4" s="78"/>
      <c r="EN4" s="78"/>
    </row>
    <row r="5" spans="1:144" x14ac:dyDescent="0.15">
      <c r="A5" s="29" t="s">
        <v>80</v>
      </c>
      <c r="B5" s="32"/>
      <c r="C5" s="32"/>
      <c r="D5" s="32"/>
      <c r="E5" s="32"/>
      <c r="F5" s="32"/>
      <c r="G5" s="32"/>
      <c r="H5" s="33" t="s">
        <v>81</v>
      </c>
      <c r="I5" s="33" t="s">
        <v>82</v>
      </c>
      <c r="J5" s="33" t="s">
        <v>83</v>
      </c>
      <c r="K5" s="33" t="s">
        <v>84</v>
      </c>
      <c r="L5" s="33" t="s">
        <v>85</v>
      </c>
      <c r="M5" s="33" t="s">
        <v>86</v>
      </c>
      <c r="N5" s="33" t="s">
        <v>87</v>
      </c>
      <c r="O5" s="33" t="s">
        <v>88</v>
      </c>
      <c r="P5" s="33" t="s">
        <v>89</v>
      </c>
      <c r="Q5" s="33" t="s">
        <v>90</v>
      </c>
      <c r="R5" s="33" t="s">
        <v>91</v>
      </c>
      <c r="S5" s="33" t="s">
        <v>92</v>
      </c>
      <c r="T5" s="33" t="s">
        <v>93</v>
      </c>
      <c r="U5" s="33" t="s">
        <v>94</v>
      </c>
      <c r="V5" s="33" t="s">
        <v>95</v>
      </c>
      <c r="W5" s="33" t="s">
        <v>96</v>
      </c>
      <c r="X5" s="33" t="s">
        <v>97</v>
      </c>
      <c r="Y5" s="33" t="s">
        <v>98</v>
      </c>
      <c r="Z5" s="33" t="s">
        <v>99</v>
      </c>
      <c r="AA5" s="33" t="s">
        <v>100</v>
      </c>
      <c r="AB5" s="33" t="s">
        <v>101</v>
      </c>
      <c r="AC5" s="33" t="s">
        <v>102</v>
      </c>
      <c r="AD5" s="33" t="s">
        <v>103</v>
      </c>
      <c r="AE5" s="33" t="s">
        <v>104</v>
      </c>
      <c r="AF5" s="33" t="s">
        <v>105</v>
      </c>
      <c r="AG5" s="33" t="s">
        <v>106</v>
      </c>
      <c r="AH5" s="33" t="s">
        <v>41</v>
      </c>
      <c r="AI5" s="33" t="s">
        <v>97</v>
      </c>
      <c r="AJ5" s="33" t="s">
        <v>98</v>
      </c>
      <c r="AK5" s="33" t="s">
        <v>99</v>
      </c>
      <c r="AL5" s="33" t="s">
        <v>100</v>
      </c>
      <c r="AM5" s="33" t="s">
        <v>101</v>
      </c>
      <c r="AN5" s="33" t="s">
        <v>102</v>
      </c>
      <c r="AO5" s="33" t="s">
        <v>103</v>
      </c>
      <c r="AP5" s="33" t="s">
        <v>104</v>
      </c>
      <c r="AQ5" s="33" t="s">
        <v>105</v>
      </c>
      <c r="AR5" s="33" t="s">
        <v>106</v>
      </c>
      <c r="AS5" s="33" t="s">
        <v>107</v>
      </c>
      <c r="AT5" s="33" t="s">
        <v>97</v>
      </c>
      <c r="AU5" s="33" t="s">
        <v>98</v>
      </c>
      <c r="AV5" s="33" t="s">
        <v>99</v>
      </c>
      <c r="AW5" s="33" t="s">
        <v>100</v>
      </c>
      <c r="AX5" s="33" t="s">
        <v>101</v>
      </c>
      <c r="AY5" s="33" t="s">
        <v>102</v>
      </c>
      <c r="AZ5" s="33" t="s">
        <v>103</v>
      </c>
      <c r="BA5" s="33" t="s">
        <v>104</v>
      </c>
      <c r="BB5" s="33" t="s">
        <v>105</v>
      </c>
      <c r="BC5" s="33" t="s">
        <v>106</v>
      </c>
      <c r="BD5" s="33" t="s">
        <v>107</v>
      </c>
      <c r="BE5" s="33" t="s">
        <v>97</v>
      </c>
      <c r="BF5" s="33" t="s">
        <v>98</v>
      </c>
      <c r="BG5" s="33" t="s">
        <v>99</v>
      </c>
      <c r="BH5" s="33" t="s">
        <v>100</v>
      </c>
      <c r="BI5" s="33" t="s">
        <v>101</v>
      </c>
      <c r="BJ5" s="33" t="s">
        <v>102</v>
      </c>
      <c r="BK5" s="33" t="s">
        <v>103</v>
      </c>
      <c r="BL5" s="33" t="s">
        <v>104</v>
      </c>
      <c r="BM5" s="33" t="s">
        <v>105</v>
      </c>
      <c r="BN5" s="33" t="s">
        <v>106</v>
      </c>
      <c r="BO5" s="33" t="s">
        <v>107</v>
      </c>
      <c r="BP5" s="33" t="s">
        <v>97</v>
      </c>
      <c r="BQ5" s="33" t="s">
        <v>98</v>
      </c>
      <c r="BR5" s="33" t="s">
        <v>99</v>
      </c>
      <c r="BS5" s="33" t="s">
        <v>100</v>
      </c>
      <c r="BT5" s="33" t="s">
        <v>101</v>
      </c>
      <c r="BU5" s="33" t="s">
        <v>102</v>
      </c>
      <c r="BV5" s="33" t="s">
        <v>103</v>
      </c>
      <c r="BW5" s="33" t="s">
        <v>104</v>
      </c>
      <c r="BX5" s="33" t="s">
        <v>105</v>
      </c>
      <c r="BY5" s="33" t="s">
        <v>106</v>
      </c>
      <c r="BZ5" s="33" t="s">
        <v>107</v>
      </c>
      <c r="CA5" s="33" t="s">
        <v>97</v>
      </c>
      <c r="CB5" s="33" t="s">
        <v>98</v>
      </c>
      <c r="CC5" s="33" t="s">
        <v>99</v>
      </c>
      <c r="CD5" s="33" t="s">
        <v>100</v>
      </c>
      <c r="CE5" s="33" t="s">
        <v>101</v>
      </c>
      <c r="CF5" s="33" t="s">
        <v>102</v>
      </c>
      <c r="CG5" s="33" t="s">
        <v>103</v>
      </c>
      <c r="CH5" s="33" t="s">
        <v>104</v>
      </c>
      <c r="CI5" s="33" t="s">
        <v>105</v>
      </c>
      <c r="CJ5" s="33" t="s">
        <v>106</v>
      </c>
      <c r="CK5" s="33" t="s">
        <v>107</v>
      </c>
      <c r="CL5" s="33" t="s">
        <v>97</v>
      </c>
      <c r="CM5" s="33" t="s">
        <v>98</v>
      </c>
      <c r="CN5" s="33" t="s">
        <v>99</v>
      </c>
      <c r="CO5" s="33" t="s">
        <v>100</v>
      </c>
      <c r="CP5" s="33" t="s">
        <v>101</v>
      </c>
      <c r="CQ5" s="33" t="s">
        <v>102</v>
      </c>
      <c r="CR5" s="33" t="s">
        <v>103</v>
      </c>
      <c r="CS5" s="33" t="s">
        <v>104</v>
      </c>
      <c r="CT5" s="33" t="s">
        <v>105</v>
      </c>
      <c r="CU5" s="33" t="s">
        <v>106</v>
      </c>
      <c r="CV5" s="33" t="s">
        <v>107</v>
      </c>
      <c r="CW5" s="33" t="s">
        <v>97</v>
      </c>
      <c r="CX5" s="33" t="s">
        <v>98</v>
      </c>
      <c r="CY5" s="33" t="s">
        <v>99</v>
      </c>
      <c r="CZ5" s="33" t="s">
        <v>100</v>
      </c>
      <c r="DA5" s="33" t="s">
        <v>101</v>
      </c>
      <c r="DB5" s="33" t="s">
        <v>102</v>
      </c>
      <c r="DC5" s="33" t="s">
        <v>103</v>
      </c>
      <c r="DD5" s="33" t="s">
        <v>104</v>
      </c>
      <c r="DE5" s="33" t="s">
        <v>105</v>
      </c>
      <c r="DF5" s="33" t="s">
        <v>106</v>
      </c>
      <c r="DG5" s="33" t="s">
        <v>107</v>
      </c>
      <c r="DH5" s="33" t="s">
        <v>97</v>
      </c>
      <c r="DI5" s="33" t="s">
        <v>98</v>
      </c>
      <c r="DJ5" s="33" t="s">
        <v>99</v>
      </c>
      <c r="DK5" s="33" t="s">
        <v>100</v>
      </c>
      <c r="DL5" s="33" t="s">
        <v>101</v>
      </c>
      <c r="DM5" s="33" t="s">
        <v>102</v>
      </c>
      <c r="DN5" s="33" t="s">
        <v>103</v>
      </c>
      <c r="DO5" s="33" t="s">
        <v>104</v>
      </c>
      <c r="DP5" s="33" t="s">
        <v>105</v>
      </c>
      <c r="DQ5" s="33" t="s">
        <v>106</v>
      </c>
      <c r="DR5" s="33" t="s">
        <v>107</v>
      </c>
      <c r="DS5" s="33" t="s">
        <v>97</v>
      </c>
      <c r="DT5" s="33" t="s">
        <v>98</v>
      </c>
      <c r="DU5" s="33" t="s">
        <v>99</v>
      </c>
      <c r="DV5" s="33" t="s">
        <v>100</v>
      </c>
      <c r="DW5" s="33" t="s">
        <v>101</v>
      </c>
      <c r="DX5" s="33" t="s">
        <v>102</v>
      </c>
      <c r="DY5" s="33" t="s">
        <v>103</v>
      </c>
      <c r="DZ5" s="33" t="s">
        <v>104</v>
      </c>
      <c r="EA5" s="33" t="s">
        <v>105</v>
      </c>
      <c r="EB5" s="33" t="s">
        <v>106</v>
      </c>
      <c r="EC5" s="33" t="s">
        <v>107</v>
      </c>
      <c r="ED5" s="33" t="s">
        <v>97</v>
      </c>
      <c r="EE5" s="33" t="s">
        <v>98</v>
      </c>
      <c r="EF5" s="33" t="s">
        <v>99</v>
      </c>
      <c r="EG5" s="33" t="s">
        <v>100</v>
      </c>
      <c r="EH5" s="33" t="s">
        <v>101</v>
      </c>
      <c r="EI5" s="33" t="s">
        <v>102</v>
      </c>
      <c r="EJ5" s="33" t="s">
        <v>103</v>
      </c>
      <c r="EK5" s="33" t="s">
        <v>104</v>
      </c>
      <c r="EL5" s="33" t="s">
        <v>105</v>
      </c>
      <c r="EM5" s="33" t="s">
        <v>106</v>
      </c>
      <c r="EN5" s="33" t="s">
        <v>107</v>
      </c>
    </row>
    <row r="6" spans="1:144" s="37" customFormat="1" x14ac:dyDescent="0.15">
      <c r="A6" s="29" t="s">
        <v>108</v>
      </c>
      <c r="B6" s="34">
        <f>B7</f>
        <v>2016</v>
      </c>
      <c r="C6" s="34">
        <f t="shared" ref="C6:W6" si="3">C7</f>
        <v>193658</v>
      </c>
      <c r="D6" s="34">
        <f t="shared" si="3"/>
        <v>47</v>
      </c>
      <c r="E6" s="34">
        <f t="shared" si="3"/>
        <v>1</v>
      </c>
      <c r="F6" s="34">
        <f t="shared" si="3"/>
        <v>0</v>
      </c>
      <c r="G6" s="34">
        <f t="shared" si="3"/>
        <v>0</v>
      </c>
      <c r="H6" s="34" t="str">
        <f t="shared" si="3"/>
        <v>山梨県　身延町</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100</v>
      </c>
      <c r="Q6" s="35">
        <f t="shared" si="3"/>
        <v>2330</v>
      </c>
      <c r="R6" s="35">
        <f t="shared" si="3"/>
        <v>12738</v>
      </c>
      <c r="S6" s="35">
        <f t="shared" si="3"/>
        <v>301.98</v>
      </c>
      <c r="T6" s="35">
        <f t="shared" si="3"/>
        <v>42.18</v>
      </c>
      <c r="U6" s="35">
        <f t="shared" si="3"/>
        <v>12618</v>
      </c>
      <c r="V6" s="35">
        <f t="shared" si="3"/>
        <v>117.66</v>
      </c>
      <c r="W6" s="35">
        <f t="shared" si="3"/>
        <v>107.24</v>
      </c>
      <c r="X6" s="36">
        <f>IF(X7="",NA(),X7)</f>
        <v>59.73</v>
      </c>
      <c r="Y6" s="36">
        <f t="shared" ref="Y6:AG6" si="4">IF(Y7="",NA(),Y7)</f>
        <v>58.3</v>
      </c>
      <c r="Z6" s="36">
        <f t="shared" si="4"/>
        <v>52.99</v>
      </c>
      <c r="AA6" s="36">
        <f t="shared" si="4"/>
        <v>58.45</v>
      </c>
      <c r="AB6" s="36">
        <f t="shared" si="4"/>
        <v>60.27</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1831.57</v>
      </c>
      <c r="BF6" s="36">
        <f t="shared" ref="BF6:BN6" si="7">IF(BF7="",NA(),BF7)</f>
        <v>1614.49</v>
      </c>
      <c r="BG6" s="36">
        <f t="shared" si="7"/>
        <v>1602.97</v>
      </c>
      <c r="BH6" s="36">
        <f t="shared" si="7"/>
        <v>1517.11</v>
      </c>
      <c r="BI6" s="36">
        <f t="shared" si="7"/>
        <v>1470.83</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43.15</v>
      </c>
      <c r="BQ6" s="36">
        <f t="shared" ref="BQ6:BY6" si="8">IF(BQ7="",NA(),BQ7)</f>
        <v>42.96</v>
      </c>
      <c r="BR6" s="36">
        <f t="shared" si="8"/>
        <v>39.950000000000003</v>
      </c>
      <c r="BS6" s="36">
        <f t="shared" si="8"/>
        <v>44.43</v>
      </c>
      <c r="BT6" s="36">
        <f t="shared" si="8"/>
        <v>47.51</v>
      </c>
      <c r="BU6" s="36">
        <f t="shared" si="8"/>
        <v>54.57</v>
      </c>
      <c r="BV6" s="36">
        <f t="shared" si="8"/>
        <v>54.4</v>
      </c>
      <c r="BW6" s="36">
        <f t="shared" si="8"/>
        <v>54.45</v>
      </c>
      <c r="BX6" s="36">
        <f t="shared" si="8"/>
        <v>54.33</v>
      </c>
      <c r="BY6" s="36">
        <f t="shared" si="8"/>
        <v>55.02</v>
      </c>
      <c r="BZ6" s="35" t="str">
        <f>IF(BZ7="","",IF(BZ7="-","【-】","【"&amp;SUBSTITUTE(TEXT(BZ7,"#,##0.00"),"-","△")&amp;"】"))</f>
        <v>【53.06】</v>
      </c>
      <c r="CA6" s="36">
        <f>IF(CA7="",NA(),CA7)</f>
        <v>284.12</v>
      </c>
      <c r="CB6" s="36">
        <f t="shared" ref="CB6:CJ6" si="9">IF(CB7="",NA(),CB7)</f>
        <v>317.85000000000002</v>
      </c>
      <c r="CC6" s="36">
        <f t="shared" si="9"/>
        <v>328.62</v>
      </c>
      <c r="CD6" s="36">
        <f t="shared" si="9"/>
        <v>316.85000000000002</v>
      </c>
      <c r="CE6" s="36">
        <f t="shared" si="9"/>
        <v>297.85000000000002</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59.54</v>
      </c>
      <c r="CM6" s="36">
        <f t="shared" ref="CM6:CU6" si="10">IF(CM7="",NA(),CM7)</f>
        <v>59.54</v>
      </c>
      <c r="CN6" s="36">
        <f t="shared" si="10"/>
        <v>56.65</v>
      </c>
      <c r="CO6" s="36">
        <f t="shared" si="10"/>
        <v>54.52</v>
      </c>
      <c r="CP6" s="36">
        <f t="shared" si="10"/>
        <v>59.63</v>
      </c>
      <c r="CQ6" s="36">
        <f t="shared" si="10"/>
        <v>63.99</v>
      </c>
      <c r="CR6" s="36">
        <f t="shared" si="10"/>
        <v>62.01</v>
      </c>
      <c r="CS6" s="36">
        <f t="shared" si="10"/>
        <v>60.68</v>
      </c>
      <c r="CT6" s="36">
        <f t="shared" si="10"/>
        <v>59.87</v>
      </c>
      <c r="CU6" s="36">
        <f t="shared" si="10"/>
        <v>59.59</v>
      </c>
      <c r="CV6" s="35" t="str">
        <f>IF(CV7="","",IF(CV7="-","【-】","【"&amp;SUBSTITUTE(TEXT(CV7,"#,##0.00"),"-","△")&amp;"】"))</f>
        <v>【56.28】</v>
      </c>
      <c r="CW6" s="36">
        <f>IF(CW7="",NA(),CW7)</f>
        <v>70.45</v>
      </c>
      <c r="CX6" s="36">
        <f t="shared" ref="CX6:DF6" si="11">IF(CX7="",NA(),CX7)</f>
        <v>68.75</v>
      </c>
      <c r="CY6" s="36">
        <f t="shared" si="11"/>
        <v>71.28</v>
      </c>
      <c r="CZ6" s="36">
        <f t="shared" si="11"/>
        <v>70.77</v>
      </c>
      <c r="DA6" s="36">
        <f t="shared" si="11"/>
        <v>71.05</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0.65</v>
      </c>
      <c r="EH6" s="36">
        <f t="shared" si="14"/>
        <v>0.09</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x14ac:dyDescent="0.15">
      <c r="A7" s="29"/>
      <c r="B7" s="38">
        <v>2016</v>
      </c>
      <c r="C7" s="38">
        <v>193658</v>
      </c>
      <c r="D7" s="38">
        <v>47</v>
      </c>
      <c r="E7" s="38">
        <v>1</v>
      </c>
      <c r="F7" s="38">
        <v>0</v>
      </c>
      <c r="G7" s="38">
        <v>0</v>
      </c>
      <c r="H7" s="38" t="s">
        <v>109</v>
      </c>
      <c r="I7" s="38" t="s">
        <v>110</v>
      </c>
      <c r="J7" s="38" t="s">
        <v>111</v>
      </c>
      <c r="K7" s="38" t="s">
        <v>112</v>
      </c>
      <c r="L7" s="38" t="s">
        <v>113</v>
      </c>
      <c r="M7" s="38"/>
      <c r="N7" s="39" t="s">
        <v>114</v>
      </c>
      <c r="O7" s="39" t="s">
        <v>115</v>
      </c>
      <c r="P7" s="39">
        <v>100</v>
      </c>
      <c r="Q7" s="39">
        <v>2330</v>
      </c>
      <c r="R7" s="39">
        <v>12738</v>
      </c>
      <c r="S7" s="39">
        <v>301.98</v>
      </c>
      <c r="T7" s="39">
        <v>42.18</v>
      </c>
      <c r="U7" s="39">
        <v>12618</v>
      </c>
      <c r="V7" s="39">
        <v>117.66</v>
      </c>
      <c r="W7" s="39">
        <v>107.24</v>
      </c>
      <c r="X7" s="39">
        <v>59.73</v>
      </c>
      <c r="Y7" s="39">
        <v>58.3</v>
      </c>
      <c r="Z7" s="39">
        <v>52.99</v>
      </c>
      <c r="AA7" s="39">
        <v>58.45</v>
      </c>
      <c r="AB7" s="39">
        <v>60.27</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1831.57</v>
      </c>
      <c r="BF7" s="39">
        <v>1614.49</v>
      </c>
      <c r="BG7" s="39">
        <v>1602.97</v>
      </c>
      <c r="BH7" s="39">
        <v>1517.11</v>
      </c>
      <c r="BI7" s="39">
        <v>1470.83</v>
      </c>
      <c r="BJ7" s="39">
        <v>1321.78</v>
      </c>
      <c r="BK7" s="39">
        <v>1326.51</v>
      </c>
      <c r="BL7" s="39">
        <v>1285.3599999999999</v>
      </c>
      <c r="BM7" s="39">
        <v>1246.73</v>
      </c>
      <c r="BN7" s="39">
        <v>1281.51</v>
      </c>
      <c r="BO7" s="39">
        <v>1280.76</v>
      </c>
      <c r="BP7" s="39">
        <v>43.15</v>
      </c>
      <c r="BQ7" s="39">
        <v>42.96</v>
      </c>
      <c r="BR7" s="39">
        <v>39.950000000000003</v>
      </c>
      <c r="BS7" s="39">
        <v>44.43</v>
      </c>
      <c r="BT7" s="39">
        <v>47.51</v>
      </c>
      <c r="BU7" s="39">
        <v>54.57</v>
      </c>
      <c r="BV7" s="39">
        <v>54.4</v>
      </c>
      <c r="BW7" s="39">
        <v>54.45</v>
      </c>
      <c r="BX7" s="39">
        <v>54.33</v>
      </c>
      <c r="BY7" s="39">
        <v>55.02</v>
      </c>
      <c r="BZ7" s="39">
        <v>53.06</v>
      </c>
      <c r="CA7" s="39">
        <v>284.12</v>
      </c>
      <c r="CB7" s="39">
        <v>317.85000000000002</v>
      </c>
      <c r="CC7" s="39">
        <v>328.62</v>
      </c>
      <c r="CD7" s="39">
        <v>316.85000000000002</v>
      </c>
      <c r="CE7" s="39">
        <v>297.85000000000002</v>
      </c>
      <c r="CF7" s="39">
        <v>318.02999999999997</v>
      </c>
      <c r="CG7" s="39">
        <v>325.14</v>
      </c>
      <c r="CH7" s="39">
        <v>332.75</v>
      </c>
      <c r="CI7" s="39">
        <v>341.05</v>
      </c>
      <c r="CJ7" s="39">
        <v>330.62</v>
      </c>
      <c r="CK7" s="39">
        <v>314.83</v>
      </c>
      <c r="CL7" s="39">
        <v>59.54</v>
      </c>
      <c r="CM7" s="39">
        <v>59.54</v>
      </c>
      <c r="CN7" s="39">
        <v>56.65</v>
      </c>
      <c r="CO7" s="39">
        <v>54.52</v>
      </c>
      <c r="CP7" s="39">
        <v>59.63</v>
      </c>
      <c r="CQ7" s="39">
        <v>63.99</v>
      </c>
      <c r="CR7" s="39">
        <v>62.01</v>
      </c>
      <c r="CS7" s="39">
        <v>60.68</v>
      </c>
      <c r="CT7" s="39">
        <v>59.87</v>
      </c>
      <c r="CU7" s="39">
        <v>59.59</v>
      </c>
      <c r="CV7" s="39">
        <v>56.28</v>
      </c>
      <c r="CW7" s="39">
        <v>70.45</v>
      </c>
      <c r="CX7" s="39">
        <v>68.75</v>
      </c>
      <c r="CY7" s="39">
        <v>71.28</v>
      </c>
      <c r="CZ7" s="39">
        <v>70.77</v>
      </c>
      <c r="DA7" s="39">
        <v>71.05</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0.65</v>
      </c>
      <c r="EH7" s="39">
        <v>0.09</v>
      </c>
      <c r="EI7" s="39">
        <v>0.59</v>
      </c>
      <c r="EJ7" s="39">
        <v>0.64</v>
      </c>
      <c r="EK7" s="39">
        <v>0.55000000000000004</v>
      </c>
      <c r="EL7" s="39">
        <v>0.54</v>
      </c>
      <c r="EM7" s="39">
        <v>0.43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116</v>
      </c>
      <c r="C9" s="41" t="s">
        <v>117</v>
      </c>
      <c r="D9" s="41" t="s">
        <v>118</v>
      </c>
      <c r="E9" s="41" t="s">
        <v>119</v>
      </c>
      <c r="F9" s="41" t="s">
        <v>120</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59</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2018-02-06T23:44:11Z</cp:lastPrinted>
  <dcterms:created xsi:type="dcterms:W3CDTF">2017-12-25T01:43:20Z</dcterms:created>
  <dcterms:modified xsi:type="dcterms:W3CDTF">2018-02-27T05:07:16Z</dcterms:modified>
</cp:coreProperties>
</file>