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0520" windowHeight="40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<sst xmlns="http://schemas.openxmlformats.org/spreadsheetml/2006/main" count="240" uniqueCount="126">
  <si>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</si>
  <si>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</si>
  <si>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</si>
  <si>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</si>
  <si>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</si>
  <si>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</si>
  <si>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</si>
  <si>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</si>
  <si>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</si>
  <si>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</si>
  <si>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</si>
  <si>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</si>
  <si>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</si>
  <si>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</si>
  <si>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</si>
  <si>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</si>
  <si>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</si>
  <si>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</si>
  <si>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</si>
  <si>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</si>
  <si>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</si>
  <si>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</si>
  <si>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</si>
  <si>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</si>
  <si>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</si>
  <si>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</si>
  <si>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</si>
  <si>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</si>
  <si>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</si>
  <si>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</si>
  <si>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</si>
  <si>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</si>
  <si>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</si>
  <si>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</si>
  <si>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</si>
  <si>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</si>
  <si>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</si>
  <si>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</si>
  <si>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</si>
  <si>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</si>
  <si>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</si>
  <si>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</si>
  <si>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</si>
  <si>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</si>
  <si>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</si>
  <si>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</si>
  <si>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</si>
  <si>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</si>
  <si>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</si>
  <si>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</si>
  <si>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</si>
  <si>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</si>
  <si>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</si>
  <si>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</si>
  <si>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</si>
  <si>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</si>
  <si>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</si>
  <si>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</si>
  <si>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</si>
  <si>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</si>
  <si>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</si>
  <si>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</si>
  <si>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</si>
  <si>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</si>
  <si>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</si>
  <si>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</si>
  <si>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</si>
  <si>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</si>
  <si>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</si>
  <si>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</si>
  <si>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</si>
  <si>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</si>
  <si>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</si>
  <si>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</si>
  <si>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</si>
  <si>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</si>
  <si>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</si>
  <si>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</si>
  <si>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</si>
  <si>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</si>
  <si>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</si>
  <si>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</si>
  <si>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</si>
  <si>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</si>
  <si>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</si>
  <si>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</si>
  <si>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</si>
  <si>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</si>
  <si>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</si>
  <si>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</si>
  <si>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</si>
  <si>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</si>
  <si>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</si>
  <si>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</si>
  <si>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</si>
  <si>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</si>
  <si>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</si>
  <si>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</si>
  <si>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</si>
  <si>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</si>
  <si>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</si>
  <si>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</si>
  <si>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</si>
  <si>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</si>
  <si>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</si>
  <si>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</si>
  <si>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</si>
  <si>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</si>
  <si>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</si>
  <si>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</si>
  <si>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早川町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</si>
  <si>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</si>
  <si>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</si>
  <si>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</si>
  <si>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</si>
  <si>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</si>
  <si>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</si>
  <si>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</si>
  <si>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</si>
  <si>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</si>
  <si>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</si>
  <si>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</si>
  <si>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小規模な施設であり、使用している人口も少ないため、高利率な起債などについても繰り上げ償還するなど効率的に経営できるよう努力している。</t>
    <phoneticPr fontId="4"/>
  </si>
  <si>
    <t>整備後２５年を経過し、老朽化が進みつつあるため、平成２９年度に機能診断を行い、平成３０年度に施設最適整備構想を策定し、効率的に改修できるよう進めている。</t>
    <rPh sb="39" eb="41">
      <t>ヘイセイ</t>
    </rPh>
    <rPh sb="43" eb="45">
      <t>ネンド</t>
    </rPh>
    <rPh sb="46" eb="48">
      <t>シセツ</t>
    </rPh>
    <rPh sb="48" eb="50">
      <t>サイテキ</t>
    </rPh>
    <rPh sb="50" eb="52">
      <t>セイビ</t>
    </rPh>
    <rPh sb="52" eb="54">
      <t>コウソウ</t>
    </rPh>
    <rPh sb="55" eb="57">
      <t>サクテイ</t>
    </rPh>
    <rPh sb="59" eb="61">
      <t>コウリツ</t>
    </rPh>
    <rPh sb="70" eb="71">
      <t>スス</t>
    </rPh>
    <phoneticPr fontId="4"/>
  </si>
  <si>
    <t>非設置</t>
    <rPh sb="0" eb="1">
      <t>ヒ</t>
    </rPh>
    <rPh sb="1" eb="3">
      <t>セッチ</t>
    </rPh>
    <phoneticPr fontId="4"/>
  </si>
  <si>
    <t xml:space="preserve">経費回収率については、昨年度平均値を下回ったが、今年度は平均値を上回り、例年より上昇した。　　　　本施設は小規模であり、使用している人口も少ないため、高利率な起債などについても繰り上げ償還するなど効率的に経営できるよう努力している。
</t>
    <rPh sb="0" eb="2">
      <t>ケイヒ</t>
    </rPh>
    <rPh sb="2" eb="4">
      <t>カイシュウ</t>
    </rPh>
    <rPh sb="4" eb="5">
      <t>リツ</t>
    </rPh>
    <rPh sb="11" eb="14">
      <t>サクネンド</t>
    </rPh>
    <rPh sb="14" eb="17">
      <t>ヘイキンチ</t>
    </rPh>
    <rPh sb="18" eb="20">
      <t>シタマワ</t>
    </rPh>
    <rPh sb="24" eb="27">
      <t>コンネンド</t>
    </rPh>
    <rPh sb="28" eb="31">
      <t>ヘイキンチ</t>
    </rPh>
    <rPh sb="32" eb="34">
      <t>ウワマワ</t>
    </rPh>
    <rPh sb="36" eb="38">
      <t>レイネン</t>
    </rPh>
    <rPh sb="40" eb="42">
      <t>ジョウショウ</t>
    </rPh>
    <rPh sb="49" eb="50">
      <t>ホン</t>
    </rPh>
    <rPh sb="50" eb="52">
      <t>シセツ</t>
    </rPh>
    <rPh sb="53" eb="56">
      <t>ショウキボ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</si>
</sst>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883520"/>
        <c:axId val="96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1883520"/>
        <c:axId val="96748288"/>
      </c:lineChart>
      <c:dateAx>
        <c:axId val="41883520"/>
        <c:scaling>
          <c:orientation val="minMax"/>
        </c:scaling>
        <c:delete val="1"/>
        <c:axPos val="b"/>
        <c:numFmt formatCode="ge" sourceLinked="1"/>
        <c:majorTickMark val="none"/>
        <c:minorTickMark val="none"/>
        <c:tickLblPos val="none"/>
        <c:crossAx val="96748288"/>
        <c:crosses val="autoZero"/>
        <c:auto val="1"/>
        <c:lblOffset val="100"/>
        <c:baseTimeUnit val="years"/>
      </c:dateAx>
      <c:valAx>
        <c:axId val="96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97.56</c:v>
                </c:pt>
              </c:numCache>
            </c:numRef>
          </c:val>
        </c:ser>
        <c:dLbls>
          <c:showLegendKey val="0"/>
          <c:showVal val="0"/>
          <c:showCatName val="0"/>
          <c:showSerName val="0"/>
          <c:showPercent val="0"/>
          <c:showBubbleSize val="0"/>
        </c:dLbls>
        <c:gapWidth val="150"/>
        <c:axId val="101988992"/>
        <c:axId val="101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1988992"/>
        <c:axId val="101999360"/>
      </c:lineChart>
      <c:dateAx>
        <c:axId val="101988992"/>
        <c:scaling>
          <c:orientation val="minMax"/>
        </c:scaling>
        <c:delete val="1"/>
        <c:axPos val="b"/>
        <c:numFmt formatCode="ge" sourceLinked="1"/>
        <c:majorTickMark val="none"/>
        <c:minorTickMark val="none"/>
        <c:tickLblPos val="none"/>
        <c:crossAx val="101999360"/>
        <c:crosses val="autoZero"/>
        <c:auto val="1"/>
        <c:lblOffset val="100"/>
        <c:baseTimeUnit val="years"/>
      </c:dateAx>
      <c:valAx>
        <c:axId val="1019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94.23</c:v>
                </c:pt>
                <c:pt idx="1">
                  <c:v>100</c:v>
                </c:pt>
                <c:pt idx="2">
                  <c:v>100</c:v>
                </c:pt>
                <c:pt idx="3">
                  <c:v>95.08</c:v>
                </c:pt>
                <c:pt idx="4">
                  <c:v>95.08</c:v>
                </c:pt>
              </c:numCache>
            </c:numRef>
          </c:val>
        </c:ser>
        <c:dLbls>
          <c:showLegendKey val="0"/>
          <c:showVal val="0"/>
          <c:showCatName val="0"/>
          <c:showSerName val="0"/>
          <c:showPercent val="0"/>
          <c:showBubbleSize val="0"/>
        </c:dLbls>
        <c:gapWidth val="150"/>
        <c:axId val="102037760"/>
        <c:axId val="1020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2037760"/>
        <c:axId val="102048128"/>
      </c:lineChart>
      <c:dateAx>
        <c:axId val="102037760"/>
        <c:scaling>
          <c:orientation val="minMax"/>
        </c:scaling>
        <c:delete val="1"/>
        <c:axPos val="b"/>
        <c:numFmt formatCode="ge" sourceLinked="1"/>
        <c:majorTickMark val="none"/>
        <c:minorTickMark val="none"/>
        <c:tickLblPos val="none"/>
        <c:crossAx val="102048128"/>
        <c:crosses val="autoZero"/>
        <c:auto val="1"/>
        <c:lblOffset val="100"/>
        <c:baseTimeUnit val="years"/>
      </c:dateAx>
      <c:valAx>
        <c:axId val="1020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84.17</c:v>
                </c:pt>
                <c:pt idx="1">
                  <c:v>92.45</c:v>
                </c:pt>
                <c:pt idx="2">
                  <c:v>84.47</c:v>
                </c:pt>
                <c:pt idx="3">
                  <c:v>85.35</c:v>
                </c:pt>
                <c:pt idx="4">
                  <c:v>85</c:v>
                </c:pt>
              </c:numCache>
            </c:numRef>
          </c:val>
        </c:ser>
        <c:dLbls>
          <c:showLegendKey val="0"/>
          <c:showVal val="0"/>
          <c:showCatName val="0"/>
          <c:showSerName val="0"/>
          <c:showPercent val="0"/>
          <c:showBubbleSize val="0"/>
        </c:dLbls>
        <c:gapWidth val="150"/>
        <c:axId val="96782208"/>
        <c:axId val="967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82208"/>
        <c:axId val="96784384"/>
      </c:lineChart>
      <c:dateAx>
        <c:axId val="96782208"/>
        <c:scaling>
          <c:orientation val="minMax"/>
        </c:scaling>
        <c:delete val="1"/>
        <c:axPos val="b"/>
        <c:numFmt formatCode="ge" sourceLinked="1"/>
        <c:majorTickMark val="none"/>
        <c:minorTickMark val="none"/>
        <c:tickLblPos val="none"/>
        <c:crossAx val="96784384"/>
        <c:crosses val="autoZero"/>
        <c:auto val="1"/>
        <c:lblOffset val="100"/>
        <c:baseTimeUnit val="years"/>
      </c:dateAx>
      <c:valAx>
        <c:axId val="96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81376"/>
        <c:axId val="98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1376"/>
        <c:axId val="98983296"/>
      </c:lineChart>
      <c:dateAx>
        <c:axId val="98981376"/>
        <c:scaling>
          <c:orientation val="minMax"/>
        </c:scaling>
        <c:delete val="1"/>
        <c:axPos val="b"/>
        <c:numFmt formatCode="ge" sourceLinked="1"/>
        <c:majorTickMark val="none"/>
        <c:minorTickMark val="none"/>
        <c:tickLblPos val="none"/>
        <c:crossAx val="98983296"/>
        <c:crosses val="autoZero"/>
        <c:auto val="1"/>
        <c:lblOffset val="100"/>
        <c:baseTimeUnit val="years"/>
      </c:dateAx>
      <c:valAx>
        <c:axId val="98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23488"/>
        <c:axId val="1006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23488"/>
        <c:axId val="100664064"/>
      </c:lineChart>
      <c:dateAx>
        <c:axId val="99023488"/>
        <c:scaling>
          <c:orientation val="minMax"/>
        </c:scaling>
        <c:delete val="1"/>
        <c:axPos val="b"/>
        <c:numFmt formatCode="ge" sourceLinked="1"/>
        <c:majorTickMark val="none"/>
        <c:minorTickMark val="none"/>
        <c:tickLblPos val="none"/>
        <c:crossAx val="100664064"/>
        <c:crosses val="autoZero"/>
        <c:auto val="1"/>
        <c:lblOffset val="100"/>
        <c:baseTimeUnit val="years"/>
      </c:dateAx>
      <c:valAx>
        <c:axId val="1006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11040"/>
        <c:axId val="1007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11040"/>
        <c:axId val="100717312"/>
      </c:lineChart>
      <c:dateAx>
        <c:axId val="100711040"/>
        <c:scaling>
          <c:orientation val="minMax"/>
        </c:scaling>
        <c:delete val="1"/>
        <c:axPos val="b"/>
        <c:numFmt formatCode="ge" sourceLinked="1"/>
        <c:majorTickMark val="none"/>
        <c:minorTickMark val="none"/>
        <c:tickLblPos val="none"/>
        <c:crossAx val="100717312"/>
        <c:crosses val="autoZero"/>
        <c:auto val="1"/>
        <c:lblOffset val="100"/>
        <c:baseTimeUnit val="years"/>
      </c:dateAx>
      <c:valAx>
        <c:axId val="100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56096"/>
        <c:axId val="100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56096"/>
        <c:axId val="100758272"/>
      </c:lineChart>
      <c:dateAx>
        <c:axId val="100756096"/>
        <c:scaling>
          <c:orientation val="minMax"/>
        </c:scaling>
        <c:delete val="1"/>
        <c:axPos val="b"/>
        <c:numFmt formatCode="ge" sourceLinked="1"/>
        <c:majorTickMark val="none"/>
        <c:minorTickMark val="none"/>
        <c:tickLblPos val="none"/>
        <c:crossAx val="100758272"/>
        <c:crosses val="autoZero"/>
        <c:auto val="1"/>
        <c:lblOffset val="100"/>
        <c:baseTimeUnit val="years"/>
      </c:dateAx>
      <c:valAx>
        <c:axId val="100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776192"/>
        <c:axId val="1007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0776192"/>
        <c:axId val="100790656"/>
      </c:lineChart>
      <c:dateAx>
        <c:axId val="100776192"/>
        <c:scaling>
          <c:orientation val="minMax"/>
        </c:scaling>
        <c:delete val="1"/>
        <c:axPos val="b"/>
        <c:numFmt formatCode="ge" sourceLinked="1"/>
        <c:majorTickMark val="none"/>
        <c:minorTickMark val="none"/>
        <c:tickLblPos val="none"/>
        <c:crossAx val="100790656"/>
        <c:crosses val="autoZero"/>
        <c:auto val="1"/>
        <c:lblOffset val="100"/>
        <c:baseTimeUnit val="years"/>
      </c:dateAx>
      <c:valAx>
        <c:axId val="1007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67.5</c:v>
                </c:pt>
                <c:pt idx="1">
                  <c:v>61.44</c:v>
                </c:pt>
                <c:pt idx="2">
                  <c:v>54.35</c:v>
                </c:pt>
                <c:pt idx="3">
                  <c:v>43.57</c:v>
                </c:pt>
                <c:pt idx="4">
                  <c:v>73.040000000000006</c:v>
                </c:pt>
              </c:numCache>
            </c:numRef>
          </c:val>
        </c:ser>
        <c:dLbls>
          <c:showLegendKey val="0"/>
          <c:showVal val="0"/>
          <c:showCatName val="0"/>
          <c:showSerName val="0"/>
          <c:showPercent val="0"/>
          <c:showBubbleSize val="0"/>
        </c:dLbls>
        <c:gapWidth val="150"/>
        <c:axId val="100823424"/>
        <c:axId val="1008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0823424"/>
        <c:axId val="100825344"/>
      </c:lineChart>
      <c:dateAx>
        <c:axId val="100823424"/>
        <c:scaling>
          <c:orientation val="minMax"/>
        </c:scaling>
        <c:delete val="1"/>
        <c:axPos val="b"/>
        <c:numFmt formatCode="ge" sourceLinked="1"/>
        <c:majorTickMark val="none"/>
        <c:minorTickMark val="none"/>
        <c:tickLblPos val="none"/>
        <c:crossAx val="100825344"/>
        <c:crosses val="autoZero"/>
        <c:auto val="1"/>
        <c:lblOffset val="100"/>
        <c:baseTimeUnit val="years"/>
      </c:dateAx>
      <c:valAx>
        <c:axId val="100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132.37</c:v>
                </c:pt>
                <c:pt idx="1">
                  <c:v>207.6</c:v>
                </c:pt>
                <c:pt idx="2">
                  <c:v>183.81</c:v>
                </c:pt>
                <c:pt idx="3">
                  <c:v>252.15</c:v>
                </c:pt>
                <c:pt idx="4">
                  <c:v>169.47</c:v>
                </c:pt>
              </c:numCache>
            </c:numRef>
          </c:val>
        </c:ser>
        <c:dLbls>
          <c:showLegendKey val="0"/>
          <c:showVal val="0"/>
          <c:showCatName val="0"/>
          <c:showSerName val="0"/>
          <c:showPercent val="0"/>
          <c:showBubbleSize val="0"/>
        </c:dLbls>
        <c:gapWidth val="150"/>
        <c:axId val="100850688"/>
        <c:axId val="100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0850688"/>
        <c:axId val="100856960"/>
      </c:lineChart>
      <c:dateAx>
        <c:axId val="100850688"/>
        <c:scaling>
          <c:orientation val="minMax"/>
        </c:scaling>
        <c:delete val="1"/>
        <c:axPos val="b"/>
        <c:numFmt formatCode="ge" sourceLinked="1"/>
        <c:majorTickMark val="none"/>
        <c:minorTickMark val="none"/>
        <c:tickLblPos val="none"/>
        <c:crossAx val="100856960"/>
        <c:crosses val="autoZero"/>
        <c:auto val="1"/>
        <c:lblOffset val="100"/>
        <c:baseTimeUnit val="years"/>
      </c:dateAx>
      <c:valAx>
        <c:axId val="100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早川町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1121</v>
      </c>
      <c r="AM8" s="67"/>
      <c r="AN8" s="67"/>
      <c r="AO8" s="67"/>
      <c r="AP8" s="67"/>
      <c r="AQ8" s="67"/>
      <c r="AR8" s="67"/>
      <c r="AS8" s="67"/>
      <c r="AT8" s="66">
        <f>データ!T6</f>
        <v>369.96</v>
      </c>
      <c r="AU8" s="66"/>
      <c r="AV8" s="66"/>
      <c r="AW8" s="66"/>
      <c r="AX8" s="66"/>
      <c r="AY8" s="66"/>
      <c r="AZ8" s="66"/>
      <c r="BA8" s="66"/>
      <c r="BB8" s="66">
        <f>データ!U6</f>
        <v>3.03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5.47</v>
      </c>
      <c r="Q10" s="66"/>
      <c r="R10" s="66"/>
      <c r="S10" s="66"/>
      <c r="T10" s="66"/>
      <c r="U10" s="66"/>
      <c r="V10" s="66"/>
      <c r="W10" s="66">
        <f>データ!Q6</f>
        <v>100</v>
      </c>
      <c r="X10" s="66"/>
      <c r="Y10" s="66"/>
      <c r="Z10" s="66"/>
      <c r="AA10" s="66"/>
      <c r="AB10" s="66"/>
      <c r="AC10" s="66"/>
      <c r="AD10" s="67">
        <f>データ!R6</f>
        <v>6000</v>
      </c>
      <c r="AE10" s="67"/>
      <c r="AF10" s="67"/>
      <c r="AG10" s="67"/>
      <c r="AH10" s="67"/>
      <c r="AI10" s="67"/>
      <c r="AJ10" s="67"/>
      <c r="AK10" s="2"/>
      <c r="AL10" s="67">
        <f>データ!V6</f>
        <v>61</v>
      </c>
      <c r="AM10" s="67"/>
      <c r="AN10" s="67"/>
      <c r="AO10" s="67"/>
      <c r="AP10" s="67"/>
      <c r="AQ10" s="67"/>
      <c r="AR10" s="67"/>
      <c r="AS10" s="67"/>
      <c r="AT10" s="66">
        <f>データ!W6</f>
        <v>0.08</v>
      </c>
      <c r="AU10" s="66"/>
      <c r="AV10" s="66"/>
      <c r="AW10" s="66"/>
      <c r="AX10" s="66"/>
      <c r="AY10" s="66"/>
      <c r="AZ10" s="66"/>
      <c r="BA10" s="66"/>
      <c r="BB10" s="66">
        <f>データ!X6</f>
        <v>762.5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193640</v>
      </c>
      <c r="D6" s="33">
        <f t="shared" si="3"/>
        <v>47</v>
      </c>
      <c r="E6" s="33">
        <f t="shared" si="3"/>
        <v>17</v>
      </c>
      <c r="F6" s="33">
        <f t="shared" si="3"/>
        <v>5</v>
      </c>
      <c r="G6" s="33">
        <f t="shared" si="3"/>
        <v>0</v>
      </c>
      <c r="H6" s="33" t="str">
        <f t="shared" si="3"/>
        <v>山梨県　早川町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5.47</v>
      </c>
      <c r="Q6" s="34">
        <f t="shared" si="3"/>
        <v>100</v>
      </c>
      <c r="R6" s="34">
        <f t="shared" si="3"/>
        <v>6000</v>
      </c>
      <c r="S6" s="34">
        <f t="shared" si="3"/>
        <v>1121</v>
      </c>
      <c r="T6" s="34">
        <f t="shared" si="3"/>
        <v>369.96</v>
      </c>
      <c r="U6" s="34">
        <f t="shared" si="3"/>
        <v>3.03</v>
      </c>
      <c r="V6" s="34">
        <f t="shared" si="3"/>
        <v>61</v>
      </c>
      <c r="W6" s="34">
        <f t="shared" si="3"/>
        <v>0.08</v>
      </c>
      <c r="X6" s="34">
        <f t="shared" si="3"/>
        <v>762.5</v>
      </c>
      <c r="Y6" s="35">
        <f>IF(Y7="",NA(),Y7)</f>
        <v>84.17</v>
      </c>
      <c r="Z6" s="35">
        <f t="shared" ref="Z6:AH6" si="4">IF(Z7="",NA(),Z7)</f>
        <v>92.45</v>
      </c>
      <c r="AA6" s="35">
        <f t="shared" si="4"/>
        <v>84.47</v>
      </c>
      <c r="AB6" s="35">
        <f t="shared" si="4"/>
        <v>85.35</v>
      </c>
      <c r="AC6" s="35">
        <f t="shared" si="4"/>
        <v>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67.5</v>
      </c>
      <c r="BR6" s="35">
        <f t="shared" ref="BR6:BZ6" si="8">IF(BR7="",NA(),BR7)</f>
        <v>61.44</v>
      </c>
      <c r="BS6" s="35">
        <f t="shared" si="8"/>
        <v>54.35</v>
      </c>
      <c r="BT6" s="35">
        <f t="shared" si="8"/>
        <v>43.57</v>
      </c>
      <c r="BU6" s="35">
        <f t="shared" si="8"/>
        <v>73.040000000000006</v>
      </c>
      <c r="BV6" s="35">
        <f t="shared" si="8"/>
        <v>51.03</v>
      </c>
      <c r="BW6" s="35">
        <f t="shared" si="8"/>
        <v>50.9</v>
      </c>
      <c r="BX6" s="35">
        <f t="shared" si="8"/>
        <v>50.82</v>
      </c>
      <c r="BY6" s="35">
        <f t="shared" si="8"/>
        <v>52.19</v>
      </c>
      <c r="BZ6" s="35">
        <f t="shared" si="8"/>
        <v>55.32</v>
      </c>
      <c r="CA6" s="34" t="str">
        <f>IF(CA7="","",IF(CA7="-","【-】","【"&amp;SUBSTITUTE(TEXT(CA7,"#,##0.00"),"-","△")&amp;"】"))</f>
        <v>【55.73】</v>
      </c>
      <c r="CB6" s="35">
        <f>IF(CB7="",NA(),CB7)</f>
        <v>132.37</v>
      </c>
      <c r="CC6" s="35">
        <f t="shared" ref="CC6:CK6" si="9">IF(CC7="",NA(),CC7)</f>
        <v>207.6</v>
      </c>
      <c r="CD6" s="35">
        <f t="shared" si="9"/>
        <v>183.81</v>
      </c>
      <c r="CE6" s="35">
        <f t="shared" si="9"/>
        <v>252.15</v>
      </c>
      <c r="CF6" s="35">
        <f t="shared" si="9"/>
        <v>169.47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100</v>
      </c>
      <c r="CN6" s="35">
        <f t="shared" ref="CN6:CV6" si="10">IF(CN7="",NA(),CN7)</f>
        <v>100</v>
      </c>
      <c r="CO6" s="35">
        <f t="shared" si="10"/>
        <v>100</v>
      </c>
      <c r="CP6" s="35">
        <f t="shared" si="10"/>
        <v>100</v>
      </c>
      <c r="CQ6" s="35">
        <f t="shared" si="10"/>
        <v>97.56</v>
      </c>
      <c r="CR6" s="35">
        <f t="shared" si="10"/>
        <v>54.74</v>
      </c>
      <c r="CS6" s="35">
        <f t="shared" si="10"/>
        <v>53.78</v>
      </c>
      <c r="CT6" s="35">
        <f t="shared" si="10"/>
        <v>53.24</v>
      </c>
      <c r="CU6" s="35">
        <f t="shared" si="10"/>
        <v>52.31</v>
      </c>
      <c r="CV6" s="35">
        <f t="shared" si="10"/>
        <v>60.65</v>
      </c>
      <c r="CW6" s="34" t="str">
        <f>IF(CW7="","",IF(CW7="-","【-】","【"&amp;SUBSTITUTE(TEXT(CW7,"#,##0.00"),"-","△")&amp;"】"))</f>
        <v>【59.15】</v>
      </c>
      <c r="CX6" s="35">
        <f>IF(CX7="",NA(),CX7)</f>
        <v>94.23</v>
      </c>
      <c r="CY6" s="35">
        <f t="shared" ref="CY6:DG6" si="11">IF(CY7="",NA(),CY7)</f>
        <v>100</v>
      </c>
      <c r="CZ6" s="35">
        <f t="shared" si="11"/>
        <v>100</v>
      </c>
      <c r="DA6" s="35">
        <f t="shared" si="11"/>
        <v>95.08</v>
      </c>
      <c r="DB6" s="35">
        <f t="shared" si="11"/>
        <v>95.08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193640</v>
      </c>
      <c r="D7" s="37">
        <v>47</v>
      </c>
      <c r="E7" s="37">
        <v>17</v>
      </c>
      <c r="F7" s="37">
        <v>5</v>
      </c>
      <c r="G7" s="37">
        <v>0</v>
      </c>
      <c r="H7" s="37" t="s">
        <v>110</v>
      </c>
      <c r="I7" s="37" t="s">
        <v>111</v>
      </c>
      <c r="J7" s="37" t="s">
        <v>112</v>
      </c>
      <c r="K7" s="37" t="s">
        <v>113</v>
      </c>
      <c r="L7" s="37" t="s">
        <v>114</v>
      </c>
      <c r="M7" s="37"/>
      <c r="N7" s="38" t="s">
        <v>115</v>
      </c>
      <c r="O7" s="38" t="s">
        <v>116</v>
      </c>
      <c r="P7" s="38">
        <v>5.47</v>
      </c>
      <c r="Q7" s="38">
        <v>100</v>
      </c>
      <c r="R7" s="38">
        <v>6000</v>
      </c>
      <c r="S7" s="38">
        <v>1121</v>
      </c>
      <c r="T7" s="38">
        <v>369.96</v>
      </c>
      <c r="U7" s="38">
        <v>3.03</v>
      </c>
      <c r="V7" s="38">
        <v>61</v>
      </c>
      <c r="W7" s="38">
        <v>0.08</v>
      </c>
      <c r="X7" s="38">
        <v>762.5</v>
      </c>
      <c r="Y7" s="38">
        <v>84.17</v>
      </c>
      <c r="Z7" s="38">
        <v>92.45</v>
      </c>
      <c r="AA7" s="38">
        <v>84.47</v>
      </c>
      <c r="AB7" s="38">
        <v>85.35</v>
      </c>
      <c r="AC7" s="38">
        <v>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67.5</v>
      </c>
      <c r="BR7" s="38">
        <v>61.44</v>
      </c>
      <c r="BS7" s="38">
        <v>54.35</v>
      </c>
      <c r="BT7" s="38">
        <v>43.57</v>
      </c>
      <c r="BU7" s="38">
        <v>73.040000000000006</v>
      </c>
      <c r="BV7" s="38">
        <v>51.03</v>
      </c>
      <c r="BW7" s="38">
        <v>50.9</v>
      </c>
      <c r="BX7" s="38">
        <v>50.82</v>
      </c>
      <c r="BY7" s="38">
        <v>52.19</v>
      </c>
      <c r="BZ7" s="38">
        <v>55.32</v>
      </c>
      <c r="CA7" s="38">
        <v>55.73</v>
      </c>
      <c r="CB7" s="38">
        <v>132.37</v>
      </c>
      <c r="CC7" s="38">
        <v>207.6</v>
      </c>
      <c r="CD7" s="38">
        <v>183.81</v>
      </c>
      <c r="CE7" s="38">
        <v>252.15</v>
      </c>
      <c r="CF7" s="38">
        <v>169.47</v>
      </c>
      <c r="CG7" s="38">
        <v>289.60000000000002</v>
      </c>
      <c r="CH7" s="38">
        <v>293.27</v>
      </c>
      <c r="CI7" s="38">
        <v>300.52</v>
      </c>
      <c r="CJ7" s="38">
        <v>296.14</v>
      </c>
      <c r="CK7" s="38">
        <v>283.17</v>
      </c>
      <c r="CL7" s="38">
        <v>276.77999999999997</v>
      </c>
      <c r="CM7" s="38">
        <v>100</v>
      </c>
      <c r="CN7" s="38">
        <v>100</v>
      </c>
      <c r="CO7" s="38">
        <v>100</v>
      </c>
      <c r="CP7" s="38">
        <v>100</v>
      </c>
      <c r="CQ7" s="38">
        <v>97.56</v>
      </c>
      <c r="CR7" s="38">
        <v>54.74</v>
      </c>
      <c r="CS7" s="38">
        <v>53.78</v>
      </c>
      <c r="CT7" s="38">
        <v>53.24</v>
      </c>
      <c r="CU7" s="38">
        <v>52.31</v>
      </c>
      <c r="CV7" s="38">
        <v>60.65</v>
      </c>
      <c r="CW7" s="38">
        <v>59.15</v>
      </c>
      <c r="CX7" s="38">
        <v>94.23</v>
      </c>
      <c r="CY7" s="38">
        <v>100</v>
      </c>
      <c r="CZ7" s="38">
        <v>100</v>
      </c>
      <c r="DA7" s="38">
        <v>95.08</v>
      </c>
      <c r="DB7" s="38">
        <v>95.08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2017-12-25T02:28:40Z</dcterms:created>
  <dcterms:modified xsi:type="dcterms:W3CDTF">2018-02-27T04:56:28Z</dcterms:modified>
  <cp:category/>
</cp:coreProperties>
</file>