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0520" windowHeight="40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<sst xmlns="http://schemas.openxmlformats.org/spreadsheetml/2006/main" count="240" uniqueCount="125">
  <si>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</si>
  <si>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</si>
  <si>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</si>
  <si>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</si>
  <si>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</si>
  <si>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</si>
  <si>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</si>
  <si>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</si>
  <si>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</si>
  <si>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</si>
  <si>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</si>
  <si>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</si>
  <si>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</si>
  <si>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</si>
  <si>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</si>
  <si>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</si>
  <si>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</si>
  <si>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</si>
  <si>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</si>
  <si>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</si>
  <si>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</si>
  <si>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</si>
  <si>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</si>
  <si>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</si>
  <si>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</si>
  <si>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</si>
  <si>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</si>
  <si>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</si>
  <si>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</si>
  <si>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</si>
  <si>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</si>
  <si>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</si>
  <si>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</si>
  <si>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</si>
  <si>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</si>
  <si>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</si>
  <si>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</si>
  <si>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</si>
  <si>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</si>
  <si>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</si>
  <si>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</si>
  <si>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</si>
  <si>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</si>
  <si>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</si>
  <si>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</si>
  <si>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</si>
  <si>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</si>
  <si>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</si>
  <si>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</si>
  <si>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</si>
  <si>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</si>
  <si>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</si>
  <si>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</si>
  <si>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</si>
  <si>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</si>
  <si>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</si>
  <si>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</si>
  <si>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</si>
  <si>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</si>
  <si>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</si>
  <si>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</si>
  <si>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</si>
  <si>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</si>
  <si>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</si>
  <si>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</si>
  <si>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</si>
  <si>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</si>
  <si>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</si>
  <si>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</si>
  <si>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</si>
  <si>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</si>
  <si>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</si>
  <si>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</si>
  <si>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</si>
  <si>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</si>
  <si>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</si>
  <si>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</si>
  <si>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</si>
  <si>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</si>
  <si>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</si>
  <si>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</si>
  <si>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</si>
  <si>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</si>
  <si>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</si>
  <si>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</si>
  <si>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</si>
  <si>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</si>
  <si>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</si>
  <si>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</si>
  <si>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</si>
  <si>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</si>
  <si>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</si>
  <si>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</si>
  <si>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</si>
  <si>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</si>
  <si>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</si>
  <si>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</si>
  <si>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</si>
  <si>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</si>
  <si>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</si>
  <si>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</si>
  <si>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</si>
  <si>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</si>
  <si>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</si>
  <si>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</si>
  <si>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</si>
  <si>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</si>
  <si>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</si>
  <si>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</si>
  <si>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早川町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</si>
  <si>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</si>
  <si>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</si>
  <si>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</si>
  <si>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</si>
  <si>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</si>
  <si>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</si>
  <si>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</si>
  <si>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</si>
  <si>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</si>
  <si>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</si>
  <si>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</si>
  <si>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この施設の所在地は、重要伝統的建造物保存地区であって、家屋の外観などを改修できないことから特定環境保全公共下水道を整備したものである。
そのため、小規模施設であり、使用している人口も少なく予算規模も小さいため、できるだけ効率的に経営できるよう努力していく。</t>
    <phoneticPr fontId="4"/>
  </si>
  <si>
    <t>整備から２５年以上を経過し、施設については老朽化が進みつつある。そのため、機能診断を行うなどして計画的に更新していく。</t>
    <phoneticPr fontId="4"/>
  </si>
  <si>
    <t>非設置</t>
    <rPh sb="0" eb="1">
      <t>ヒ</t>
    </rPh>
    <rPh sb="1" eb="3">
      <t>セッチ</t>
    </rPh>
    <phoneticPr fontId="4"/>
  </si>
  <si>
    <t xml:space="preserve">現状について、収益的収支比率及び料金回収率はほぼ横ばいだが、料金改定などを検討しなければならない状態であると思われる。
本施設は小規模であり、使用している人口も少ないため、効率的に経営できるよう努力していく。
平成３１年度には起債の償還が完了することから収支比率は上昇するものと考えられるが、予算規模が小さいため、全体計画を見直し、機能診断を行うなどして、維持管理を効率的に行うよう努力していく。
</t>
    <rPh sb="0" eb="2">
      <t>ゲンジョウ</t>
    </rPh>
    <rPh sb="7" eb="10">
      <t>シュウエキテキ</t>
    </rPh>
    <rPh sb="10" eb="12">
      <t>シュウシ</t>
    </rPh>
    <rPh sb="12" eb="14">
      <t>ヒリツ</t>
    </rPh>
    <rPh sb="14" eb="15">
      <t>オヨ</t>
    </rPh>
    <rPh sb="16" eb="18">
      <t>リョウキン</t>
    </rPh>
    <rPh sb="18" eb="20">
      <t>カイシュウ</t>
    </rPh>
    <rPh sb="24" eb="25">
      <t>ヨコ</t>
    </rPh>
    <rPh sb="30" eb="32">
      <t>リョウキン</t>
    </rPh>
    <rPh sb="32" eb="34">
      <t>カイテイ</t>
    </rPh>
    <rPh sb="37" eb="39">
      <t>ケントウ</t>
    </rPh>
    <rPh sb="48" eb="50">
      <t>ジョウタイ</t>
    </rPh>
    <rPh sb="54" eb="55">
      <t>オモ</t>
    </rPh>
    <rPh sb="60" eb="61">
      <t>ホン</t>
    </rPh>
    <rPh sb="61" eb="63">
      <t>シセツ</t>
    </rPh>
    <rPh sb="105" eb="107">
      <t>ヘイセイ</t>
    </rPh>
    <rPh sb="110" eb="111">
      <t>ド</t>
    </rPh>
    <rPh sb="157" eb="159">
      <t>ゼンタイ</t>
    </rPh>
    <rPh sb="159" eb="161">
      <t>ケイカク</t>
    </rPh>
    <rPh sb="162" eb="164">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</si>
</sst>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54848"/>
        <c:axId val="98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8254848"/>
        <c:axId val="98256768"/>
      </c:lineChart>
      <c:dateAx>
        <c:axId val="98254848"/>
        <c:scaling>
          <c:orientation val="minMax"/>
        </c:scaling>
        <c:delete val="1"/>
        <c:axPos val="b"/>
        <c:numFmt formatCode="ge" sourceLinked="1"/>
        <c:majorTickMark val="none"/>
        <c:minorTickMark val="none"/>
        <c:tickLblPos val="none"/>
        <c:crossAx val="98256768"/>
        <c:crosses val="autoZero"/>
        <c:auto val="1"/>
        <c:lblOffset val="100"/>
        <c:baseTimeUnit val="years"/>
      </c:dateAx>
      <c:valAx>
        <c:axId val="98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93.91</c:v>
                </c:pt>
                <c:pt idx="2">
                  <c:v>98.26</c:v>
                </c:pt>
                <c:pt idx="3">
                  <c:v>99.13</c:v>
                </c:pt>
                <c:pt idx="4">
                  <c:v>100</c:v>
                </c:pt>
              </c:numCache>
            </c:numRef>
          </c:val>
        </c:ser>
        <c:dLbls>
          <c:showLegendKey val="0"/>
          <c:showVal val="0"/>
          <c:showCatName val="0"/>
          <c:showSerName val="0"/>
          <c:showPercent val="0"/>
          <c:showBubbleSize val="0"/>
        </c:dLbls>
        <c:gapWidth val="150"/>
        <c:axId val="100907648"/>
        <c:axId val="1009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0907648"/>
        <c:axId val="100922112"/>
      </c:lineChart>
      <c:dateAx>
        <c:axId val="100907648"/>
        <c:scaling>
          <c:orientation val="minMax"/>
        </c:scaling>
        <c:delete val="1"/>
        <c:axPos val="b"/>
        <c:numFmt formatCode="ge" sourceLinked="1"/>
        <c:majorTickMark val="none"/>
        <c:minorTickMark val="none"/>
        <c:tickLblPos val="none"/>
        <c:crossAx val="100922112"/>
        <c:crosses val="autoZero"/>
        <c:auto val="1"/>
        <c:lblOffset val="100"/>
        <c:baseTimeUnit val="years"/>
      </c:dateAx>
      <c:valAx>
        <c:axId val="1009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3053568"/>
        <c:axId val="1030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3053568"/>
        <c:axId val="103063936"/>
      </c:lineChart>
      <c:dateAx>
        <c:axId val="103053568"/>
        <c:scaling>
          <c:orientation val="minMax"/>
        </c:scaling>
        <c:delete val="1"/>
        <c:axPos val="b"/>
        <c:numFmt formatCode="ge" sourceLinked="1"/>
        <c:majorTickMark val="none"/>
        <c:minorTickMark val="none"/>
        <c:tickLblPos val="none"/>
        <c:crossAx val="103063936"/>
        <c:crosses val="autoZero"/>
        <c:auto val="1"/>
        <c:lblOffset val="100"/>
        <c:baseTimeUnit val="years"/>
      </c:dateAx>
      <c:valAx>
        <c:axId val="1030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75.16</c:v>
                </c:pt>
                <c:pt idx="1">
                  <c:v>50.57</c:v>
                </c:pt>
                <c:pt idx="2">
                  <c:v>50.42</c:v>
                </c:pt>
                <c:pt idx="3">
                  <c:v>45.16</c:v>
                </c:pt>
                <c:pt idx="4">
                  <c:v>42.75</c:v>
                </c:pt>
              </c:numCache>
            </c:numRef>
          </c:val>
        </c:ser>
        <c:dLbls>
          <c:showLegendKey val="0"/>
          <c:showVal val="0"/>
          <c:showCatName val="0"/>
          <c:showSerName val="0"/>
          <c:showPercent val="0"/>
          <c:showBubbleSize val="0"/>
        </c:dLbls>
        <c:gapWidth val="150"/>
        <c:axId val="98291072"/>
        <c:axId val="98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91072"/>
        <c:axId val="98293248"/>
      </c:lineChart>
      <c:dateAx>
        <c:axId val="98291072"/>
        <c:scaling>
          <c:orientation val="minMax"/>
        </c:scaling>
        <c:delete val="1"/>
        <c:axPos val="b"/>
        <c:numFmt formatCode="ge" sourceLinked="1"/>
        <c:majorTickMark val="none"/>
        <c:minorTickMark val="none"/>
        <c:tickLblPos val="none"/>
        <c:crossAx val="98293248"/>
        <c:crosses val="autoZero"/>
        <c:auto val="1"/>
        <c:lblOffset val="100"/>
        <c:baseTimeUnit val="years"/>
      </c:dateAx>
      <c:valAx>
        <c:axId val="98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11872"/>
        <c:axId val="98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11872"/>
        <c:axId val="98542720"/>
      </c:lineChart>
      <c:dateAx>
        <c:axId val="98511872"/>
        <c:scaling>
          <c:orientation val="minMax"/>
        </c:scaling>
        <c:delete val="1"/>
        <c:axPos val="b"/>
        <c:numFmt formatCode="ge" sourceLinked="1"/>
        <c:majorTickMark val="none"/>
        <c:minorTickMark val="none"/>
        <c:tickLblPos val="none"/>
        <c:crossAx val="98542720"/>
        <c:crosses val="autoZero"/>
        <c:auto val="1"/>
        <c:lblOffset val="100"/>
        <c:baseTimeUnit val="years"/>
      </c:dateAx>
      <c:valAx>
        <c:axId val="98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64736"/>
        <c:axId val="986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64736"/>
        <c:axId val="98632448"/>
      </c:lineChart>
      <c:dateAx>
        <c:axId val="98564736"/>
        <c:scaling>
          <c:orientation val="minMax"/>
        </c:scaling>
        <c:delete val="1"/>
        <c:axPos val="b"/>
        <c:numFmt formatCode="ge" sourceLinked="1"/>
        <c:majorTickMark val="none"/>
        <c:minorTickMark val="none"/>
        <c:tickLblPos val="none"/>
        <c:crossAx val="98632448"/>
        <c:crosses val="autoZero"/>
        <c:auto val="1"/>
        <c:lblOffset val="100"/>
        <c:baseTimeUnit val="years"/>
      </c:dateAx>
      <c:valAx>
        <c:axId val="986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50752"/>
        <c:axId val="986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50752"/>
        <c:axId val="98685696"/>
      </c:lineChart>
      <c:dateAx>
        <c:axId val="98650752"/>
        <c:scaling>
          <c:orientation val="minMax"/>
        </c:scaling>
        <c:delete val="1"/>
        <c:axPos val="b"/>
        <c:numFmt formatCode="ge" sourceLinked="1"/>
        <c:majorTickMark val="none"/>
        <c:minorTickMark val="none"/>
        <c:tickLblPos val="none"/>
        <c:crossAx val="98685696"/>
        <c:crosses val="autoZero"/>
        <c:auto val="1"/>
        <c:lblOffset val="100"/>
        <c:baseTimeUnit val="years"/>
      </c:dateAx>
      <c:valAx>
        <c:axId val="986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95840"/>
        <c:axId val="82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95840"/>
        <c:axId val="82998016"/>
      </c:lineChart>
      <c:dateAx>
        <c:axId val="82995840"/>
        <c:scaling>
          <c:orientation val="minMax"/>
        </c:scaling>
        <c:delete val="1"/>
        <c:axPos val="b"/>
        <c:numFmt formatCode="ge" sourceLinked="1"/>
        <c:majorTickMark val="none"/>
        <c:minorTickMark val="none"/>
        <c:tickLblPos val="none"/>
        <c:crossAx val="82998016"/>
        <c:crosses val="autoZero"/>
        <c:auto val="1"/>
        <c:lblOffset val="100"/>
        <c:baseTimeUnit val="years"/>
      </c:dateAx>
      <c:valAx>
        <c:axId val="82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014400"/>
        <c:axId val="830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3014400"/>
        <c:axId val="83016320"/>
      </c:lineChart>
      <c:dateAx>
        <c:axId val="83014400"/>
        <c:scaling>
          <c:orientation val="minMax"/>
        </c:scaling>
        <c:delete val="1"/>
        <c:axPos val="b"/>
        <c:numFmt formatCode="ge" sourceLinked="1"/>
        <c:majorTickMark val="none"/>
        <c:minorTickMark val="none"/>
        <c:tickLblPos val="none"/>
        <c:crossAx val="83016320"/>
        <c:crosses val="autoZero"/>
        <c:auto val="1"/>
        <c:lblOffset val="100"/>
        <c:baseTimeUnit val="years"/>
      </c:dateAx>
      <c:valAx>
        <c:axId val="830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9.0399999999999991</c:v>
                </c:pt>
                <c:pt idx="1">
                  <c:v>17.86</c:v>
                </c:pt>
                <c:pt idx="2">
                  <c:v>15.96</c:v>
                </c:pt>
                <c:pt idx="3">
                  <c:v>13.81</c:v>
                </c:pt>
                <c:pt idx="4">
                  <c:v>17.11</c:v>
                </c:pt>
              </c:numCache>
            </c:numRef>
          </c:val>
        </c:ser>
        <c:dLbls>
          <c:showLegendKey val="0"/>
          <c:showVal val="0"/>
          <c:showCatName val="0"/>
          <c:showSerName val="0"/>
          <c:showPercent val="0"/>
          <c:showBubbleSize val="0"/>
        </c:dLbls>
        <c:gapWidth val="150"/>
        <c:axId val="91365760"/>
        <c:axId val="91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1365760"/>
        <c:axId val="91367680"/>
      </c:lineChart>
      <c:dateAx>
        <c:axId val="91365760"/>
        <c:scaling>
          <c:orientation val="minMax"/>
        </c:scaling>
        <c:delete val="1"/>
        <c:axPos val="b"/>
        <c:numFmt formatCode="ge" sourceLinked="1"/>
        <c:majorTickMark val="none"/>
        <c:minorTickMark val="none"/>
        <c:tickLblPos val="none"/>
        <c:crossAx val="91367680"/>
        <c:crosses val="autoZero"/>
        <c:auto val="1"/>
        <c:lblOffset val="100"/>
        <c:baseTimeUnit val="years"/>
      </c:dateAx>
      <c:valAx>
        <c:axId val="91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163.09</c:v>
                </c:pt>
                <c:pt idx="1">
                  <c:v>85.77</c:v>
                </c:pt>
                <c:pt idx="2">
                  <c:v>91.85</c:v>
                </c:pt>
                <c:pt idx="3">
                  <c:v>102.2</c:v>
                </c:pt>
                <c:pt idx="4">
                  <c:v>82.56</c:v>
                </c:pt>
              </c:numCache>
            </c:numRef>
          </c:val>
        </c:ser>
        <c:dLbls>
          <c:showLegendKey val="0"/>
          <c:showVal val="0"/>
          <c:showCatName val="0"/>
          <c:showSerName val="0"/>
          <c:showPercent val="0"/>
          <c:showBubbleSize val="0"/>
        </c:dLbls>
        <c:gapWidth val="150"/>
        <c:axId val="100883456"/>
        <c:axId val="100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0883456"/>
        <c:axId val="100889728"/>
      </c:lineChart>
      <c:dateAx>
        <c:axId val="100883456"/>
        <c:scaling>
          <c:orientation val="minMax"/>
        </c:scaling>
        <c:delete val="1"/>
        <c:axPos val="b"/>
        <c:numFmt formatCode="ge" sourceLinked="1"/>
        <c:majorTickMark val="none"/>
        <c:minorTickMark val="none"/>
        <c:tickLblPos val="none"/>
        <c:crossAx val="100889728"/>
        <c:crosses val="autoZero"/>
        <c:auto val="1"/>
        <c:lblOffset val="100"/>
        <c:baseTimeUnit val="years"/>
      </c:dateAx>
      <c:valAx>
        <c:axId val="100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早川町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1121</v>
      </c>
      <c r="AM8" s="67"/>
      <c r="AN8" s="67"/>
      <c r="AO8" s="67"/>
      <c r="AP8" s="67"/>
      <c r="AQ8" s="67"/>
      <c r="AR8" s="67"/>
      <c r="AS8" s="67"/>
      <c r="AT8" s="66">
        <f>データ!T6</f>
        <v>369.96</v>
      </c>
      <c r="AU8" s="66"/>
      <c r="AV8" s="66"/>
      <c r="AW8" s="66"/>
      <c r="AX8" s="66"/>
      <c r="AY8" s="66"/>
      <c r="AZ8" s="66"/>
      <c r="BA8" s="66"/>
      <c r="BB8" s="66">
        <f>データ!U6</f>
        <v>3.03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5.1100000000000003</v>
      </c>
      <c r="Q10" s="66"/>
      <c r="R10" s="66"/>
      <c r="S10" s="66"/>
      <c r="T10" s="66"/>
      <c r="U10" s="66"/>
      <c r="V10" s="66"/>
      <c r="W10" s="66">
        <f>データ!Q6</f>
        <v>100</v>
      </c>
      <c r="X10" s="66"/>
      <c r="Y10" s="66"/>
      <c r="Z10" s="66"/>
      <c r="AA10" s="66"/>
      <c r="AB10" s="66"/>
      <c r="AC10" s="66"/>
      <c r="AD10" s="67">
        <f>データ!R6</f>
        <v>4500</v>
      </c>
      <c r="AE10" s="67"/>
      <c r="AF10" s="67"/>
      <c r="AG10" s="67"/>
      <c r="AH10" s="67"/>
      <c r="AI10" s="67"/>
      <c r="AJ10" s="67"/>
      <c r="AK10" s="2"/>
      <c r="AL10" s="67">
        <f>データ!V6</f>
        <v>57</v>
      </c>
      <c r="AM10" s="67"/>
      <c r="AN10" s="67"/>
      <c r="AO10" s="67"/>
      <c r="AP10" s="67"/>
      <c r="AQ10" s="67"/>
      <c r="AR10" s="67"/>
      <c r="AS10" s="67"/>
      <c r="AT10" s="66">
        <f>データ!W6</f>
        <v>0.03</v>
      </c>
      <c r="AU10" s="66"/>
      <c r="AV10" s="66"/>
      <c r="AW10" s="66"/>
      <c r="AX10" s="66"/>
      <c r="AY10" s="66"/>
      <c r="AZ10" s="66"/>
      <c r="BA10" s="66"/>
      <c r="BB10" s="66">
        <f>データ!X6</f>
        <v>1900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193640</v>
      </c>
      <c r="D6" s="33">
        <f t="shared" si="3"/>
        <v>47</v>
      </c>
      <c r="E6" s="33">
        <f t="shared" si="3"/>
        <v>17</v>
      </c>
      <c r="F6" s="33">
        <f t="shared" si="3"/>
        <v>4</v>
      </c>
      <c r="G6" s="33">
        <f t="shared" si="3"/>
        <v>0</v>
      </c>
      <c r="H6" s="33" t="str">
        <f t="shared" si="3"/>
        <v>山梨県　早川町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5.1100000000000003</v>
      </c>
      <c r="Q6" s="34">
        <f t="shared" si="3"/>
        <v>100</v>
      </c>
      <c r="R6" s="34">
        <f t="shared" si="3"/>
        <v>4500</v>
      </c>
      <c r="S6" s="34">
        <f t="shared" si="3"/>
        <v>1121</v>
      </c>
      <c r="T6" s="34">
        <f t="shared" si="3"/>
        <v>369.96</v>
      </c>
      <c r="U6" s="34">
        <f t="shared" si="3"/>
        <v>3.03</v>
      </c>
      <c r="V6" s="34">
        <f t="shared" si="3"/>
        <v>57</v>
      </c>
      <c r="W6" s="34">
        <f t="shared" si="3"/>
        <v>0.03</v>
      </c>
      <c r="X6" s="34">
        <f t="shared" si="3"/>
        <v>1900</v>
      </c>
      <c r="Y6" s="35">
        <f>IF(Y7="",NA(),Y7)</f>
        <v>75.16</v>
      </c>
      <c r="Z6" s="35">
        <f t="shared" ref="Z6:AH6" si="4">IF(Z7="",NA(),Z7)</f>
        <v>50.57</v>
      </c>
      <c r="AA6" s="35">
        <f t="shared" si="4"/>
        <v>50.42</v>
      </c>
      <c r="AB6" s="35">
        <f t="shared" si="4"/>
        <v>45.16</v>
      </c>
      <c r="AC6" s="35">
        <f t="shared" si="4"/>
        <v>42.75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9.0399999999999991</v>
      </c>
      <c r="BR6" s="35">
        <f t="shared" ref="BR6:BZ6" si="8">IF(BR7="",NA(),BR7)</f>
        <v>17.86</v>
      </c>
      <c r="BS6" s="35">
        <f t="shared" si="8"/>
        <v>15.96</v>
      </c>
      <c r="BT6" s="35">
        <f t="shared" si="8"/>
        <v>13.81</v>
      </c>
      <c r="BU6" s="35">
        <f t="shared" si="8"/>
        <v>17.11</v>
      </c>
      <c r="BV6" s="35">
        <f t="shared" si="8"/>
        <v>62.83</v>
      </c>
      <c r="BW6" s="35">
        <f t="shared" si="8"/>
        <v>64.63</v>
      </c>
      <c r="BX6" s="35">
        <f t="shared" si="8"/>
        <v>66.56</v>
      </c>
      <c r="BY6" s="35">
        <f t="shared" si="8"/>
        <v>66.22</v>
      </c>
      <c r="BZ6" s="35">
        <f t="shared" si="8"/>
        <v>69.87</v>
      </c>
      <c r="CA6" s="34" t="str">
        <f>IF(CA7="","",IF(CA7="-","【-】","【"&amp;SUBSTITUTE(TEXT(CA7,"#,##0.00"),"-","△")&amp;"】"))</f>
        <v>【69.80】</v>
      </c>
      <c r="CB6" s="35">
        <f>IF(CB7="",NA(),CB7)</f>
        <v>163.09</v>
      </c>
      <c r="CC6" s="35">
        <f t="shared" ref="CC6:CK6" si="9">IF(CC7="",NA(),CC7)</f>
        <v>85.77</v>
      </c>
      <c r="CD6" s="35">
        <f t="shared" si="9"/>
        <v>91.85</v>
      </c>
      <c r="CE6" s="35">
        <f t="shared" si="9"/>
        <v>102.2</v>
      </c>
      <c r="CF6" s="35">
        <f t="shared" si="9"/>
        <v>82.56</v>
      </c>
      <c r="CG6" s="35">
        <f t="shared" si="9"/>
        <v>250.43</v>
      </c>
      <c r="CH6" s="35">
        <f t="shared" si="9"/>
        <v>245.75</v>
      </c>
      <c r="CI6" s="35">
        <f t="shared" si="9"/>
        <v>244.29</v>
      </c>
      <c r="CJ6" s="35">
        <f t="shared" si="9"/>
        <v>246.72</v>
      </c>
      <c r="CK6" s="35">
        <f t="shared" si="9"/>
        <v>234.96</v>
      </c>
      <c r="CL6" s="34" t="str">
        <f>IF(CL7="","",IF(CL7="-","【-】","【"&amp;SUBSTITUTE(TEXT(CL7,"#,##0.00"),"-","△")&amp;"】"))</f>
        <v>【232.54】</v>
      </c>
      <c r="CM6" s="35">
        <f>IF(CM7="",NA(),CM7)</f>
        <v>100</v>
      </c>
      <c r="CN6" s="35">
        <f t="shared" ref="CN6:CV6" si="10">IF(CN7="",NA(),CN7)</f>
        <v>93.91</v>
      </c>
      <c r="CO6" s="35">
        <f t="shared" si="10"/>
        <v>98.26</v>
      </c>
      <c r="CP6" s="35">
        <f t="shared" si="10"/>
        <v>99.13</v>
      </c>
      <c r="CQ6" s="35">
        <f t="shared" si="10"/>
        <v>100</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193640</v>
      </c>
      <c r="D7" s="37">
        <v>47</v>
      </c>
      <c r="E7" s="37">
        <v>17</v>
      </c>
      <c r="F7" s="37">
        <v>4</v>
      </c>
      <c r="G7" s="37">
        <v>0</v>
      </c>
      <c r="H7" s="37" t="s">
        <v>109</v>
      </c>
      <c r="I7" s="37" t="s">
        <v>110</v>
      </c>
      <c r="J7" s="37" t="s">
        <v>111</v>
      </c>
      <c r="K7" s="37" t="s">
        <v>112</v>
      </c>
      <c r="L7" s="37" t="s">
        <v>113</v>
      </c>
      <c r="M7" s="37"/>
      <c r="N7" s="38" t="s">
        <v>114</v>
      </c>
      <c r="O7" s="38" t="s">
        <v>115</v>
      </c>
      <c r="P7" s="38">
        <v>5.1100000000000003</v>
      </c>
      <c r="Q7" s="38">
        <v>100</v>
      </c>
      <c r="R7" s="38">
        <v>4500</v>
      </c>
      <c r="S7" s="38">
        <v>1121</v>
      </c>
      <c r="T7" s="38">
        <v>369.96</v>
      </c>
      <c r="U7" s="38">
        <v>3.03</v>
      </c>
      <c r="V7" s="38">
        <v>57</v>
      </c>
      <c r="W7" s="38">
        <v>0.03</v>
      </c>
      <c r="X7" s="38">
        <v>1900</v>
      </c>
      <c r="Y7" s="38">
        <v>75.16</v>
      </c>
      <c r="Z7" s="38">
        <v>50.57</v>
      </c>
      <c r="AA7" s="38">
        <v>50.42</v>
      </c>
      <c r="AB7" s="38">
        <v>45.16</v>
      </c>
      <c r="AC7" s="38">
        <v>42.75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1569.13</v>
      </c>
      <c r="BM7" s="38">
        <v>1436</v>
      </c>
      <c r="BN7" s="38">
        <v>1434.89</v>
      </c>
      <c r="BO7" s="38">
        <v>1298.9100000000001</v>
      </c>
      <c r="BP7" s="38">
        <v>1348.09</v>
      </c>
      <c r="BQ7" s="38">
        <v>9.0399999999999991</v>
      </c>
      <c r="BR7" s="38">
        <v>17.86</v>
      </c>
      <c r="BS7" s="38">
        <v>15.96</v>
      </c>
      <c r="BT7" s="38">
        <v>13.81</v>
      </c>
      <c r="BU7" s="38">
        <v>17.11</v>
      </c>
      <c r="BV7" s="38">
        <v>62.83</v>
      </c>
      <c r="BW7" s="38">
        <v>64.63</v>
      </c>
      <c r="BX7" s="38">
        <v>66.56</v>
      </c>
      <c r="BY7" s="38">
        <v>66.22</v>
      </c>
      <c r="BZ7" s="38">
        <v>69.87</v>
      </c>
      <c r="CA7" s="38">
        <v>69.8</v>
      </c>
      <c r="CB7" s="38">
        <v>163.09</v>
      </c>
      <c r="CC7" s="38">
        <v>85.77</v>
      </c>
      <c r="CD7" s="38">
        <v>91.85</v>
      </c>
      <c r="CE7" s="38">
        <v>102.2</v>
      </c>
      <c r="CF7" s="38">
        <v>82.56</v>
      </c>
      <c r="CG7" s="38">
        <v>250.43</v>
      </c>
      <c r="CH7" s="38">
        <v>245.75</v>
      </c>
      <c r="CI7" s="38">
        <v>244.29</v>
      </c>
      <c r="CJ7" s="38">
        <v>246.72</v>
      </c>
      <c r="CK7" s="38">
        <v>234.96</v>
      </c>
      <c r="CL7" s="38">
        <v>232.54</v>
      </c>
      <c r="CM7" s="38">
        <v>100</v>
      </c>
      <c r="CN7" s="38">
        <v>93.91</v>
      </c>
      <c r="CO7" s="38">
        <v>98.26</v>
      </c>
      <c r="CP7" s="38">
        <v>99.13</v>
      </c>
      <c r="CQ7" s="38">
        <v>100</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2017-12-25T02:19:04Z</dcterms:created>
  <dcterms:modified xsi:type="dcterms:W3CDTF">2018-02-27T04:44:29Z</dcterms:modified>
  <cp:category/>
</cp:coreProperties>
</file>