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<sst xmlns="http://schemas.openxmlformats.org/spreadsheetml/2006/main" count="245" uniqueCount="123">
  <si>
    <t>経営比較分析表（平成28年度決算）</t>
  </si>
  <si>
    <t>分析欄</t>
    <rPh sb="0" eb="2">
      <t>ブンセキ</t>
    </rPh>
    <rPh sb="2" eb="3">
      <t>ラン</t>
    </rPh>
    <phoneticPr fontId="7"/>
  </si>
  <si>
    <t>管理者の情報</t>
    <rPh sb="0" eb="3">
      <t>カンリシャ</t>
    </rPh>
    <rPh sb="4" eb="6">
      <t>ジョウホウ</t>
    </rPh>
    <phoneticPr fontId="7"/>
  </si>
  <si>
    <r>
      <t>面積(km</t>
    </r>
    <r>
      <rPr>
        <b/>
        <vertAlign val="superscript"/>
        <sz val="11"/>
        <color theme="1"/>
        <rFont val="ＭＳ ゴシック"/>
        <family val="3"/>
        <charset val="128"/>
      </rPr>
      <t>2</t>
    </r>
    <r>
      <rPr>
        <b/>
        <sz val="11"/>
        <color theme="1"/>
        <rFont val="ＭＳ ゴシック"/>
        <family val="3"/>
        <charset val="128"/>
      </rPr>
      <t>)</t>
    </r>
  </si>
  <si>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</si>
  <si>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</si>
  <si>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</si>
  <si>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業務名</t>
    <rPh sb="2" eb="3">
      <t>メイ</t>
    </rPh>
    <phoneticPr fontId="7"/>
  </si>
  <si>
    <t>事業名</t>
  </si>
  <si>
    <t>類似団体区分</t>
    <rPh sb="4" eb="6">
      <t>クブン</t>
    </rPh>
    <phoneticPr fontId="7"/>
  </si>
  <si>
    <t>全国平均</t>
    <rPh sb="0" eb="2">
      <t>ゼンコク</t>
    </rPh>
    <rPh sb="2" eb="4">
      <t>ヘイキン</t>
    </rPh>
    <phoneticPr fontId="7"/>
  </si>
  <si>
    <t>業種名</t>
    <rPh sb="2" eb="3">
      <t>メイ</t>
    </rPh>
    <phoneticPr fontId="7"/>
  </si>
  <si>
    <t>人口（人）</t>
    <rPh sb="0" eb="2">
      <t>ジンコウ</t>
    </rPh>
    <rPh sb="3" eb="4">
      <t>ヒト</t>
    </rPh>
    <phoneticPr fontId="7"/>
  </si>
  <si>
    <t>グラフ凡例</t>
    <rPh sb="3" eb="5">
      <t>ハンレイ</t>
    </rPh>
    <phoneticPr fontId="7"/>
  </si>
  <si>
    <t>【】</t>
  </si>
  <si>
    <t>■</t>
  </si>
  <si>
    <t>「費用の効率性」</t>
    <rPh sb="1" eb="3">
      <t>ヒヨウ</t>
    </rPh>
    <rPh sb="4" eb="6">
      <t>コウリツ</t>
    </rPh>
    <rPh sb="6" eb="7">
      <t>セイ</t>
    </rPh>
    <phoneticPr fontId="7"/>
  </si>
  <si>
    <t>当該団体値（当該値）</t>
    <rPh sb="2" eb="4">
      <t>ダンタイ</t>
    </rPh>
    <phoneticPr fontId="7"/>
  </si>
  <si>
    <t>「施設全体の減価償却の状況」</t>
    <rPh sb="1" eb="3">
      <t>シセツ</t>
    </rPh>
    <rPh sb="3" eb="5">
      <t>ゼンタイ</t>
    </rPh>
    <rPh sb="6" eb="8">
      <t>ゲンカ</t>
    </rPh>
    <rPh sb="8" eb="10">
      <t>ショウキャク</t>
    </rPh>
    <rPh sb="11" eb="13">
      <t>ジョウキョウ</t>
    </rPh>
    <phoneticPr fontId="7"/>
  </si>
  <si>
    <t>資金不足比率(％)</t>
  </si>
  <si>
    <t>自己資本構成比率(％)</t>
  </si>
  <si>
    <t>業務CD</t>
    <rPh sb="0" eb="2">
      <t>ギョウム</t>
    </rPh>
    <phoneticPr fontId="7"/>
  </si>
  <si>
    <t>普及率(％)</t>
  </si>
  <si>
    <t>1. 経営の健全性・効率性</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</si>
  <si>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</si>
  <si>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</si>
  <si>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</si>
  <si>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平成28年度全国平均</t>
  </si>
  <si>
    <t>2. 老朽化の状況について</t>
  </si>
  <si>
    <t>1②</t>
  </si>
  <si>
    <t>処理区域内人口(人)</t>
    <rPh sb="0" eb="2">
      <t>ショリ</t>
    </rPh>
    <rPh sb="2" eb="5">
      <t>クイキナイ</t>
    </rPh>
    <phoneticPr fontId="7"/>
  </si>
  <si>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</si>
  <si>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</si>
  <si>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</si>
  <si>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</si>
  <si>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</si>
  <si>
    <t>業種CD</t>
    <rPh sb="0" eb="2">
      <t>ギョウシュ</t>
    </rPh>
    <phoneticPr fontId="7"/>
  </si>
  <si>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</si>
  <si>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</si>
  <si>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「単年度の収支」</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</si>
  <si>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</si>
  <si>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2①</t>
  </si>
  <si>
    <t>「累積欠損」</t>
    <rPh sb="1" eb="3">
      <t>ルイセキ</t>
    </rPh>
    <rPh sb="3" eb="5">
      <t>ケッソン</t>
    </rPh>
    <phoneticPr fontId="7"/>
  </si>
  <si>
    <t>大項目</t>
    <rPh sb="0" eb="3">
      <t>ダイコウモク</t>
    </rPh>
    <phoneticPr fontId="7"/>
  </si>
  <si>
    <t>「支払能力」</t>
  </si>
  <si>
    <t>2. 老朽化の状況</t>
  </si>
  <si>
    <t>「債務残高」</t>
    <rPh sb="1" eb="3">
      <t>サイム</t>
    </rPh>
    <rPh sb="3" eb="5">
      <t>ザンダカ</t>
    </rPh>
    <phoneticPr fontId="7"/>
  </si>
  <si>
    <t>団体CD</t>
    <rPh sb="0" eb="2">
      <t>ダンタイ</t>
    </rPh>
    <phoneticPr fontId="7"/>
  </si>
  <si>
    <t>「料金水準の適切性」</t>
    <rPh sb="1" eb="3">
      <t>リョウキン</t>
    </rPh>
    <rPh sb="3" eb="5">
      <t>スイジュン</t>
    </rPh>
    <rPh sb="6" eb="8">
      <t>テキセツ</t>
    </rPh>
    <rPh sb="8" eb="9">
      <t>セイ</t>
    </rPh>
    <phoneticPr fontId="7"/>
  </si>
  <si>
    <t>全体総括</t>
    <rPh sb="0" eb="2">
      <t>ゼンタイ</t>
    </rPh>
    <rPh sb="2" eb="4">
      <t>ソウカツ</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</si>
  <si>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</si>
  <si>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</si>
  <si>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</si>
  <si>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</si>
  <si>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</si>
  <si>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</si>
  <si>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山梨県　上野原市</t>
  </si>
  <si>
    <t>1③</t>
  </si>
  <si>
    <t>2②</t>
  </si>
  <si>
    <t>1④</t>
  </si>
  <si>
    <t>1⑤</t>
  </si>
  <si>
    <t>事業CD</t>
    <rPh sb="0" eb="2">
      <t>ジギョウ</t>
    </rPh>
    <phoneticPr fontId="7"/>
  </si>
  <si>
    <t>1⑦</t>
  </si>
  <si>
    <t>-</t>
  </si>
  <si>
    <t>年度</t>
    <rPh sb="0" eb="2">
      <t>ネンド</t>
    </rPh>
    <phoneticPr fontId="7"/>
  </si>
  <si>
    <t>下水道事業(法非適用)</t>
    <rPh sb="3" eb="5">
      <t>ジギョウ</t>
    </rPh>
    <rPh sb="6" eb="7">
      <t>ホウ</t>
    </rPh>
    <rPh sb="7" eb="8">
      <t>ヒ</t>
    </rPh>
    <rPh sb="8" eb="10">
      <t>テキヨウ</t>
    </rPh>
    <phoneticPr fontId="7"/>
  </si>
  <si>
    <t>人口</t>
    <rPh sb="0" eb="2">
      <t>ジンコウ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</si>
  <si>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</si>
  <si>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</si>
  <si>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</si>
  <si>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</si>
  <si>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</si>
  <si>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</si>
  <si>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</si>
  <si>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</si>
  <si>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</si>
  <si>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</si>
  <si>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</si>
  <si>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</si>
  <si>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</si>
  <si>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</si>
  <si>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</si>
  <si>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</si>
  <si>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</si>
  <si>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</si>
  <si>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</si>
  <si>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</si>
  <si>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</si>
  <si>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</si>
  <si>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</si>
  <si>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</si>
  <si>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</si>
  <si>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</si>
  <si>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</si>
  <si>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</si>
  <si>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</si>
  <si>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</si>
  <si>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</si>
  <si>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</si>
  <si>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</si>
  <si>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</si>
  <si>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</si>
  <si>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</si>
  <si>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</si>
  <si>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</si>
  <si>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</si>
  <si>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</si>
  <si>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</si>
  <si>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</si>
  <si>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法非適用</t>
  </si>
  <si>
    <t>下水道事業</t>
  </si>
  <si>
    <t>特定環境保全公共下水道</t>
  </si>
  <si>
    <t>D3</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</si>
  <si>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</si>
  <si>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</si>
  <si>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</si>
  <si>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</si>
  <si>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</si>
  <si>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</si>
  <si>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上野原市は、平成７年度より管渠布設工事を行い、平成１６年に供用が開始された。現在、人口密集地を優先して管渠布設工事を行い、供用を開始している状況である。現在、耐用年数に達していないため、管渠の布設替えは行っていないが、今後は、投資先を検討する中で、長寿命化や老朽化への対応を行っていく必要がある。</t>
  </si>
  <si>
    <t>非設置</t>
    <rPh sb="0" eb="1">
      <t>ヒ</t>
    </rPh>
    <rPh sb="1" eb="3">
      <t>セッチ</t>
    </rPh>
    <phoneticPr fontId="7"/>
  </si>
  <si>
    <t>類似団体と比較すると、数値的にはよく、経営の健全性は高い。これは、接続率が高いことと、使用料収入及び収納率が高いためである。維持管理等支出に係るものを精査し、経営健全に努めていく。経営戦略は策定済みであるが、定期的に経営戦略の見直しを行っていく。</t>
    <rPh sb="104" eb="107">
      <t>テイキテキ</t>
    </rPh>
    <rPh sb="108" eb="110">
      <t>ケイエイ</t>
    </rPh>
    <rPh sb="110" eb="112">
      <t>センリャク</t>
    </rPh>
    <rPh sb="113" eb="115">
      <t>ミナオ</t>
    </rPh>
    <rPh sb="117" eb="118">
      <t>オコナ</t>
    </rPh>
    <phoneticPr fontId="7"/>
  </si>
  <si>
    <r>
      <t>①収益的収支比率
地方債償還金がここ数年高い割合となっているが、その後減少傾向となる事から改善が見込まれる。</t>
    </r>
    <r>
      <rPr>
        <sz val="9"/>
        <color theme="1"/>
        <rFont val="ＭＳ ゴシック"/>
        <family val="3"/>
        <charset val="128"/>
      </rPr>
      <t xml:space="preserve">今後とも総費用の削減を図ることで、経営改善していく。また、接続率の向上を図り、収入の増加にも力を入れていく。
④企業債残高対事業規模比率
当該値が０となっているのは、起債償還を繰入金で賄っているためである。近年、事業費の圧縮により、企業債の発行額より返済額が上回っている。また、使用料収入についても、接続率の高さ及び収納率の高い値を示している。今後も、接続率向上を図り数乳の増加に努めるとともに、投資効果を見定めていく。
⑤経費回収率
類似団体及び全国平均より高い数値となっている。接続率及び収納率が高いためである。不明水対策をすることで数値改善を目指す。また、汚水処理費が高い数値となっている。桂川流域下水道の維持管理費は、流入量で案分している。上野原市は、流入量が約５０％となっている。今後、他の市町の流入量が増加すれば、負担割合が減少するため、数値の改善につながる。
⑥汚水処理原価
類似団体より低く、全国平均より高い数値となっている。汚水処理費が高額なためこのような数値となっている。不明水対策を実施することで数値の改善を目指す。また、他の流域関連市町の流入量が増加すれば、維持管理費が下がり汚水処理費が下がるため数値の改善が見込まれる。
⑦施設利用率
上野原市は、桂川流域下水道に接続されているため、単独で施設を有していない。
⑧水洗化率
類似団体及び全国平均より高い数値となっている。接続率の向上を図ることにより、数値の改善が図れる。
</t>
    </r>
    <rPh sb="1" eb="4">
      <t>シュウエキテキ</t>
    </rPh>
    <rPh sb="4" eb="6">
      <t>シュウシ</t>
    </rPh>
    <rPh sb="6" eb="8">
      <t>ヒリツ</t>
    </rPh>
    <rPh sb="125" eb="126">
      <t>アタイ</t>
    </rPh>
    <rPh sb="272" eb="274">
      <t>ルイジ</t>
    </rPh>
    <rPh sb="274" eb="276">
      <t>ダンタイ</t>
    </rPh>
    <rPh sb="276" eb="277">
      <t>オヨ</t>
    </rPh>
    <rPh sb="278" eb="280">
      <t>ゼンコク</t>
    </rPh>
    <rPh sb="280" eb="282">
      <t>ヘイキン</t>
    </rPh>
    <rPh sb="284" eb="285">
      <t>タカ</t>
    </rPh>
    <rPh sb="286" eb="288">
      <t>スウチ</t>
    </rPh>
    <rPh sb="295" eb="297">
      <t>セツゾク</t>
    </rPh>
    <rPh sb="297" eb="298">
      <t>リツ</t>
    </rPh>
    <rPh sb="298" eb="299">
      <t>オヨ</t>
    </rPh>
    <rPh sb="300" eb="302">
      <t>シュウノウ</t>
    </rPh>
    <rPh sb="302" eb="303">
      <t>リツ</t>
    </rPh>
    <rPh sb="304" eb="305">
      <t>タカ</t>
    </rPh>
    <rPh sb="449" eb="451">
      <t>ルイジ</t>
    </rPh>
    <rPh sb="451" eb="453">
      <t>ダンタイ</t>
    </rPh>
    <rPh sb="455" eb="456">
      <t>ヒク</t>
    </rPh>
    <rPh sb="458" eb="460">
      <t>ゼンコク</t>
    </rPh>
    <rPh sb="460" eb="462">
      <t>ヘイキン</t>
    </rPh>
    <rPh sb="464" eb="465">
      <t>タカ</t>
    </rPh>
    <rPh sb="466" eb="468">
      <t>スウチ</t>
    </rPh>
    <rPh sb="633" eb="634">
      <t>オヨ</t>
    </rPh>
    <rPh sb="635" eb="637">
      <t>ゼンコク</t>
    </rPh>
    <rPh sb="637" eb="639">
      <t>ヘイキン</t>
    </rPh>
    <rPh sb="641" eb="642">
      <t>タカ</t>
    </rPh>
    <rPh sb="643" eb="645">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</si>
</sst>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0">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5" fillId="0" borderId="4"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8" xfId="4" applyFont="1" applyBorder="1" applyAlignment="1" applyProtection="1">
      <alignment horizontal="left" vertical="top" wrapText="1"/>
      <protection locked="0"/>
    </xf>
    <xf numFmtId="0" fontId="5" fillId="0" borderId="5" xfId="4" applyFont="1" applyBorder="1" applyAlignment="1" applyProtection="1">
      <alignment horizontal="left" vertical="top" wrapText="1"/>
      <protection locked="0"/>
    </xf>
    <xf numFmtId="0" fontId="5" fillId="0" borderId="1" xfId="4" applyFont="1" applyBorder="1" applyAlignment="1" applyProtection="1">
      <alignment horizontal="left" vertical="top" wrapText="1"/>
      <protection locked="0"/>
    </xf>
    <xf numFmtId="0" fontId="5" fillId="0" borderId="9" xfId="4" applyFont="1" applyBorder="1" applyAlignment="1" applyProtection="1">
      <alignment horizontal="left" vertical="top" wrapText="1"/>
      <protection locked="0"/>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520704"/>
        <c:axId val="102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02520704"/>
        <c:axId val="102531072"/>
      </c:lineChart>
      <c:dateAx>
        <c:axId val="102520704"/>
        <c:scaling>
          <c:orientation val="minMax"/>
        </c:scaling>
        <c:delete val="1"/>
        <c:axPos val="b"/>
        <c:numFmt formatCode="ge" sourceLinked="1"/>
        <c:majorTickMark val="none"/>
        <c:minorTickMark val="none"/>
        <c:tickLblPos val="none"/>
        <c:crossAx val="102531072"/>
        <c:crosses val="autoZero"/>
        <c:auto val="1"/>
        <c:lblOffset val="100"/>
        <c:baseTimeUnit val="years"/>
      </c:dateAx>
      <c:valAx>
        <c:axId val="102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2520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110336"/>
        <c:axId val="1041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4110336"/>
        <c:axId val="104120704"/>
      </c:lineChart>
      <c:dateAx>
        <c:axId val="104110336"/>
        <c:scaling>
          <c:orientation val="minMax"/>
        </c:scaling>
        <c:delete val="1"/>
        <c:axPos val="b"/>
        <c:numFmt formatCode="ge" sourceLinked="1"/>
        <c:majorTickMark val="none"/>
        <c:minorTickMark val="none"/>
        <c:tickLblPos val="none"/>
        <c:crossAx val="104120704"/>
        <c:crosses val="autoZero"/>
        <c:auto val="1"/>
        <c:lblOffset val="100"/>
        <c:baseTimeUnit val="years"/>
      </c:dateAx>
      <c:valAx>
        <c:axId val="1041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110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98.06</c:v>
                </c:pt>
                <c:pt idx="1">
                  <c:v>81.88</c:v>
                </c:pt>
                <c:pt idx="2">
                  <c:v>81.88</c:v>
                </c:pt>
                <c:pt idx="3">
                  <c:v>81.63</c:v>
                </c:pt>
                <c:pt idx="4">
                  <c:v>83.33</c:v>
                </c:pt>
              </c:numCache>
            </c:numRef>
          </c:val>
        </c:ser>
        <c:dLbls>
          <c:showLegendKey val="0"/>
          <c:showVal val="0"/>
          <c:showCatName val="0"/>
          <c:showSerName val="0"/>
          <c:showPercent val="0"/>
          <c:showBubbleSize val="0"/>
        </c:dLbls>
        <c:gapWidth val="150"/>
        <c:axId val="104216448"/>
        <c:axId val="1042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4216448"/>
        <c:axId val="104222720"/>
      </c:lineChart>
      <c:dateAx>
        <c:axId val="104216448"/>
        <c:scaling>
          <c:orientation val="minMax"/>
        </c:scaling>
        <c:delete val="1"/>
        <c:axPos val="b"/>
        <c:numFmt formatCode="ge" sourceLinked="1"/>
        <c:majorTickMark val="none"/>
        <c:minorTickMark val="none"/>
        <c:tickLblPos val="none"/>
        <c:crossAx val="104222720"/>
        <c:crosses val="autoZero"/>
        <c:auto val="1"/>
        <c:lblOffset val="100"/>
        <c:baseTimeUnit val="years"/>
      </c:dateAx>
      <c:valAx>
        <c:axId val="104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2164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97.75</c:v>
                </c:pt>
                <c:pt idx="1">
                  <c:v>97.67</c:v>
                </c:pt>
                <c:pt idx="2">
                  <c:v>97.4</c:v>
                </c:pt>
                <c:pt idx="3">
                  <c:v>97.61</c:v>
                </c:pt>
                <c:pt idx="4">
                  <c:v>97.55</c:v>
                </c:pt>
              </c:numCache>
            </c:numRef>
          </c:val>
        </c:ser>
        <c:dLbls>
          <c:showLegendKey val="0"/>
          <c:showVal val="0"/>
          <c:showCatName val="0"/>
          <c:showSerName val="0"/>
          <c:showPercent val="0"/>
          <c:showBubbleSize val="0"/>
        </c:dLbls>
        <c:gapWidth val="150"/>
        <c:axId val="102557184"/>
        <c:axId val="1025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57184"/>
        <c:axId val="102559104"/>
      </c:lineChart>
      <c:dateAx>
        <c:axId val="102557184"/>
        <c:scaling>
          <c:orientation val="minMax"/>
        </c:scaling>
        <c:delete val="1"/>
        <c:axPos val="b"/>
        <c:numFmt formatCode="ge" sourceLinked="1"/>
        <c:majorTickMark val="none"/>
        <c:minorTickMark val="none"/>
        <c:tickLblPos val="none"/>
        <c:crossAx val="102559104"/>
        <c:crosses val="autoZero"/>
        <c:auto val="1"/>
        <c:lblOffset val="100"/>
        <c:baseTimeUnit val="years"/>
      </c:dateAx>
      <c:valAx>
        <c:axId val="102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25571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69216"/>
        <c:axId val="103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69216"/>
        <c:axId val="103771136"/>
      </c:lineChart>
      <c:dateAx>
        <c:axId val="103769216"/>
        <c:scaling>
          <c:orientation val="minMax"/>
        </c:scaling>
        <c:delete val="1"/>
        <c:axPos val="b"/>
        <c:numFmt formatCode="ge" sourceLinked="1"/>
        <c:majorTickMark val="none"/>
        <c:minorTickMark val="none"/>
        <c:tickLblPos val="none"/>
        <c:crossAx val="103771136"/>
        <c:crosses val="autoZero"/>
        <c:auto val="1"/>
        <c:lblOffset val="100"/>
        <c:baseTimeUnit val="years"/>
      </c:dateAx>
      <c:valAx>
        <c:axId val="103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3769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41568"/>
        <c:axId val="104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41568"/>
        <c:axId val="104143488"/>
      </c:lineChart>
      <c:dateAx>
        <c:axId val="104141568"/>
        <c:scaling>
          <c:orientation val="minMax"/>
        </c:scaling>
        <c:delete val="1"/>
        <c:axPos val="b"/>
        <c:numFmt formatCode="ge" sourceLinked="1"/>
        <c:majorTickMark val="none"/>
        <c:minorTickMark val="none"/>
        <c:tickLblPos val="none"/>
        <c:crossAx val="104143488"/>
        <c:crosses val="autoZero"/>
        <c:auto val="1"/>
        <c:lblOffset val="100"/>
        <c:baseTimeUnit val="years"/>
      </c:dateAx>
      <c:valAx>
        <c:axId val="104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1415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88544"/>
        <c:axId val="1041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88544"/>
        <c:axId val="104198912"/>
      </c:lineChart>
      <c:dateAx>
        <c:axId val="104188544"/>
        <c:scaling>
          <c:orientation val="minMax"/>
        </c:scaling>
        <c:delete val="1"/>
        <c:axPos val="b"/>
        <c:numFmt formatCode="ge" sourceLinked="1"/>
        <c:majorTickMark val="none"/>
        <c:minorTickMark val="none"/>
        <c:tickLblPos val="none"/>
        <c:crossAx val="104198912"/>
        <c:crosses val="autoZero"/>
        <c:auto val="1"/>
        <c:lblOffset val="100"/>
        <c:baseTimeUnit val="years"/>
      </c:dateAx>
      <c:valAx>
        <c:axId val="104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188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05536"/>
        <c:axId val="1039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05536"/>
        <c:axId val="103911808"/>
      </c:lineChart>
      <c:dateAx>
        <c:axId val="103905536"/>
        <c:scaling>
          <c:orientation val="minMax"/>
        </c:scaling>
        <c:delete val="1"/>
        <c:axPos val="b"/>
        <c:numFmt formatCode="ge" sourceLinked="1"/>
        <c:majorTickMark val="none"/>
        <c:minorTickMark val="none"/>
        <c:tickLblPos val="none"/>
        <c:crossAx val="103911808"/>
        <c:crosses val="autoZero"/>
        <c:auto val="1"/>
        <c:lblOffset val="100"/>
        <c:baseTimeUnit val="years"/>
      </c:dateAx>
      <c:valAx>
        <c:axId val="1039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39055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29728"/>
        <c:axId val="1039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3929728"/>
        <c:axId val="103940096"/>
      </c:lineChart>
      <c:dateAx>
        <c:axId val="103929728"/>
        <c:scaling>
          <c:orientation val="minMax"/>
        </c:scaling>
        <c:delete val="1"/>
        <c:axPos val="b"/>
        <c:numFmt formatCode="ge" sourceLinked="1"/>
        <c:majorTickMark val="none"/>
        <c:minorTickMark val="none"/>
        <c:tickLblPos val="none"/>
        <c:crossAx val="103940096"/>
        <c:crosses val="autoZero"/>
        <c:auto val="1"/>
        <c:lblOffset val="100"/>
        <c:baseTimeUnit val="years"/>
      </c:dateAx>
      <c:valAx>
        <c:axId val="103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39297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74.739999999999995</c:v>
                </c:pt>
                <c:pt idx="1">
                  <c:v>80.72</c:v>
                </c:pt>
                <c:pt idx="2">
                  <c:v>82.52</c:v>
                </c:pt>
                <c:pt idx="3">
                  <c:v>74.459999999999994</c:v>
                </c:pt>
                <c:pt idx="4">
                  <c:v>76.349999999999994</c:v>
                </c:pt>
              </c:numCache>
            </c:numRef>
          </c:val>
        </c:ser>
        <c:dLbls>
          <c:showLegendKey val="0"/>
          <c:showVal val="0"/>
          <c:showCatName val="0"/>
          <c:showSerName val="0"/>
          <c:showPercent val="0"/>
          <c:showBubbleSize val="0"/>
        </c:dLbls>
        <c:gapWidth val="150"/>
        <c:axId val="103970304"/>
        <c:axId val="103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3970304"/>
        <c:axId val="103972224"/>
      </c:lineChart>
      <c:dateAx>
        <c:axId val="103970304"/>
        <c:scaling>
          <c:orientation val="minMax"/>
        </c:scaling>
        <c:delete val="1"/>
        <c:axPos val="b"/>
        <c:numFmt formatCode="ge" sourceLinked="1"/>
        <c:majorTickMark val="none"/>
        <c:minorTickMark val="none"/>
        <c:tickLblPos val="none"/>
        <c:crossAx val="103972224"/>
        <c:crosses val="autoZero"/>
        <c:auto val="1"/>
        <c:lblOffset val="100"/>
        <c:baseTimeUnit val="years"/>
      </c:dateAx>
      <c:valAx>
        <c:axId val="103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39703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238.27</c:v>
                </c:pt>
                <c:pt idx="1">
                  <c:v>221</c:v>
                </c:pt>
                <c:pt idx="2">
                  <c:v>221.59</c:v>
                </c:pt>
                <c:pt idx="3">
                  <c:v>247.68</c:v>
                </c:pt>
                <c:pt idx="4">
                  <c:v>245.37</c:v>
                </c:pt>
              </c:numCache>
            </c:numRef>
          </c:val>
        </c:ser>
        <c:dLbls>
          <c:showLegendKey val="0"/>
          <c:showVal val="0"/>
          <c:showCatName val="0"/>
          <c:showSerName val="0"/>
          <c:showPercent val="0"/>
          <c:showBubbleSize val="0"/>
        </c:dLbls>
        <c:gapWidth val="150"/>
        <c:axId val="103996416"/>
        <c:axId val="104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3996416"/>
        <c:axId val="104084608"/>
      </c:lineChart>
      <c:dateAx>
        <c:axId val="103996416"/>
        <c:scaling>
          <c:orientation val="minMax"/>
        </c:scaling>
        <c:delete val="1"/>
        <c:axPos val="b"/>
        <c:numFmt formatCode="ge" sourceLinked="1"/>
        <c:majorTickMark val="none"/>
        <c:minorTickMark val="none"/>
        <c:tickLblPos val="none"/>
        <c:crossAx val="104084608"/>
        <c:crosses val="autoZero"/>
        <c:auto val="1"/>
        <c:lblOffset val="100"/>
        <c:baseTimeUnit val="years"/>
      </c:dateAx>
      <c:valAx>
        <c:axId val="104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3996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【1,348.09】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【82.30】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【42.17】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【232.54】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【69.80】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54" t="s">
        <v>0</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2" t="str">
        <f>データ!H6</f>
        <v>山梨県　上野原市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3" t="s">
        <v>7</v>
      </c>
      <c r="C7" s="43"/>
      <c r="D7" s="43"/>
      <c r="E7" s="43"/>
      <c r="F7" s="43"/>
      <c r="G7" s="43"/>
      <c r="H7" s="43"/>
      <c r="I7" s="43" t="s">
        <v>11</v>
      </c>
      <c r="J7" s="43"/>
      <c r="K7" s="43"/>
      <c r="L7" s="43"/>
      <c r="M7" s="43"/>
      <c r="N7" s="43"/>
      <c r="O7" s="43"/>
      <c r="P7" s="43" t="s">
        <v>8</v>
      </c>
      <c r="Q7" s="43"/>
      <c r="R7" s="43"/>
      <c r="S7" s="43"/>
      <c r="T7" s="43"/>
      <c r="U7" s="43"/>
      <c r="V7" s="43"/>
      <c r="W7" s="43" t="s">
        <v>9</v>
      </c>
      <c r="X7" s="43"/>
      <c r="Y7" s="43"/>
      <c r="Z7" s="43"/>
      <c r="AA7" s="43"/>
      <c r="AB7" s="43"/>
      <c r="AC7" s="43"/>
      <c r="AD7" s="43" t="s">
        <v>2</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5</v>
      </c>
      <c r="BC7" s="43"/>
      <c r="BD7" s="43"/>
      <c r="BE7" s="43"/>
      <c r="BF7" s="43"/>
      <c r="BG7" s="43"/>
      <c r="BH7" s="43"/>
      <c r="BI7" s="43"/>
      <c r="BJ7" s="4"/>
      <c r="BK7" s="4"/>
      <c r="BL7" s="15" t="s">
        <v>13</v>
      </c>
      <c r="BM7" s="16"/>
      <c r="BN7" s="16"/>
      <c r="BO7" s="16"/>
      <c r="BP7" s="16"/>
      <c r="BQ7" s="16"/>
      <c r="BR7" s="16"/>
      <c r="BS7" s="16"/>
      <c r="BT7" s="16"/>
      <c r="BU7" s="16"/>
      <c r="BV7" s="16"/>
      <c r="BW7" s="16"/>
      <c r="BX7" s="16"/>
      <c r="BY7" s="23"/>
    </row>
    <row r="8" spans="1:78" ht="18.75" customHeight="1" x14ac:dyDescent="0.15">
      <c r="A8" s="3"/>
      <c r="B8" s="44" t="str">
        <f>データ!I6</f>
        <v>法非適用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D3</v>
      </c>
      <c r="X8" s="44"/>
      <c r="Y8" s="44"/>
      <c r="Z8" s="44"/>
      <c r="AA8" s="44"/>
      <c r="AB8" s="44"/>
      <c r="AC8" s="44"/>
      <c r="AD8" s="45" t="s">
        <v>120</v>
      </c>
      <c r="AE8" s="45"/>
      <c r="AF8" s="45"/>
      <c r="AG8" s="45"/>
      <c r="AH8" s="45"/>
      <c r="AI8" s="45"/>
      <c r="AJ8" s="45"/>
      <c r="AK8" s="4"/>
      <c r="AL8" s="46">
        <f>データ!S6</f>
        <v>24154</v>
      </c>
      <c r="AM8" s="46"/>
      <c r="AN8" s="46"/>
      <c r="AO8" s="46"/>
      <c r="AP8" s="46"/>
      <c r="AQ8" s="46"/>
      <c r="AR8" s="46"/>
      <c r="AS8" s="46"/>
      <c r="AT8" s="47">
        <f>データ!T6</f>
        <v>170.57</v>
      </c>
      <c r="AU8" s="47"/>
      <c r="AV8" s="47"/>
      <c r="AW8" s="47"/>
      <c r="AX8" s="47"/>
      <c r="AY8" s="47"/>
      <c r="AZ8" s="47"/>
      <c r="BA8" s="47"/>
      <c r="BB8" s="47">
        <f>データ!U6</f>
        <v>141.61000000000001</v>
      </c>
      <c r="BC8" s="47"/>
      <c r="BD8" s="47"/>
      <c r="BE8" s="47"/>
      <c r="BF8" s="47"/>
      <c r="BG8" s="47"/>
      <c r="BH8" s="47"/>
      <c r="BI8" s="47"/>
      <c r="BJ8" s="4"/>
      <c r="BK8" s="4"/>
      <c r="BL8" s="48" t="s">
        <v>15</v>
      </c>
      <c r="BM8" s="49"/>
      <c r="BN8" s="17" t="s">
        <v>17</v>
      </c>
      <c r="BO8" s="20"/>
      <c r="BP8" s="20"/>
      <c r="BQ8" s="20"/>
      <c r="BR8" s="20"/>
      <c r="BS8" s="20"/>
      <c r="BT8" s="20"/>
      <c r="BU8" s="20"/>
      <c r="BV8" s="20"/>
      <c r="BW8" s="20"/>
      <c r="BX8" s="20"/>
      <c r="BY8" s="24"/>
    </row>
    <row r="9" spans="1:78" ht="18.75" customHeight="1" x14ac:dyDescent="0.15">
      <c r="A9" s="3"/>
      <c r="B9" s="43" t="s">
        <v>19</v>
      </c>
      <c r="C9" s="43"/>
      <c r="D9" s="43"/>
      <c r="E9" s="43"/>
      <c r="F9" s="43"/>
      <c r="G9" s="43"/>
      <c r="H9" s="43"/>
      <c r="I9" s="43" t="s">
        <v>20</v>
      </c>
      <c r="J9" s="43"/>
      <c r="K9" s="43"/>
      <c r="L9" s="43"/>
      <c r="M9" s="43"/>
      <c r="N9" s="43"/>
      <c r="O9" s="43"/>
      <c r="P9" s="43" t="s">
        <v>22</v>
      </c>
      <c r="Q9" s="43"/>
      <c r="R9" s="43"/>
      <c r="S9" s="43"/>
      <c r="T9" s="43"/>
      <c r="U9" s="43"/>
      <c r="V9" s="43"/>
      <c r="W9" s="43" t="s">
        <v>24</v>
      </c>
      <c r="X9" s="43"/>
      <c r="Y9" s="43"/>
      <c r="Z9" s="43"/>
      <c r="AA9" s="43"/>
      <c r="AB9" s="43"/>
      <c r="AC9" s="43"/>
      <c r="AD9" s="43" t="s">
        <v>25</v>
      </c>
      <c r="AE9" s="43"/>
      <c r="AF9" s="43"/>
      <c r="AG9" s="43"/>
      <c r="AH9" s="43"/>
      <c r="AI9" s="43"/>
      <c r="AJ9" s="43"/>
      <c r="AK9" s="4"/>
      <c r="AL9" s="43" t="s">
        <v>30</v>
      </c>
      <c r="AM9" s="43"/>
      <c r="AN9" s="43"/>
      <c r="AO9" s="43"/>
      <c r="AP9" s="43"/>
      <c r="AQ9" s="43"/>
      <c r="AR9" s="43"/>
      <c r="AS9" s="43"/>
      <c r="AT9" s="43" t="s">
        <v>32</v>
      </c>
      <c r="AU9" s="43"/>
      <c r="AV9" s="43"/>
      <c r="AW9" s="43"/>
      <c r="AX9" s="43"/>
      <c r="AY9" s="43"/>
      <c r="AZ9" s="43"/>
      <c r="BA9" s="43"/>
      <c r="BB9" s="43" t="s">
        <v>34</v>
      </c>
      <c r="BC9" s="43"/>
      <c r="BD9" s="43"/>
      <c r="BE9" s="43"/>
      <c r="BF9" s="43"/>
      <c r="BG9" s="43"/>
      <c r="BH9" s="43"/>
      <c r="BI9" s="43"/>
      <c r="BJ9" s="4"/>
      <c r="BK9" s="4"/>
      <c r="BL9" s="50" t="s">
        <v>35</v>
      </c>
      <c r="BM9" s="51"/>
      <c r="BN9" s="18" t="s">
        <v>4</v>
      </c>
      <c r="BO9" s="21"/>
      <c r="BP9" s="21"/>
      <c r="BQ9" s="21"/>
      <c r="BR9" s="21"/>
      <c r="BS9" s="21"/>
      <c r="BT9" s="21"/>
      <c r="BU9" s="21"/>
      <c r="BV9" s="21"/>
      <c r="BW9" s="21"/>
      <c r="BX9" s="21"/>
      <c r="BY9" s="25"/>
    </row>
    <row r="10" spans="1:78" ht="18.75" customHeight="1" x14ac:dyDescent="0.15">
      <c r="A10" s="3"/>
      <c r="B10" s="47" t="str">
        <f>データ!N6</f>
        <v>-</v>
      </c>
      <c r="C10" s="47"/>
      <c r="D10" s="47"/>
      <c r="E10" s="47"/>
      <c r="F10" s="47"/>
      <c r="G10" s="47"/>
      <c r="H10" s="47"/>
      <c r="I10" s="47" t="str">
        <f>データ!O6</f>
        <v>該当数値なし</v>
      </c>
      <c r="J10" s="47"/>
      <c r="K10" s="47"/>
      <c r="L10" s="47"/>
      <c r="M10" s="47"/>
      <c r="N10" s="47"/>
      <c r="O10" s="47"/>
      <c r="P10" s="47">
        <f>データ!P6</f>
        <v>0.6</v>
      </c>
      <c r="Q10" s="47"/>
      <c r="R10" s="47"/>
      <c r="S10" s="47"/>
      <c r="T10" s="47"/>
      <c r="U10" s="47"/>
      <c r="V10" s="47"/>
      <c r="W10" s="47">
        <f>データ!Q6</f>
        <v>99.52</v>
      </c>
      <c r="X10" s="47"/>
      <c r="Y10" s="47"/>
      <c r="Z10" s="47"/>
      <c r="AA10" s="47"/>
      <c r="AB10" s="47"/>
      <c r="AC10" s="47"/>
      <c r="AD10" s="46">
        <f>データ!R6</f>
        <v>2808</v>
      </c>
      <c r="AE10" s="46"/>
      <c r="AF10" s="46"/>
      <c r="AG10" s="46"/>
      <c r="AH10" s="46"/>
      <c r="AI10" s="46"/>
      <c r="AJ10" s="46"/>
      <c r="AK10" s="3"/>
      <c r="AL10" s="46">
        <f>データ!V6</f>
        <v>144</v>
      </c>
      <c r="AM10" s="46"/>
      <c r="AN10" s="46"/>
      <c r="AO10" s="46"/>
      <c r="AP10" s="46"/>
      <c r="AQ10" s="46"/>
      <c r="AR10" s="46"/>
      <c r="AS10" s="46"/>
      <c r="AT10" s="47">
        <f>データ!W6</f>
        <v>0.11</v>
      </c>
      <c r="AU10" s="47"/>
      <c r="AV10" s="47"/>
      <c r="AW10" s="47"/>
      <c r="AX10" s="47"/>
      <c r="AY10" s="47"/>
      <c r="AZ10" s="47"/>
      <c r="BA10" s="47"/>
      <c r="BB10" s="47">
        <f>データ!X6</f>
        <v>1309.0899999999999</v>
      </c>
      <c r="BC10" s="47"/>
      <c r="BD10" s="47"/>
      <c r="BE10" s="47"/>
      <c r="BF10" s="47"/>
      <c r="BG10" s="47"/>
      <c r="BH10" s="47"/>
      <c r="BI10" s="47"/>
      <c r="BJ10" s="3"/>
      <c r="BK10" s="3"/>
      <c r="BL10" s="52" t="s">
        <v>14</v>
      </c>
      <c r="BM10" s="53"/>
      <c r="BN10" s="19" t="s">
        <v>27</v>
      </c>
      <c r="BO10" s="22"/>
      <c r="BP10" s="22"/>
      <c r="BQ10" s="22"/>
      <c r="BR10" s="22"/>
      <c r="BS10" s="22"/>
      <c r="BT10" s="22"/>
      <c r="BU10" s="22"/>
      <c r="BV10" s="22"/>
      <c r="BW10" s="22"/>
      <c r="BX10" s="22"/>
      <c r="BY10" s="26"/>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1</v>
      </c>
      <c r="BM11" s="55"/>
      <c r="BN11" s="55"/>
      <c r="BO11" s="55"/>
      <c r="BP11" s="55"/>
      <c r="BQ11" s="55"/>
      <c r="BR11" s="55"/>
      <c r="BS11" s="55"/>
      <c r="BT11" s="55"/>
      <c r="BU11" s="55"/>
      <c r="BV11" s="55"/>
      <c r="BW11" s="55"/>
      <c r="BX11" s="55"/>
      <c r="BY11" s="55"/>
      <c r="BZ11" s="55"/>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x14ac:dyDescent="0.15">
      <c r="A14" s="3"/>
      <c r="B14" s="57" t="s">
        <v>23</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37</v>
      </c>
      <c r="BM14" s="64"/>
      <c r="BN14" s="64"/>
      <c r="BO14" s="64"/>
      <c r="BP14" s="64"/>
      <c r="BQ14" s="64"/>
      <c r="BR14" s="64"/>
      <c r="BS14" s="64"/>
      <c r="BT14" s="64"/>
      <c r="BU14" s="64"/>
      <c r="BV14" s="64"/>
      <c r="BW14" s="64"/>
      <c r="BX14" s="64"/>
      <c r="BY14" s="64"/>
      <c r="BZ14" s="65"/>
    </row>
    <row r="15" spans="1:78" ht="13.5" customHeight="1" x14ac:dyDescent="0.15">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122</v>
      </c>
      <c r="BM16" s="71"/>
      <c r="BN16" s="71"/>
      <c r="BO16" s="71"/>
      <c r="BP16" s="71"/>
      <c r="BQ16" s="71"/>
      <c r="BR16" s="71"/>
      <c r="BS16" s="71"/>
      <c r="BT16" s="71"/>
      <c r="BU16" s="71"/>
      <c r="BV16" s="71"/>
      <c r="BW16" s="71"/>
      <c r="BX16" s="71"/>
      <c r="BY16" s="71"/>
      <c r="BZ16" s="72"/>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x14ac:dyDescent="0.15">
      <c r="A34" s="3"/>
      <c r="B34" s="5"/>
      <c r="C34" s="69" t="s">
        <v>39</v>
      </c>
      <c r="D34" s="69"/>
      <c r="E34" s="69"/>
      <c r="F34" s="69"/>
      <c r="G34" s="69"/>
      <c r="H34" s="69"/>
      <c r="I34" s="69"/>
      <c r="J34" s="69"/>
      <c r="K34" s="69"/>
      <c r="L34" s="69"/>
      <c r="M34" s="69"/>
      <c r="N34" s="69"/>
      <c r="O34" s="69"/>
      <c r="P34" s="69"/>
      <c r="Q34" s="12"/>
      <c r="R34" s="69" t="s">
        <v>42</v>
      </c>
      <c r="S34" s="69"/>
      <c r="T34" s="69"/>
      <c r="U34" s="69"/>
      <c r="V34" s="69"/>
      <c r="W34" s="69"/>
      <c r="X34" s="69"/>
      <c r="Y34" s="69"/>
      <c r="Z34" s="69"/>
      <c r="AA34" s="69"/>
      <c r="AB34" s="69"/>
      <c r="AC34" s="69"/>
      <c r="AD34" s="69"/>
      <c r="AE34" s="69"/>
      <c r="AF34" s="12"/>
      <c r="AG34" s="69" t="s">
        <v>44</v>
      </c>
      <c r="AH34" s="69"/>
      <c r="AI34" s="69"/>
      <c r="AJ34" s="69"/>
      <c r="AK34" s="69"/>
      <c r="AL34" s="69"/>
      <c r="AM34" s="69"/>
      <c r="AN34" s="69"/>
      <c r="AO34" s="69"/>
      <c r="AP34" s="69"/>
      <c r="AQ34" s="69"/>
      <c r="AR34" s="69"/>
      <c r="AS34" s="69"/>
      <c r="AT34" s="69"/>
      <c r="AU34" s="12"/>
      <c r="AV34" s="69" t="s">
        <v>46</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x14ac:dyDescent="0.15">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28</v>
      </c>
      <c r="BM45" s="64"/>
      <c r="BN45" s="64"/>
      <c r="BO45" s="64"/>
      <c r="BP45" s="64"/>
      <c r="BQ45" s="64"/>
      <c r="BR45" s="64"/>
      <c r="BS45" s="64"/>
      <c r="BT45" s="64"/>
      <c r="BU45" s="64"/>
      <c r="BV45" s="64"/>
      <c r="BW45" s="64"/>
      <c r="BX45" s="64"/>
      <c r="BY45" s="64"/>
      <c r="BZ45" s="65"/>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6" t="s">
        <v>119</v>
      </c>
      <c r="BM47" s="77"/>
      <c r="BN47" s="77"/>
      <c r="BO47" s="77"/>
      <c r="BP47" s="77"/>
      <c r="BQ47" s="77"/>
      <c r="BR47" s="77"/>
      <c r="BS47" s="77"/>
      <c r="BT47" s="77"/>
      <c r="BU47" s="77"/>
      <c r="BV47" s="77"/>
      <c r="BW47" s="77"/>
      <c r="BX47" s="77"/>
      <c r="BY47" s="77"/>
      <c r="BZ47" s="78"/>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6"/>
      <c r="BM48" s="77"/>
      <c r="BN48" s="77"/>
      <c r="BO48" s="77"/>
      <c r="BP48" s="77"/>
      <c r="BQ48" s="77"/>
      <c r="BR48" s="77"/>
      <c r="BS48" s="77"/>
      <c r="BT48" s="77"/>
      <c r="BU48" s="77"/>
      <c r="BV48" s="77"/>
      <c r="BW48" s="77"/>
      <c r="BX48" s="77"/>
      <c r="BY48" s="77"/>
      <c r="BZ48" s="78"/>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6"/>
      <c r="BM49" s="77"/>
      <c r="BN49" s="77"/>
      <c r="BO49" s="77"/>
      <c r="BP49" s="77"/>
      <c r="BQ49" s="77"/>
      <c r="BR49" s="77"/>
      <c r="BS49" s="77"/>
      <c r="BT49" s="77"/>
      <c r="BU49" s="77"/>
      <c r="BV49" s="77"/>
      <c r="BW49" s="77"/>
      <c r="BX49" s="77"/>
      <c r="BY49" s="77"/>
      <c r="BZ49" s="78"/>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6"/>
      <c r="BM50" s="77"/>
      <c r="BN50" s="77"/>
      <c r="BO50" s="77"/>
      <c r="BP50" s="77"/>
      <c r="BQ50" s="77"/>
      <c r="BR50" s="77"/>
      <c r="BS50" s="77"/>
      <c r="BT50" s="77"/>
      <c r="BU50" s="77"/>
      <c r="BV50" s="77"/>
      <c r="BW50" s="77"/>
      <c r="BX50" s="77"/>
      <c r="BY50" s="77"/>
      <c r="BZ50" s="78"/>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6"/>
      <c r="BM51" s="77"/>
      <c r="BN51" s="77"/>
      <c r="BO51" s="77"/>
      <c r="BP51" s="77"/>
      <c r="BQ51" s="77"/>
      <c r="BR51" s="77"/>
      <c r="BS51" s="77"/>
      <c r="BT51" s="77"/>
      <c r="BU51" s="77"/>
      <c r="BV51" s="77"/>
      <c r="BW51" s="77"/>
      <c r="BX51" s="77"/>
      <c r="BY51" s="77"/>
      <c r="BZ51" s="78"/>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6"/>
      <c r="BM52" s="77"/>
      <c r="BN52" s="77"/>
      <c r="BO52" s="77"/>
      <c r="BP52" s="77"/>
      <c r="BQ52" s="77"/>
      <c r="BR52" s="77"/>
      <c r="BS52" s="77"/>
      <c r="BT52" s="77"/>
      <c r="BU52" s="77"/>
      <c r="BV52" s="77"/>
      <c r="BW52" s="77"/>
      <c r="BX52" s="77"/>
      <c r="BY52" s="77"/>
      <c r="BZ52" s="78"/>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6"/>
      <c r="BM53" s="77"/>
      <c r="BN53" s="77"/>
      <c r="BO53" s="77"/>
      <c r="BP53" s="77"/>
      <c r="BQ53" s="77"/>
      <c r="BR53" s="77"/>
      <c r="BS53" s="77"/>
      <c r="BT53" s="77"/>
      <c r="BU53" s="77"/>
      <c r="BV53" s="77"/>
      <c r="BW53" s="77"/>
      <c r="BX53" s="77"/>
      <c r="BY53" s="77"/>
      <c r="BZ53" s="78"/>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6"/>
      <c r="BM54" s="77"/>
      <c r="BN54" s="77"/>
      <c r="BO54" s="77"/>
      <c r="BP54" s="77"/>
      <c r="BQ54" s="77"/>
      <c r="BR54" s="77"/>
      <c r="BS54" s="77"/>
      <c r="BT54" s="77"/>
      <c r="BU54" s="77"/>
      <c r="BV54" s="77"/>
      <c r="BW54" s="77"/>
      <c r="BX54" s="77"/>
      <c r="BY54" s="77"/>
      <c r="BZ54" s="78"/>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6"/>
      <c r="BM55" s="77"/>
      <c r="BN55" s="77"/>
      <c r="BO55" s="77"/>
      <c r="BP55" s="77"/>
      <c r="BQ55" s="77"/>
      <c r="BR55" s="77"/>
      <c r="BS55" s="77"/>
      <c r="BT55" s="77"/>
      <c r="BU55" s="77"/>
      <c r="BV55" s="77"/>
      <c r="BW55" s="77"/>
      <c r="BX55" s="77"/>
      <c r="BY55" s="77"/>
      <c r="BZ55" s="78"/>
    </row>
    <row r="56" spans="1:78" ht="13.5" customHeight="1" x14ac:dyDescent="0.15">
      <c r="A56" s="3"/>
      <c r="B56" s="5"/>
      <c r="C56" s="69" t="s">
        <v>48</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50</v>
      </c>
      <c r="AH56" s="69"/>
      <c r="AI56" s="69"/>
      <c r="AJ56" s="69"/>
      <c r="AK56" s="69"/>
      <c r="AL56" s="69"/>
      <c r="AM56" s="69"/>
      <c r="AN56" s="69"/>
      <c r="AO56" s="69"/>
      <c r="AP56" s="69"/>
      <c r="AQ56" s="69"/>
      <c r="AR56" s="69"/>
      <c r="AS56" s="69"/>
      <c r="AT56" s="69"/>
      <c r="AU56" s="12"/>
      <c r="AV56" s="69" t="s">
        <v>51</v>
      </c>
      <c r="AW56" s="69"/>
      <c r="AX56" s="69"/>
      <c r="AY56" s="69"/>
      <c r="AZ56" s="69"/>
      <c r="BA56" s="69"/>
      <c r="BB56" s="69"/>
      <c r="BC56" s="69"/>
      <c r="BD56" s="69"/>
      <c r="BE56" s="69"/>
      <c r="BF56" s="69"/>
      <c r="BG56" s="69"/>
      <c r="BH56" s="69"/>
      <c r="BI56" s="69"/>
      <c r="BJ56" s="13"/>
      <c r="BK56" s="3"/>
      <c r="BL56" s="76"/>
      <c r="BM56" s="77"/>
      <c r="BN56" s="77"/>
      <c r="BO56" s="77"/>
      <c r="BP56" s="77"/>
      <c r="BQ56" s="77"/>
      <c r="BR56" s="77"/>
      <c r="BS56" s="77"/>
      <c r="BT56" s="77"/>
      <c r="BU56" s="77"/>
      <c r="BV56" s="77"/>
      <c r="BW56" s="77"/>
      <c r="BX56" s="77"/>
      <c r="BY56" s="77"/>
      <c r="BZ56" s="78"/>
    </row>
    <row r="57" spans="1:78" ht="13.5" customHeight="1" x14ac:dyDescent="0.15">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6"/>
      <c r="BM57" s="77"/>
      <c r="BN57" s="77"/>
      <c r="BO57" s="77"/>
      <c r="BP57" s="77"/>
      <c r="BQ57" s="77"/>
      <c r="BR57" s="77"/>
      <c r="BS57" s="77"/>
      <c r="BT57" s="77"/>
      <c r="BU57" s="77"/>
      <c r="BV57" s="77"/>
      <c r="BW57" s="77"/>
      <c r="BX57" s="77"/>
      <c r="BY57" s="77"/>
      <c r="BZ57" s="78"/>
    </row>
    <row r="58" spans="1:78" ht="13.5" customHeight="1" x14ac:dyDescent="0.15">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6"/>
      <c r="BM58" s="77"/>
      <c r="BN58" s="77"/>
      <c r="BO58" s="77"/>
      <c r="BP58" s="77"/>
      <c r="BQ58" s="77"/>
      <c r="BR58" s="77"/>
      <c r="BS58" s="77"/>
      <c r="BT58" s="77"/>
      <c r="BU58" s="77"/>
      <c r="BV58" s="77"/>
      <c r="BW58" s="77"/>
      <c r="BX58" s="77"/>
      <c r="BY58" s="77"/>
      <c r="BZ58" s="78"/>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6"/>
      <c r="BM59" s="77"/>
      <c r="BN59" s="77"/>
      <c r="BO59" s="77"/>
      <c r="BP59" s="77"/>
      <c r="BQ59" s="77"/>
      <c r="BR59" s="77"/>
      <c r="BS59" s="77"/>
      <c r="BT59" s="77"/>
      <c r="BU59" s="77"/>
      <c r="BV59" s="77"/>
      <c r="BW59" s="77"/>
      <c r="BX59" s="77"/>
      <c r="BY59" s="77"/>
      <c r="BZ59" s="78"/>
    </row>
    <row r="60" spans="1:78" ht="13.5" customHeight="1" x14ac:dyDescent="0.15">
      <c r="A60" s="3"/>
      <c r="B60" s="60" t="s">
        <v>45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6"/>
      <c r="BM60" s="77"/>
      <c r="BN60" s="77"/>
      <c r="BO60" s="77"/>
      <c r="BP60" s="77"/>
      <c r="BQ60" s="77"/>
      <c r="BR60" s="77"/>
      <c r="BS60" s="77"/>
      <c r="BT60" s="77"/>
      <c r="BU60" s="77"/>
      <c r="BV60" s="77"/>
      <c r="BW60" s="77"/>
      <c r="BX60" s="77"/>
      <c r="BY60" s="77"/>
      <c r="BZ60" s="78"/>
    </row>
    <row r="61" spans="1:78" ht="13.5" customHeight="1" x14ac:dyDescent="0.15">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6"/>
      <c r="BM61" s="77"/>
      <c r="BN61" s="77"/>
      <c r="BO61" s="77"/>
      <c r="BP61" s="77"/>
      <c r="BQ61" s="77"/>
      <c r="BR61" s="77"/>
      <c r="BS61" s="77"/>
      <c r="BT61" s="77"/>
      <c r="BU61" s="77"/>
      <c r="BV61" s="77"/>
      <c r="BW61" s="77"/>
      <c r="BX61" s="77"/>
      <c r="BY61" s="77"/>
      <c r="BZ61" s="78"/>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6"/>
      <c r="BM62" s="77"/>
      <c r="BN62" s="77"/>
      <c r="BO62" s="77"/>
      <c r="BP62" s="77"/>
      <c r="BQ62" s="77"/>
      <c r="BR62" s="77"/>
      <c r="BS62" s="77"/>
      <c r="BT62" s="77"/>
      <c r="BU62" s="77"/>
      <c r="BV62" s="77"/>
      <c r="BW62" s="77"/>
      <c r="BX62" s="77"/>
      <c r="BY62" s="77"/>
      <c r="BZ62" s="78"/>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9"/>
      <c r="BM63" s="80"/>
      <c r="BN63" s="80"/>
      <c r="BO63" s="80"/>
      <c r="BP63" s="80"/>
      <c r="BQ63" s="80"/>
      <c r="BR63" s="80"/>
      <c r="BS63" s="80"/>
      <c r="BT63" s="80"/>
      <c r="BU63" s="80"/>
      <c r="BV63" s="80"/>
      <c r="BW63" s="80"/>
      <c r="BX63" s="80"/>
      <c r="BY63" s="80"/>
      <c r="BZ63" s="81"/>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49</v>
      </c>
      <c r="BM64" s="64"/>
      <c r="BN64" s="64"/>
      <c r="BO64" s="64"/>
      <c r="BP64" s="64"/>
      <c r="BQ64" s="64"/>
      <c r="BR64" s="64"/>
      <c r="BS64" s="64"/>
      <c r="BT64" s="64"/>
      <c r="BU64" s="64"/>
      <c r="BV64" s="64"/>
      <c r="BW64" s="64"/>
      <c r="BX64" s="64"/>
      <c r="BY64" s="64"/>
      <c r="BZ64" s="65"/>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6" t="s">
        <v>121</v>
      </c>
      <c r="BM66" s="77"/>
      <c r="BN66" s="77"/>
      <c r="BO66" s="77"/>
      <c r="BP66" s="77"/>
      <c r="BQ66" s="77"/>
      <c r="BR66" s="77"/>
      <c r="BS66" s="77"/>
      <c r="BT66" s="77"/>
      <c r="BU66" s="77"/>
      <c r="BV66" s="77"/>
      <c r="BW66" s="77"/>
      <c r="BX66" s="77"/>
      <c r="BY66" s="77"/>
      <c r="BZ66" s="78"/>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6"/>
      <c r="BM67" s="77"/>
      <c r="BN67" s="77"/>
      <c r="BO67" s="77"/>
      <c r="BP67" s="77"/>
      <c r="BQ67" s="77"/>
      <c r="BR67" s="77"/>
      <c r="BS67" s="77"/>
      <c r="BT67" s="77"/>
      <c r="BU67" s="77"/>
      <c r="BV67" s="77"/>
      <c r="BW67" s="77"/>
      <c r="BX67" s="77"/>
      <c r="BY67" s="77"/>
      <c r="BZ67" s="78"/>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6"/>
      <c r="BM68" s="77"/>
      <c r="BN68" s="77"/>
      <c r="BO68" s="77"/>
      <c r="BP68" s="77"/>
      <c r="BQ68" s="77"/>
      <c r="BR68" s="77"/>
      <c r="BS68" s="77"/>
      <c r="BT68" s="77"/>
      <c r="BU68" s="77"/>
      <c r="BV68" s="77"/>
      <c r="BW68" s="77"/>
      <c r="BX68" s="77"/>
      <c r="BY68" s="77"/>
      <c r="BZ68" s="78"/>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6"/>
      <c r="BM69" s="77"/>
      <c r="BN69" s="77"/>
      <c r="BO69" s="77"/>
      <c r="BP69" s="77"/>
      <c r="BQ69" s="77"/>
      <c r="BR69" s="77"/>
      <c r="BS69" s="77"/>
      <c r="BT69" s="77"/>
      <c r="BU69" s="77"/>
      <c r="BV69" s="77"/>
      <c r="BW69" s="77"/>
      <c r="BX69" s="77"/>
      <c r="BY69" s="77"/>
      <c r="BZ69" s="78"/>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6"/>
      <c r="BM70" s="77"/>
      <c r="BN70" s="77"/>
      <c r="BO70" s="77"/>
      <c r="BP70" s="77"/>
      <c r="BQ70" s="77"/>
      <c r="BR70" s="77"/>
      <c r="BS70" s="77"/>
      <c r="BT70" s="77"/>
      <c r="BU70" s="77"/>
      <c r="BV70" s="77"/>
      <c r="BW70" s="77"/>
      <c r="BX70" s="77"/>
      <c r="BY70" s="77"/>
      <c r="BZ70" s="78"/>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6"/>
      <c r="BM71" s="77"/>
      <c r="BN71" s="77"/>
      <c r="BO71" s="77"/>
      <c r="BP71" s="77"/>
      <c r="BQ71" s="77"/>
      <c r="BR71" s="77"/>
      <c r="BS71" s="77"/>
      <c r="BT71" s="77"/>
      <c r="BU71" s="77"/>
      <c r="BV71" s="77"/>
      <c r="BW71" s="77"/>
      <c r="BX71" s="77"/>
      <c r="BY71" s="77"/>
      <c r="BZ71" s="78"/>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6"/>
      <c r="BM72" s="77"/>
      <c r="BN72" s="77"/>
      <c r="BO72" s="77"/>
      <c r="BP72" s="77"/>
      <c r="BQ72" s="77"/>
      <c r="BR72" s="77"/>
      <c r="BS72" s="77"/>
      <c r="BT72" s="77"/>
      <c r="BU72" s="77"/>
      <c r="BV72" s="77"/>
      <c r="BW72" s="77"/>
      <c r="BX72" s="77"/>
      <c r="BY72" s="77"/>
      <c r="BZ72" s="78"/>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6"/>
      <c r="BM73" s="77"/>
      <c r="BN73" s="77"/>
      <c r="BO73" s="77"/>
      <c r="BP73" s="77"/>
      <c r="BQ73" s="77"/>
      <c r="BR73" s="77"/>
      <c r="BS73" s="77"/>
      <c r="BT73" s="77"/>
      <c r="BU73" s="77"/>
      <c r="BV73" s="77"/>
      <c r="BW73" s="77"/>
      <c r="BX73" s="77"/>
      <c r="BY73" s="77"/>
      <c r="BZ73" s="78"/>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6"/>
      <c r="BM74" s="77"/>
      <c r="BN74" s="77"/>
      <c r="BO74" s="77"/>
      <c r="BP74" s="77"/>
      <c r="BQ74" s="77"/>
      <c r="BR74" s="77"/>
      <c r="BS74" s="77"/>
      <c r="BT74" s="77"/>
      <c r="BU74" s="77"/>
      <c r="BV74" s="77"/>
      <c r="BW74" s="77"/>
      <c r="BX74" s="77"/>
      <c r="BY74" s="77"/>
      <c r="BZ74" s="78"/>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6"/>
      <c r="BM75" s="77"/>
      <c r="BN75" s="77"/>
      <c r="BO75" s="77"/>
      <c r="BP75" s="77"/>
      <c r="BQ75" s="77"/>
      <c r="BR75" s="77"/>
      <c r="BS75" s="77"/>
      <c r="BT75" s="77"/>
      <c r="BU75" s="77"/>
      <c r="BV75" s="77"/>
      <c r="BW75" s="77"/>
      <c r="BX75" s="77"/>
      <c r="BY75" s="77"/>
      <c r="BZ75" s="78"/>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6"/>
      <c r="BM76" s="77"/>
      <c r="BN76" s="77"/>
      <c r="BO76" s="77"/>
      <c r="BP76" s="77"/>
      <c r="BQ76" s="77"/>
      <c r="BR76" s="77"/>
      <c r="BS76" s="77"/>
      <c r="BT76" s="77"/>
      <c r="BU76" s="77"/>
      <c r="BV76" s="77"/>
      <c r="BW76" s="77"/>
      <c r="BX76" s="77"/>
      <c r="BY76" s="77"/>
      <c r="BZ76" s="78"/>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6"/>
      <c r="BM77" s="77"/>
      <c r="BN77" s="77"/>
      <c r="BO77" s="77"/>
      <c r="BP77" s="77"/>
      <c r="BQ77" s="77"/>
      <c r="BR77" s="77"/>
      <c r="BS77" s="77"/>
      <c r="BT77" s="77"/>
      <c r="BU77" s="77"/>
      <c r="BV77" s="77"/>
      <c r="BW77" s="77"/>
      <c r="BX77" s="77"/>
      <c r="BY77" s="77"/>
      <c r="BZ77" s="78"/>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6"/>
      <c r="BM78" s="77"/>
      <c r="BN78" s="77"/>
      <c r="BO78" s="77"/>
      <c r="BP78" s="77"/>
      <c r="BQ78" s="77"/>
      <c r="BR78" s="77"/>
      <c r="BS78" s="77"/>
      <c r="BT78" s="77"/>
      <c r="BU78" s="77"/>
      <c r="BV78" s="77"/>
      <c r="BW78" s="77"/>
      <c r="BX78" s="77"/>
      <c r="BY78" s="77"/>
      <c r="BZ78" s="78"/>
    </row>
    <row r="79" spans="1:78" ht="13.5" customHeight="1" x14ac:dyDescent="0.15">
      <c r="A79" s="3"/>
      <c r="B79" s="5"/>
      <c r="C79" s="69" t="s">
        <v>18</v>
      </c>
      <c r="D79" s="69"/>
      <c r="E79" s="69"/>
      <c r="F79" s="69"/>
      <c r="G79" s="69"/>
      <c r="H79" s="69"/>
      <c r="I79" s="69"/>
      <c r="J79" s="69"/>
      <c r="K79" s="69"/>
      <c r="L79" s="69"/>
      <c r="M79" s="69"/>
      <c r="N79" s="69"/>
      <c r="O79" s="69"/>
      <c r="P79" s="69"/>
      <c r="Q79" s="69"/>
      <c r="R79" s="69"/>
      <c r="S79" s="69"/>
      <c r="T79" s="69"/>
      <c r="U79" s="12"/>
      <c r="V79" s="12"/>
      <c r="W79" s="69" t="s">
        <v>52</v>
      </c>
      <c r="X79" s="69"/>
      <c r="Y79" s="69"/>
      <c r="Z79" s="69"/>
      <c r="AA79" s="69"/>
      <c r="AB79" s="69"/>
      <c r="AC79" s="69"/>
      <c r="AD79" s="69"/>
      <c r="AE79" s="69"/>
      <c r="AF79" s="69"/>
      <c r="AG79" s="69"/>
      <c r="AH79" s="69"/>
      <c r="AI79" s="69"/>
      <c r="AJ79" s="69"/>
      <c r="AK79" s="69"/>
      <c r="AL79" s="69"/>
      <c r="AM79" s="69"/>
      <c r="AN79" s="69"/>
      <c r="AO79" s="12"/>
      <c r="AP79" s="12"/>
      <c r="AQ79" s="69" t="s">
        <v>54</v>
      </c>
      <c r="AR79" s="69"/>
      <c r="AS79" s="69"/>
      <c r="AT79" s="69"/>
      <c r="AU79" s="69"/>
      <c r="AV79" s="69"/>
      <c r="AW79" s="69"/>
      <c r="AX79" s="69"/>
      <c r="AY79" s="69"/>
      <c r="AZ79" s="69"/>
      <c r="BA79" s="69"/>
      <c r="BB79" s="69"/>
      <c r="BC79" s="69"/>
      <c r="BD79" s="69"/>
      <c r="BE79" s="69"/>
      <c r="BF79" s="69"/>
      <c r="BG79" s="69"/>
      <c r="BH79" s="69"/>
      <c r="BI79" s="8"/>
      <c r="BJ79" s="13"/>
      <c r="BK79" s="3"/>
      <c r="BL79" s="76"/>
      <c r="BM79" s="77"/>
      <c r="BN79" s="77"/>
      <c r="BO79" s="77"/>
      <c r="BP79" s="77"/>
      <c r="BQ79" s="77"/>
      <c r="BR79" s="77"/>
      <c r="BS79" s="77"/>
      <c r="BT79" s="77"/>
      <c r="BU79" s="77"/>
      <c r="BV79" s="77"/>
      <c r="BW79" s="77"/>
      <c r="BX79" s="77"/>
      <c r="BY79" s="77"/>
      <c r="BZ79" s="78"/>
    </row>
    <row r="80" spans="1:78" ht="13.5" customHeight="1" x14ac:dyDescent="0.15">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6"/>
      <c r="BM80" s="77"/>
      <c r="BN80" s="77"/>
      <c r="BO80" s="77"/>
      <c r="BP80" s="77"/>
      <c r="BQ80" s="77"/>
      <c r="BR80" s="77"/>
      <c r="BS80" s="77"/>
      <c r="BT80" s="77"/>
      <c r="BU80" s="77"/>
      <c r="BV80" s="77"/>
      <c r="BW80" s="77"/>
      <c r="BX80" s="77"/>
      <c r="BY80" s="77"/>
      <c r="BZ80" s="78"/>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6"/>
      <c r="BM81" s="77"/>
      <c r="BN81" s="77"/>
      <c r="BO81" s="77"/>
      <c r="BP81" s="77"/>
      <c r="BQ81" s="77"/>
      <c r="BR81" s="77"/>
      <c r="BS81" s="77"/>
      <c r="BT81" s="77"/>
      <c r="BU81" s="77"/>
      <c r="BV81" s="77"/>
      <c r="BW81" s="77"/>
      <c r="BX81" s="77"/>
      <c r="BY81" s="77"/>
      <c r="BZ81" s="78"/>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9"/>
      <c r="BM82" s="80"/>
      <c r="BN82" s="80"/>
      <c r="BO82" s="80"/>
      <c r="BP82" s="80"/>
      <c r="BQ82" s="80"/>
      <c r="BR82" s="80"/>
      <c r="BS82" s="80"/>
      <c r="BT82" s="80"/>
      <c r="BU82" s="80"/>
      <c r="BV82" s="80"/>
      <c r="BW82" s="80"/>
      <c r="BX82" s="80"/>
      <c r="BY82" s="80"/>
      <c r="BZ82" s="81"/>
    </row>
    <row r="83" spans="1:78" x14ac:dyDescent="0.15">
      <c r="C83" s="3" t="s">
        <v>38</v>
      </c>
    </row>
    <row r="84" spans="1:78" x14ac:dyDescent="0.15">
      <c r="C84" s="3" t="s">
        <v>40</v>
      </c>
    </row>
    <row r="85" spans="1:78" hidden="1" x14ac:dyDescent="0.15">
      <c r="B85" s="7" t="s">
        <v>10</v>
      </c>
      <c r="C85" s="7"/>
      <c r="D85" s="7"/>
      <c r="E85" s="7" t="s">
        <v>55</v>
      </c>
      <c r="F85" s="7" t="s">
        <v>29</v>
      </c>
      <c r="G85" s="7" t="s">
        <v>57</v>
      </c>
      <c r="H85" s="7" t="s">
        <v>59</v>
      </c>
      <c r="I85" s="7" t="s">
        <v>60</v>
      </c>
      <c r="J85" s="7" t="s">
        <v>26</v>
      </c>
      <c r="K85" s="7" t="s">
        <v>62</v>
      </c>
      <c r="L85" s="7" t="s">
        <v>53</v>
      </c>
      <c r="M85" s="7" t="s">
        <v>41</v>
      </c>
      <c r="N85" s="7" t="s">
        <v>58</v>
      </c>
      <c r="O85" s="7" t="s">
        <v>31</v>
      </c>
    </row>
    <row r="86" spans="1:78" hidden="1" x14ac:dyDescent="0.15">
      <c r="B86" s="7"/>
      <c r="C86" s="7"/>
      <c r="D86" s="7"/>
      <c r="E86" s="7" t="str">
        <f>データ!AI6</f>
        <v/>
      </c>
      <c r="F86" s="7" t="s">
        <v>63</v>
      </c>
      <c r="G86" s="7" t="s">
        <v>63</v>
      </c>
      <c r="H86" s="7" t="str">
        <f>データ!BP6</f>
        <v>【1,348.09】</v>
      </c>
      <c r="I86" s="7" t="str">
        <f>データ!CA6</f>
        <v>【69.80】</v>
      </c>
      <c r="J86" s="7" t="str">
        <f>データ!CL6</f>
        <v>【232.54】</v>
      </c>
      <c r="K86" s="7" t="str">
        <f>データ!CW6</f>
        <v>【42.17】</v>
      </c>
      <c r="L86" s="7" t="str">
        <f>データ!DH6</f>
        <v>【82.30】</v>
      </c>
      <c r="M86" s="7" t="s">
        <v>63</v>
      </c>
      <c r="N86" s="7" t="s">
        <v>63</v>
      </c>
      <c r="O86" s="7" t="str">
        <f>データ!EO6</f>
        <v>【0.09】</v>
      </c>
    </row>
  </sheetData>
  <sheetProtection password="B319"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1" max="1" width="9" style="1" customWidth="1"/>
    <col min="2" max="144" width="11.875" style="1" customWidth="1"/>
    <col min="145" max="145" width="9" style="1" customWidth="1"/>
    <col min="146" max="16384" width="9" style="1"/>
  </cols>
  <sheetData>
    <row r="1" spans="1:145" x14ac:dyDescent="0.15">
      <c r="A1" s="1" t="s">
        <v>65</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43</v>
      </c>
      <c r="B3" s="30" t="s">
        <v>64</v>
      </c>
      <c r="C3" s="30" t="s">
        <v>47</v>
      </c>
      <c r="D3" s="30" t="s">
        <v>21</v>
      </c>
      <c r="E3" s="30" t="s">
        <v>36</v>
      </c>
      <c r="F3" s="30" t="s">
        <v>61</v>
      </c>
      <c r="G3" s="30" t="s">
        <v>68</v>
      </c>
      <c r="H3" s="84" t="s">
        <v>6</v>
      </c>
      <c r="I3" s="85"/>
      <c r="J3" s="85"/>
      <c r="K3" s="85"/>
      <c r="L3" s="85"/>
      <c r="M3" s="85"/>
      <c r="N3" s="85"/>
      <c r="O3" s="85"/>
      <c r="P3" s="85"/>
      <c r="Q3" s="85"/>
      <c r="R3" s="85"/>
      <c r="S3" s="85"/>
      <c r="T3" s="85"/>
      <c r="U3" s="85"/>
      <c r="V3" s="85"/>
      <c r="W3" s="85"/>
      <c r="X3" s="86"/>
      <c r="Y3" s="82" t="s">
        <v>69</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70</v>
      </c>
      <c r="B4" s="31"/>
      <c r="C4" s="31"/>
      <c r="D4" s="31"/>
      <c r="E4" s="31"/>
      <c r="F4" s="31"/>
      <c r="G4" s="31"/>
      <c r="H4" s="87"/>
      <c r="I4" s="88"/>
      <c r="J4" s="88"/>
      <c r="K4" s="88"/>
      <c r="L4" s="88"/>
      <c r="M4" s="88"/>
      <c r="N4" s="88"/>
      <c r="O4" s="88"/>
      <c r="P4" s="88"/>
      <c r="Q4" s="88"/>
      <c r="R4" s="88"/>
      <c r="S4" s="88"/>
      <c r="T4" s="88"/>
      <c r="U4" s="88"/>
      <c r="V4" s="88"/>
      <c r="W4" s="88"/>
      <c r="X4" s="89"/>
      <c r="Y4" s="83" t="s">
        <v>71</v>
      </c>
      <c r="Z4" s="83"/>
      <c r="AA4" s="83"/>
      <c r="AB4" s="83"/>
      <c r="AC4" s="83"/>
      <c r="AD4" s="83"/>
      <c r="AE4" s="83"/>
      <c r="AF4" s="83"/>
      <c r="AG4" s="83"/>
      <c r="AH4" s="83"/>
      <c r="AI4" s="83"/>
      <c r="AJ4" s="83" t="s">
        <v>72</v>
      </c>
      <c r="AK4" s="83"/>
      <c r="AL4" s="83"/>
      <c r="AM4" s="83"/>
      <c r="AN4" s="83"/>
      <c r="AO4" s="83"/>
      <c r="AP4" s="83"/>
      <c r="AQ4" s="83"/>
      <c r="AR4" s="83"/>
      <c r="AS4" s="83"/>
      <c r="AT4" s="83"/>
      <c r="AU4" s="83" t="s">
        <v>73</v>
      </c>
      <c r="AV4" s="83"/>
      <c r="AW4" s="83"/>
      <c r="AX4" s="83"/>
      <c r="AY4" s="83"/>
      <c r="AZ4" s="83"/>
      <c r="BA4" s="83"/>
      <c r="BB4" s="83"/>
      <c r="BC4" s="83"/>
      <c r="BD4" s="83"/>
      <c r="BE4" s="83"/>
      <c r="BF4" s="83" t="s">
        <v>74</v>
      </c>
      <c r="BG4" s="83"/>
      <c r="BH4" s="83"/>
      <c r="BI4" s="83"/>
      <c r="BJ4" s="83"/>
      <c r="BK4" s="83"/>
      <c r="BL4" s="83"/>
      <c r="BM4" s="83"/>
      <c r="BN4" s="83"/>
      <c r="BO4" s="83"/>
      <c r="BP4" s="83"/>
      <c r="BQ4" s="83" t="s">
        <v>75</v>
      </c>
      <c r="BR4" s="83"/>
      <c r="BS4" s="83"/>
      <c r="BT4" s="83"/>
      <c r="BU4" s="83"/>
      <c r="BV4" s="83"/>
      <c r="BW4" s="83"/>
      <c r="BX4" s="83"/>
      <c r="BY4" s="83"/>
      <c r="BZ4" s="83"/>
      <c r="CA4" s="83"/>
      <c r="CB4" s="83" t="s">
        <v>76</v>
      </c>
      <c r="CC4" s="83"/>
      <c r="CD4" s="83"/>
      <c r="CE4" s="83"/>
      <c r="CF4" s="83"/>
      <c r="CG4" s="83"/>
      <c r="CH4" s="83"/>
      <c r="CI4" s="83"/>
      <c r="CJ4" s="83"/>
      <c r="CK4" s="83"/>
      <c r="CL4" s="83"/>
      <c r="CM4" s="83" t="s">
        <v>77</v>
      </c>
      <c r="CN4" s="83"/>
      <c r="CO4" s="83"/>
      <c r="CP4" s="83"/>
      <c r="CQ4" s="83"/>
      <c r="CR4" s="83"/>
      <c r="CS4" s="83"/>
      <c r="CT4" s="83"/>
      <c r="CU4" s="83"/>
      <c r="CV4" s="83"/>
      <c r="CW4" s="83"/>
      <c r="CX4" s="83" t="s">
        <v>78</v>
      </c>
      <c r="CY4" s="83"/>
      <c r="CZ4" s="83"/>
      <c r="DA4" s="83"/>
      <c r="DB4" s="83"/>
      <c r="DC4" s="83"/>
      <c r="DD4" s="83"/>
      <c r="DE4" s="83"/>
      <c r="DF4" s="83"/>
      <c r="DG4" s="83"/>
      <c r="DH4" s="83"/>
      <c r="DI4" s="83" t="s">
        <v>79</v>
      </c>
      <c r="DJ4" s="83"/>
      <c r="DK4" s="83"/>
      <c r="DL4" s="83"/>
      <c r="DM4" s="83"/>
      <c r="DN4" s="83"/>
      <c r="DO4" s="83"/>
      <c r="DP4" s="83"/>
      <c r="DQ4" s="83"/>
      <c r="DR4" s="83"/>
      <c r="DS4" s="83"/>
      <c r="DT4" s="83" t="s">
        <v>80</v>
      </c>
      <c r="DU4" s="83"/>
      <c r="DV4" s="83"/>
      <c r="DW4" s="83"/>
      <c r="DX4" s="83"/>
      <c r="DY4" s="83"/>
      <c r="DZ4" s="83"/>
      <c r="EA4" s="83"/>
      <c r="EB4" s="83"/>
      <c r="EC4" s="83"/>
      <c r="ED4" s="83"/>
      <c r="EE4" s="83" t="s">
        <v>81</v>
      </c>
      <c r="EF4" s="83"/>
      <c r="EG4" s="83"/>
      <c r="EH4" s="83"/>
      <c r="EI4" s="83"/>
      <c r="EJ4" s="83"/>
      <c r="EK4" s="83"/>
      <c r="EL4" s="83"/>
      <c r="EM4" s="83"/>
      <c r="EN4" s="83"/>
      <c r="EO4" s="83"/>
    </row>
    <row r="5" spans="1:145" x14ac:dyDescent="0.15">
      <c r="A5" s="28" t="s">
        <v>82</v>
      </c>
      <c r="B5" s="32"/>
      <c r="C5" s="32"/>
      <c r="D5" s="32"/>
      <c r="E5" s="32"/>
      <c r="F5" s="32"/>
      <c r="G5" s="32"/>
      <c r="H5" s="36" t="s">
        <v>83</v>
      </c>
      <c r="I5" s="36" t="s">
        <v>84</v>
      </c>
      <c r="J5" s="36" t="s">
        <v>85</v>
      </c>
      <c r="K5" s="36" t="s">
        <v>86</v>
      </c>
      <c r="L5" s="36" t="s">
        <v>87</v>
      </c>
      <c r="M5" s="36" t="s">
        <v>2</v>
      </c>
      <c r="N5" s="36" t="s">
        <v>88</v>
      </c>
      <c r="O5" s="36" t="s">
        <v>89</v>
      </c>
      <c r="P5" s="36" t="s">
        <v>90</v>
      </c>
      <c r="Q5" s="36" t="s">
        <v>91</v>
      </c>
      <c r="R5" s="36" t="s">
        <v>92</v>
      </c>
      <c r="S5" s="36" t="s">
        <v>66</v>
      </c>
      <c r="T5" s="36" t="s">
        <v>93</v>
      </c>
      <c r="U5" s="36" t="s">
        <v>94</v>
      </c>
      <c r="V5" s="36" t="s">
        <v>95</v>
      </c>
      <c r="W5" s="36" t="s">
        <v>96</v>
      </c>
      <c r="X5" s="36" t="s">
        <v>97</v>
      </c>
      <c r="Y5" s="36" t="s">
        <v>33</v>
      </c>
      <c r="Z5" s="36" t="s">
        <v>98</v>
      </c>
      <c r="AA5" s="36" t="s">
        <v>99</v>
      </c>
      <c r="AB5" s="36" t="s">
        <v>100</v>
      </c>
      <c r="AC5" s="36" t="s">
        <v>101</v>
      </c>
      <c r="AD5" s="36" t="s">
        <v>102</v>
      </c>
      <c r="AE5" s="36" t="s">
        <v>103</v>
      </c>
      <c r="AF5" s="36" t="s">
        <v>104</v>
      </c>
      <c r="AG5" s="36" t="s">
        <v>105</v>
      </c>
      <c r="AH5" s="36" t="s">
        <v>106</v>
      </c>
      <c r="AI5" s="36" t="s">
        <v>10</v>
      </c>
      <c r="AJ5" s="36" t="s">
        <v>33</v>
      </c>
      <c r="AK5" s="36" t="s">
        <v>98</v>
      </c>
      <c r="AL5" s="36" t="s">
        <v>99</v>
      </c>
      <c r="AM5" s="36" t="s">
        <v>100</v>
      </c>
      <c r="AN5" s="36" t="s">
        <v>101</v>
      </c>
      <c r="AO5" s="36" t="s">
        <v>102</v>
      </c>
      <c r="AP5" s="36" t="s">
        <v>103</v>
      </c>
      <c r="AQ5" s="36" t="s">
        <v>104</v>
      </c>
      <c r="AR5" s="36" t="s">
        <v>105</v>
      </c>
      <c r="AS5" s="36" t="s">
        <v>106</v>
      </c>
      <c r="AT5" s="36" t="s">
        <v>107</v>
      </c>
      <c r="AU5" s="36" t="s">
        <v>33</v>
      </c>
      <c r="AV5" s="36" t="s">
        <v>98</v>
      </c>
      <c r="AW5" s="36" t="s">
        <v>99</v>
      </c>
      <c r="AX5" s="36" t="s">
        <v>100</v>
      </c>
      <c r="AY5" s="36" t="s">
        <v>101</v>
      </c>
      <c r="AZ5" s="36" t="s">
        <v>102</v>
      </c>
      <c r="BA5" s="36" t="s">
        <v>103</v>
      </c>
      <c r="BB5" s="36" t="s">
        <v>104</v>
      </c>
      <c r="BC5" s="36" t="s">
        <v>105</v>
      </c>
      <c r="BD5" s="36" t="s">
        <v>106</v>
      </c>
      <c r="BE5" s="36" t="s">
        <v>107</v>
      </c>
      <c r="BF5" s="36" t="s">
        <v>33</v>
      </c>
      <c r="BG5" s="36" t="s">
        <v>98</v>
      </c>
      <c r="BH5" s="36" t="s">
        <v>99</v>
      </c>
      <c r="BI5" s="36" t="s">
        <v>100</v>
      </c>
      <c r="BJ5" s="36" t="s">
        <v>101</v>
      </c>
      <c r="BK5" s="36" t="s">
        <v>102</v>
      </c>
      <c r="BL5" s="36" t="s">
        <v>103</v>
      </c>
      <c r="BM5" s="36" t="s">
        <v>104</v>
      </c>
      <c r="BN5" s="36" t="s">
        <v>105</v>
      </c>
      <c r="BO5" s="36" t="s">
        <v>106</v>
      </c>
      <c r="BP5" s="36" t="s">
        <v>107</v>
      </c>
      <c r="BQ5" s="36" t="s">
        <v>33</v>
      </c>
      <c r="BR5" s="36" t="s">
        <v>98</v>
      </c>
      <c r="BS5" s="36" t="s">
        <v>99</v>
      </c>
      <c r="BT5" s="36" t="s">
        <v>100</v>
      </c>
      <c r="BU5" s="36" t="s">
        <v>101</v>
      </c>
      <c r="BV5" s="36" t="s">
        <v>102</v>
      </c>
      <c r="BW5" s="36" t="s">
        <v>103</v>
      </c>
      <c r="BX5" s="36" t="s">
        <v>104</v>
      </c>
      <c r="BY5" s="36" t="s">
        <v>105</v>
      </c>
      <c r="BZ5" s="36" t="s">
        <v>106</v>
      </c>
      <c r="CA5" s="36" t="s">
        <v>107</v>
      </c>
      <c r="CB5" s="36" t="s">
        <v>33</v>
      </c>
      <c r="CC5" s="36" t="s">
        <v>98</v>
      </c>
      <c r="CD5" s="36" t="s">
        <v>99</v>
      </c>
      <c r="CE5" s="36" t="s">
        <v>100</v>
      </c>
      <c r="CF5" s="36" t="s">
        <v>101</v>
      </c>
      <c r="CG5" s="36" t="s">
        <v>102</v>
      </c>
      <c r="CH5" s="36" t="s">
        <v>103</v>
      </c>
      <c r="CI5" s="36" t="s">
        <v>104</v>
      </c>
      <c r="CJ5" s="36" t="s">
        <v>105</v>
      </c>
      <c r="CK5" s="36" t="s">
        <v>106</v>
      </c>
      <c r="CL5" s="36" t="s">
        <v>107</v>
      </c>
      <c r="CM5" s="36" t="s">
        <v>33</v>
      </c>
      <c r="CN5" s="36" t="s">
        <v>98</v>
      </c>
      <c r="CO5" s="36" t="s">
        <v>99</v>
      </c>
      <c r="CP5" s="36" t="s">
        <v>100</v>
      </c>
      <c r="CQ5" s="36" t="s">
        <v>101</v>
      </c>
      <c r="CR5" s="36" t="s">
        <v>102</v>
      </c>
      <c r="CS5" s="36" t="s">
        <v>103</v>
      </c>
      <c r="CT5" s="36" t="s">
        <v>104</v>
      </c>
      <c r="CU5" s="36" t="s">
        <v>105</v>
      </c>
      <c r="CV5" s="36" t="s">
        <v>106</v>
      </c>
      <c r="CW5" s="36" t="s">
        <v>107</v>
      </c>
      <c r="CX5" s="36" t="s">
        <v>33</v>
      </c>
      <c r="CY5" s="36" t="s">
        <v>98</v>
      </c>
      <c r="CZ5" s="36" t="s">
        <v>99</v>
      </c>
      <c r="DA5" s="36" t="s">
        <v>100</v>
      </c>
      <c r="DB5" s="36" t="s">
        <v>101</v>
      </c>
      <c r="DC5" s="36" t="s">
        <v>102</v>
      </c>
      <c r="DD5" s="36" t="s">
        <v>103</v>
      </c>
      <c r="DE5" s="36" t="s">
        <v>104</v>
      </c>
      <c r="DF5" s="36" t="s">
        <v>105</v>
      </c>
      <c r="DG5" s="36" t="s">
        <v>106</v>
      </c>
      <c r="DH5" s="36" t="s">
        <v>107</v>
      </c>
      <c r="DI5" s="36" t="s">
        <v>33</v>
      </c>
      <c r="DJ5" s="36" t="s">
        <v>98</v>
      </c>
      <c r="DK5" s="36" t="s">
        <v>99</v>
      </c>
      <c r="DL5" s="36" t="s">
        <v>100</v>
      </c>
      <c r="DM5" s="36" t="s">
        <v>101</v>
      </c>
      <c r="DN5" s="36" t="s">
        <v>102</v>
      </c>
      <c r="DO5" s="36" t="s">
        <v>103</v>
      </c>
      <c r="DP5" s="36" t="s">
        <v>104</v>
      </c>
      <c r="DQ5" s="36" t="s">
        <v>105</v>
      </c>
      <c r="DR5" s="36" t="s">
        <v>106</v>
      </c>
      <c r="DS5" s="36" t="s">
        <v>107</v>
      </c>
      <c r="DT5" s="36" t="s">
        <v>33</v>
      </c>
      <c r="DU5" s="36" t="s">
        <v>98</v>
      </c>
      <c r="DV5" s="36" t="s">
        <v>99</v>
      </c>
      <c r="DW5" s="36" t="s">
        <v>100</v>
      </c>
      <c r="DX5" s="36" t="s">
        <v>101</v>
      </c>
      <c r="DY5" s="36" t="s">
        <v>102</v>
      </c>
      <c r="DZ5" s="36" t="s">
        <v>103</v>
      </c>
      <c r="EA5" s="36" t="s">
        <v>104</v>
      </c>
      <c r="EB5" s="36" t="s">
        <v>105</v>
      </c>
      <c r="EC5" s="36" t="s">
        <v>106</v>
      </c>
      <c r="ED5" s="36" t="s">
        <v>107</v>
      </c>
      <c r="EE5" s="36" t="s">
        <v>33</v>
      </c>
      <c r="EF5" s="36" t="s">
        <v>98</v>
      </c>
      <c r="EG5" s="36" t="s">
        <v>99</v>
      </c>
      <c r="EH5" s="36" t="s">
        <v>100</v>
      </c>
      <c r="EI5" s="36" t="s">
        <v>101</v>
      </c>
      <c r="EJ5" s="36" t="s">
        <v>102</v>
      </c>
      <c r="EK5" s="36" t="s">
        <v>103</v>
      </c>
      <c r="EL5" s="36" t="s">
        <v>104</v>
      </c>
      <c r="EM5" s="36" t="s">
        <v>105</v>
      </c>
      <c r="EN5" s="36" t="s">
        <v>106</v>
      </c>
      <c r="EO5" s="36" t="s">
        <v>107</v>
      </c>
    </row>
    <row r="6" spans="1:145" s="27" customFormat="1" x14ac:dyDescent="0.15">
      <c r="A6" s="28" t="s">
        <v>108</v>
      </c>
      <c r="B6" s="33">
        <f t="shared" ref="B6:X6" si="1">B7</f>
        <v>2016</v>
      </c>
      <c r="C6" s="33">
        <f t="shared" si="1"/>
        <v>192121</v>
      </c>
      <c r="D6" s="33">
        <f t="shared" si="1"/>
        <v>47</v>
      </c>
      <c r="E6" s="33">
        <f t="shared" si="1"/>
        <v>17</v>
      </c>
      <c r="F6" s="33">
        <f t="shared" si="1"/>
        <v>4</v>
      </c>
      <c r="G6" s="33">
        <f t="shared" si="1"/>
        <v>0</v>
      </c>
      <c r="H6" s="33" t="str">
        <f t="shared" si="1"/>
        <v>山梨県　上野原市</v>
      </c>
      <c r="I6" s="33" t="str">
        <f t="shared" si="1"/>
        <v>法非適用</v>
      </c>
      <c r="J6" s="33" t="str">
        <f t="shared" si="1"/>
        <v>下水道事業</v>
      </c>
      <c r="K6" s="33" t="str">
        <f t="shared" si="1"/>
        <v>特定環境保全公共下水道</v>
      </c>
      <c r="L6" s="33" t="str">
        <f t="shared" si="1"/>
        <v>D3</v>
      </c>
      <c r="M6" s="33">
        <f t="shared" si="1"/>
        <v>0</v>
      </c>
      <c r="N6" s="37" t="str">
        <f t="shared" si="1"/>
        <v>-</v>
      </c>
      <c r="O6" s="37" t="str">
        <f t="shared" si="1"/>
        <v>該当数値なし</v>
      </c>
      <c r="P6" s="37">
        <f t="shared" si="1"/>
        <v>0.6</v>
      </c>
      <c r="Q6" s="37">
        <f t="shared" si="1"/>
        <v>99.52</v>
      </c>
      <c r="R6" s="37">
        <f t="shared" si="1"/>
        <v>2808</v>
      </c>
      <c r="S6" s="37">
        <f t="shared" si="1"/>
        <v>24154</v>
      </c>
      <c r="T6" s="37">
        <f t="shared" si="1"/>
        <v>170.57</v>
      </c>
      <c r="U6" s="37">
        <f t="shared" si="1"/>
        <v>141.61000000000001</v>
      </c>
      <c r="V6" s="37">
        <f t="shared" si="1"/>
        <v>144</v>
      </c>
      <c r="W6" s="37">
        <f t="shared" si="1"/>
        <v>0.11</v>
      </c>
      <c r="X6" s="37">
        <f t="shared" si="1"/>
        <v>1309.0899999999999</v>
      </c>
      <c r="Y6" s="41">
        <f t="shared" ref="Y6:AH6" si="2">IF(Y7="",NA(),Y7)</f>
        <v>97.75</v>
      </c>
      <c r="Z6" s="41">
        <f t="shared" si="2"/>
        <v>97.67</v>
      </c>
      <c r="AA6" s="41">
        <f t="shared" si="2"/>
        <v>97.4</v>
      </c>
      <c r="AB6" s="41">
        <f t="shared" si="2"/>
        <v>97.61</v>
      </c>
      <c r="AC6" s="41">
        <f t="shared" si="2"/>
        <v>97.55</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1716.82</v>
      </c>
      <c r="BL6" s="41">
        <f t="shared" si="5"/>
        <v>1554.05</v>
      </c>
      <c r="BM6" s="41">
        <f t="shared" si="5"/>
        <v>1671.86</v>
      </c>
      <c r="BN6" s="41">
        <f t="shared" si="5"/>
        <v>1673.47</v>
      </c>
      <c r="BO6" s="41">
        <f t="shared" si="5"/>
        <v>1592.72</v>
      </c>
      <c r="BP6" s="37" t="str">
        <f>IF(BP7="","",IF(BP7="-","【-】","【"&amp;SUBSTITUTE(TEXT(BP7,"#,##0.00"),"-","△")&amp;"】"))</f>
        <v>【1,348.09】</v>
      </c>
      <c r="BQ6" s="41">
        <f t="shared" ref="BQ6:BZ6" si="6">IF(BQ7="",NA(),BQ7)</f>
        <v>74.739999999999995</v>
      </c>
      <c r="BR6" s="41">
        <f t="shared" si="6"/>
        <v>80.72</v>
      </c>
      <c r="BS6" s="41">
        <f t="shared" si="6"/>
        <v>82.52</v>
      </c>
      <c r="BT6" s="41">
        <f t="shared" si="6"/>
        <v>74.459999999999994</v>
      </c>
      <c r="BU6" s="41">
        <f t="shared" si="6"/>
        <v>76.349999999999994</v>
      </c>
      <c r="BV6" s="41">
        <f t="shared" si="6"/>
        <v>51.73</v>
      </c>
      <c r="BW6" s="41">
        <f t="shared" si="6"/>
        <v>53.01</v>
      </c>
      <c r="BX6" s="41">
        <f t="shared" si="6"/>
        <v>50.54</v>
      </c>
      <c r="BY6" s="41">
        <f t="shared" si="6"/>
        <v>49.22</v>
      </c>
      <c r="BZ6" s="41">
        <f t="shared" si="6"/>
        <v>53.7</v>
      </c>
      <c r="CA6" s="37" t="str">
        <f>IF(CA7="","",IF(CA7="-","【-】","【"&amp;SUBSTITUTE(TEXT(CA7,"#,##0.00"),"-","△")&amp;"】"))</f>
        <v>【69.80】</v>
      </c>
      <c r="CB6" s="41">
        <f t="shared" ref="CB6:CK6" si="7">IF(CB7="",NA(),CB7)</f>
        <v>238.27</v>
      </c>
      <c r="CC6" s="41">
        <f t="shared" si="7"/>
        <v>221</v>
      </c>
      <c r="CD6" s="41">
        <f t="shared" si="7"/>
        <v>221.59</v>
      </c>
      <c r="CE6" s="41">
        <f t="shared" si="7"/>
        <v>247.68</v>
      </c>
      <c r="CF6" s="41">
        <f t="shared" si="7"/>
        <v>245.37</v>
      </c>
      <c r="CG6" s="41">
        <f t="shared" si="7"/>
        <v>310.47000000000003</v>
      </c>
      <c r="CH6" s="41">
        <f t="shared" si="7"/>
        <v>299.39</v>
      </c>
      <c r="CI6" s="41">
        <f t="shared" si="7"/>
        <v>320.36</v>
      </c>
      <c r="CJ6" s="41">
        <f t="shared" si="7"/>
        <v>332.02</v>
      </c>
      <c r="CK6" s="41">
        <f t="shared" si="7"/>
        <v>300.35000000000002</v>
      </c>
      <c r="CL6" s="37" t="str">
        <f>IF(CL7="","",IF(CL7="-","【-】","【"&amp;SUBSTITUTE(TEXT(CL7,"#,##0.00"),"-","△")&amp;"】"))</f>
        <v>【232.54】</v>
      </c>
      <c r="CM6" s="41" t="str">
        <f t="shared" ref="CM6:CV6" si="8">IF(CM7="",NA(),CM7)</f>
        <v>-</v>
      </c>
      <c r="CN6" s="41" t="str">
        <f t="shared" si="8"/>
        <v>-</v>
      </c>
      <c r="CO6" s="41" t="str">
        <f t="shared" si="8"/>
        <v>-</v>
      </c>
      <c r="CP6" s="41" t="str">
        <f t="shared" si="8"/>
        <v>-</v>
      </c>
      <c r="CQ6" s="41" t="str">
        <f t="shared" si="8"/>
        <v>-</v>
      </c>
      <c r="CR6" s="41">
        <f t="shared" si="8"/>
        <v>36.67</v>
      </c>
      <c r="CS6" s="41">
        <f t="shared" si="8"/>
        <v>36.200000000000003</v>
      </c>
      <c r="CT6" s="41">
        <f t="shared" si="8"/>
        <v>34.74</v>
      </c>
      <c r="CU6" s="41">
        <f t="shared" si="8"/>
        <v>36.65</v>
      </c>
      <c r="CV6" s="41">
        <f t="shared" si="8"/>
        <v>37.72</v>
      </c>
      <c r="CW6" s="37" t="str">
        <f>IF(CW7="","",IF(CW7="-","【-】","【"&amp;SUBSTITUTE(TEXT(CW7,"#,##0.00"),"-","△")&amp;"】"))</f>
        <v>【42.17】</v>
      </c>
      <c r="CX6" s="41">
        <f t="shared" ref="CX6:DG6" si="9">IF(CX7="",NA(),CX7)</f>
        <v>98.06</v>
      </c>
      <c r="CY6" s="41">
        <f t="shared" si="9"/>
        <v>81.88</v>
      </c>
      <c r="CZ6" s="41">
        <f t="shared" si="9"/>
        <v>81.88</v>
      </c>
      <c r="DA6" s="41">
        <f t="shared" si="9"/>
        <v>81.63</v>
      </c>
      <c r="DB6" s="41">
        <f t="shared" si="9"/>
        <v>83.33</v>
      </c>
      <c r="DC6" s="41">
        <f t="shared" si="9"/>
        <v>71.239999999999995</v>
      </c>
      <c r="DD6" s="41">
        <f t="shared" si="9"/>
        <v>71.069999999999993</v>
      </c>
      <c r="DE6" s="41">
        <f t="shared" si="9"/>
        <v>70.14</v>
      </c>
      <c r="DF6" s="41">
        <f t="shared" si="9"/>
        <v>68.83</v>
      </c>
      <c r="DG6" s="41">
        <f t="shared" si="9"/>
        <v>68.459999999999994</v>
      </c>
      <c r="DH6" s="37" t="str">
        <f>IF(DH7="","",IF(DH7="-","【-】","【"&amp;SUBSTITUTE(TEXT(DH7,"#,##0.00"),"-","△")&amp;"】"))</f>
        <v>【82.30】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0.05</v>
      </c>
      <c r="EK6" s="41">
        <f t="shared" si="12"/>
        <v>7.0000000000000007E-2</v>
      </c>
      <c r="EL6" s="41">
        <f t="shared" si="12"/>
        <v>0.08</v>
      </c>
      <c r="EM6" s="41">
        <f t="shared" si="12"/>
        <v>0.26</v>
      </c>
      <c r="EN6" s="41">
        <f t="shared" si="12"/>
        <v>0.13</v>
      </c>
      <c r="EO6" s="37" t="str">
        <f>IF(EO7="","",IF(EO7="-","【-】","【"&amp;SUBSTITUTE(TEXT(EO7,"#,##0.00"),"-","△")&amp;"】"))</f>
        <v>【0.09】</v>
      </c>
    </row>
    <row r="7" spans="1:145" s="27" customFormat="1" x14ac:dyDescent="0.15">
      <c r="A7" s="28"/>
      <c r="B7" s="34">
        <v>2016</v>
      </c>
      <c r="C7" s="34">
        <v>192121</v>
      </c>
      <c r="D7" s="34">
        <v>47</v>
      </c>
      <c r="E7" s="34">
        <v>17</v>
      </c>
      <c r="F7" s="34">
        <v>4</v>
      </c>
      <c r="G7" s="34">
        <v>0</v>
      </c>
      <c r="H7" s="34" t="s">
        <v>56</v>
      </c>
      <c r="I7" s="34" t="s">
        <v>109</v>
      </c>
      <c r="J7" s="34" t="s">
        <v>110</v>
      </c>
      <c r="K7" s="34" t="s">
        <v>111</v>
      </c>
      <c r="L7" s="34" t="s">
        <v>112</v>
      </c>
      <c r="M7" s="34"/>
      <c r="N7" s="38" t="s">
        <v>63</v>
      </c>
      <c r="O7" s="38" t="s">
        <v>113</v>
      </c>
      <c r="P7" s="38">
        <v>0.6</v>
      </c>
      <c r="Q7" s="38">
        <v>99.52</v>
      </c>
      <c r="R7" s="38">
        <v>2808</v>
      </c>
      <c r="S7" s="38">
        <v>24154</v>
      </c>
      <c r="T7" s="38">
        <v>170.57</v>
      </c>
      <c r="U7" s="38">
        <v>141.61000000000001</v>
      </c>
      <c r="V7" s="38">
        <v>144</v>
      </c>
      <c r="W7" s="38">
        <v>0.11</v>
      </c>
      <c r="X7" s="38">
        <v>1309.0899999999999</v>
      </c>
      <c r="Y7" s="38">
        <v>97.75</v>
      </c>
      <c r="Z7" s="38">
        <v>97.67</v>
      </c>
      <c r="AA7" s="38">
        <v>97.4</v>
      </c>
      <c r="AB7" s="38">
        <v>97.61</v>
      </c>
      <c r="AC7" s="38">
        <v>97.55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74.739999999999995</v>
      </c>
      <c r="BR7" s="38">
        <v>80.72</v>
      </c>
      <c r="BS7" s="38">
        <v>82.52</v>
      </c>
      <c r="BT7" s="38">
        <v>74.459999999999994</v>
      </c>
      <c r="BU7" s="38">
        <v>76.349999999999994</v>
      </c>
      <c r="BV7" s="38">
        <v>51.73</v>
      </c>
      <c r="BW7" s="38">
        <v>53.01</v>
      </c>
      <c r="BX7" s="38">
        <v>50.54</v>
      </c>
      <c r="BY7" s="38">
        <v>49.22</v>
      </c>
      <c r="BZ7" s="38">
        <v>53.7</v>
      </c>
      <c r="CA7" s="38">
        <v>69.8</v>
      </c>
      <c r="CB7" s="38">
        <v>238.27</v>
      </c>
      <c r="CC7" s="38">
        <v>221</v>
      </c>
      <c r="CD7" s="38">
        <v>221.59</v>
      </c>
      <c r="CE7" s="38">
        <v>247.68</v>
      </c>
      <c r="CF7" s="38">
        <v>245.37</v>
      </c>
      <c r="CG7" s="38">
        <v>310.47000000000003</v>
      </c>
      <c r="CH7" s="38">
        <v>299.39</v>
      </c>
      <c r="CI7" s="38">
        <v>320.36</v>
      </c>
      <c r="CJ7" s="38">
        <v>332.02</v>
      </c>
      <c r="CK7" s="38">
        <v>300.35000000000002</v>
      </c>
      <c r="CL7" s="38">
        <v>232.54</v>
      </c>
      <c r="CM7" s="38" t="s">
        <v>63</v>
      </c>
      <c r="CN7" s="38" t="s">
        <v>63</v>
      </c>
      <c r="CO7" s="38" t="s">
        <v>63</v>
      </c>
      <c r="CP7" s="38" t="s">
        <v>63</v>
      </c>
      <c r="CQ7" s="38" t="s">
        <v>63</v>
      </c>
      <c r="CR7" s="38">
        <v>36.67</v>
      </c>
      <c r="CS7" s="38">
        <v>36.200000000000003</v>
      </c>
      <c r="CT7" s="38">
        <v>34.74</v>
      </c>
      <c r="CU7" s="38">
        <v>36.65</v>
      </c>
      <c r="CV7" s="38">
        <v>37.72</v>
      </c>
      <c r="CW7" s="38">
        <v>42.17</v>
      </c>
      <c r="CX7" s="38">
        <v>98.06</v>
      </c>
      <c r="CY7" s="38">
        <v>81.88</v>
      </c>
      <c r="CZ7" s="38">
        <v>81.88</v>
      </c>
      <c r="DA7" s="38">
        <v>81.63</v>
      </c>
      <c r="DB7" s="38">
        <v>83.33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64</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2017-12-25T02:19:02Z</dcterms:created>
  <dcterms:modified xsi:type="dcterms:W3CDTF">2018-02-27T04:42:31Z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2018-02-22T05:24:19Z</vt:filetime>
  </property>
</Properties>
</file>