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5345" windowHeight="41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<sst xmlns="http://schemas.openxmlformats.org/spreadsheetml/2006/main" count="251" uniqueCount="126">
  <si>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</si>
  <si>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</si>
  <si>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</si>
  <si>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</si>
  <si>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</si>
  <si>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</si>
  <si>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</si>
  <si>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</si>
  <si>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</si>
  <si>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</si>
  <si>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</si>
  <si>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</si>
  <si>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</si>
  <si>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</si>
  <si>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</si>
  <si>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</si>
  <si>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</si>
  <si>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</si>
  <si>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</si>
  <si>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</si>
  <si>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</si>
  <si>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</si>
  <si>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</si>
  <si>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</si>
  <si>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</si>
  <si>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</si>
  <si>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</si>
  <si>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</si>
  <si>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</si>
  <si>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</si>
  <si>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</si>
  <si>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</si>
  <si>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</si>
  <si>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</si>
  <si>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</si>
  <si>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</si>
  <si>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</si>
  <si>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</si>
  <si>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</si>
  <si>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</si>
  <si>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</si>
  <si>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</si>
  <si>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</si>
  <si>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</si>
  <si>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</si>
  <si>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</si>
  <si>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</si>
  <si>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</si>
  <si>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</si>
  <si>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</si>
  <si>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</si>
  <si>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</si>
  <si>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</si>
  <si>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</si>
  <si>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</si>
  <si>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</si>
  <si>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</si>
  <si>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</si>
  <si>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</si>
  <si>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</si>
  <si>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</si>
  <si>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</si>
  <si>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</si>
  <si>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</si>
  <si>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</si>
  <si>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</si>
  <si>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</si>
  <si>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</si>
  <si>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</si>
  <si>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</si>
  <si>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</si>
  <si>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</si>
  <si>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</si>
  <si>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</si>
  <si>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</si>
  <si>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</si>
  <si>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</si>
  <si>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</si>
  <si>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</si>
  <si>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</si>
  <si>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</si>
  <si>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</si>
  <si>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</si>
  <si>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</si>
  <si>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</si>
  <si>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</si>
  <si>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</si>
  <si>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</si>
  <si>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</si>
  <si>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</si>
  <si>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</si>
  <si>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</si>
  <si>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</si>
  <si>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</si>
  <si>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</si>
  <si>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</si>
  <si>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</si>
  <si>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</si>
  <si>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</si>
  <si>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</si>
  <si>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</si>
  <si>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</si>
  <si>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</si>
  <si>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</si>
  <si>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</si>
  <si>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</si>
  <si>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</si>
  <si>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</si>
  <si>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</si>
  <si>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</si>
  <si>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甲斐市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</si>
  <si>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</si>
  <si>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</si>
  <si>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</si>
  <si>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</si>
  <si>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</si>
  <si>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</si>
  <si>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</si>
  <si>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</si>
  <si>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</si>
  <si>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</si>
  <si>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</si>
  <si>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戸別設置となっているため、各合併浄化槽の状況に応じて必要な維持管理や修繕等を実施していく必要がある。</t>
    <rPh sb="1" eb="3">
      <t>コベツ</t>
    </rPh>
    <rPh sb="3" eb="5">
      <t>セッチ</t>
    </rPh>
    <rPh sb="14" eb="15">
      <t>カク</t>
    </rPh>
    <rPh sb="15" eb="17">
      <t>ガッペイ</t>
    </rPh>
    <rPh sb="17" eb="20">
      <t>ジョウカソウ</t>
    </rPh>
    <rPh sb="21" eb="23">
      <t>ジョウキョウ</t>
    </rPh>
    <rPh sb="24" eb="25">
      <t>オウ</t>
    </rPh>
    <rPh sb="27" eb="29">
      <t>ヒツヨウ</t>
    </rPh>
    <rPh sb="30" eb="32">
      <t>イジ</t>
    </rPh>
    <rPh sb="32" eb="34">
      <t>カンリ</t>
    </rPh>
    <rPh sb="35" eb="37">
      <t>シュウゼン</t>
    </rPh>
    <rPh sb="37" eb="38">
      <t>トウ</t>
    </rPh>
    <rPh sb="39" eb="41">
      <t>ジッシ</t>
    </rPh>
    <rPh sb="45" eb="47">
      <t>ヒツヨウ</t>
    </rPh>
    <phoneticPr fontId="7"/>
  </si>
  <si>
    <t>非設置</t>
    <rPh sb="0" eb="1">
      <t>ヒ</t>
    </rPh>
    <rPh sb="1" eb="3">
      <t>セッチ</t>
    </rPh>
    <phoneticPr fontId="4"/>
  </si>
  <si>
    <r>
      <t>【①収益的収支比率】
　単年度での赤字が継続しているが、100％を超えるように使用料の見直し</t>
    </r>
    <r>
      <rPr>
        <sz val="11"/>
        <rFont val="ＭＳ ゴシック"/>
        <family val="3"/>
        <charset val="128"/>
      </rPr>
      <t>や</t>
    </r>
    <r>
      <rPr>
        <sz val="11"/>
        <color theme="1"/>
        <rFont val="ＭＳ ゴシック"/>
        <family val="3"/>
        <charset val="128"/>
      </rPr>
      <t>経費削減</t>
    </r>
    <r>
      <rPr>
        <sz val="11"/>
        <rFont val="ＭＳ ゴシック"/>
        <family val="3"/>
        <charset val="128"/>
      </rPr>
      <t>等</t>
    </r>
    <r>
      <rPr>
        <sz val="11"/>
        <color theme="1"/>
        <rFont val="ＭＳ ゴシック"/>
        <family val="3"/>
        <charset val="128"/>
      </rPr>
      <t xml:space="preserve">経営改善の具体策を図っていく必要がある。
【⑤経費回収率】　
　類似団体に比べ低いため、適正な料金収入の確保（使用料の見直しなど）や維持管理経費等の削減に取り組んでいく必要がある。
【⑥汚水処理原価】
　類似団体よりも低い数値であり概ね効率的な汚水処理が実施されている。
【⑦施設利用率】
　各世帯に対し法令に基づいた適正な規模の施設を設置しているところであるが、平成27年度中、全国平均値とほぼ同水準となったものの、平成28年度は全国平均値との開きが再び大きくなった。今後についても引き続き向上に努める必要がある。
【⑧水洗化率】
　類似団体よりも指標が高い数値を示しているが、100％には達していないため、今後更なる水洗化率向上に努める必要がある。
</t>
    </r>
    <rPh sb="39" eb="42">
      <t>シヨウリョウ</t>
    </rPh>
    <rPh sb="43" eb="45">
      <t>ミナオ</t>
    </rPh>
    <rPh sb="75" eb="77">
      <t>ケイヒ</t>
    </rPh>
    <rPh sb="77" eb="79">
      <t>カイシュウ</t>
    </rPh>
    <rPh sb="79" eb="80">
      <t>リツ</t>
    </rPh>
    <rPh sb="107" eb="110">
      <t>シヨウリョウ</t>
    </rPh>
    <rPh sb="111" eb="113">
      <t>ミナオ</t>
    </rPh>
    <rPh sb="202" eb="203">
      <t>タイ</t>
    </rPh>
    <rPh sb="204" eb="206">
      <t>ホウレイ</t>
    </rPh>
    <rPh sb="207" eb="208">
      <t>モト</t>
    </rPh>
    <rPh sb="234" eb="236">
      <t>ヘイセイ</t>
    </rPh>
    <rPh sb="238" eb="240">
      <t>ネンド</t>
    </rPh>
    <rPh sb="240" eb="241">
      <t>ナカ</t>
    </rPh>
    <rPh sb="242" eb="244">
      <t>ゼンコク</t>
    </rPh>
    <rPh sb="244" eb="247">
      <t>ヘイキンチ</t>
    </rPh>
    <rPh sb="250" eb="253">
      <t>ドウスイジュン</t>
    </rPh>
    <rPh sb="261" eb="263">
      <t>ヘイセイ</t>
    </rPh>
    <rPh sb="265" eb="267">
      <t>ネンド</t>
    </rPh>
    <rPh sb="268" eb="270">
      <t>ゼンコク</t>
    </rPh>
    <rPh sb="270" eb="272">
      <t>ヘイキン</t>
    </rPh>
    <rPh sb="272" eb="273">
      <t>アタイ</t>
    </rPh>
    <rPh sb="275" eb="276">
      <t>ヒラ</t>
    </rPh>
    <rPh sb="278" eb="279">
      <t>フタタ</t>
    </rPh>
    <rPh sb="280" eb="281">
      <t>オオ</t>
    </rPh>
    <rPh sb="287" eb="289">
      <t>コンゴ</t>
    </rPh>
    <rPh sb="294" eb="295">
      <t>ヒ</t>
    </rPh>
    <rPh sb="296" eb="297">
      <t>ツヅ</t>
    </rPh>
    <rPh sb="298" eb="300">
      <t>コウジョウ</t>
    </rPh>
    <rPh sb="301" eb="302">
      <t>ツト</t>
    </rPh>
    <rPh sb="304" eb="306">
      <t>ヒツヨウ</t>
    </rPh>
    <rPh sb="313" eb="316">
      <t>スイセンカ</t>
    </rPh>
    <rPh sb="316" eb="317">
      <t>リツ</t>
    </rPh>
    <phoneticPr fontId="7"/>
  </si>
  <si>
    <t>　経常収支比率が良好となるよう単年度での赤字解消に向けて、使用料の見直しや維持管理経費など経営の健全化・効率化に向けての具体的な取組みの検討を行い将来の事業継続を図っていく必要がある。</t>
    <rPh sb="1" eb="3">
      <t>ケイジョウ</t>
    </rPh>
    <rPh sb="3" eb="5">
      <t>シュウシ</t>
    </rPh>
    <rPh sb="5" eb="7">
      <t>ヒリツ</t>
    </rPh>
    <rPh sb="8" eb="10">
      <t>リョウコウ</t>
    </rPh>
    <rPh sb="15" eb="18">
      <t>タンネンド</t>
    </rPh>
    <rPh sb="20" eb="22">
      <t>アカジ</t>
    </rPh>
    <rPh sb="22" eb="24">
      <t>カイショウ</t>
    </rPh>
    <rPh sb="25" eb="26">
      <t>ム</t>
    </rPh>
    <rPh sb="29" eb="32">
      <t>シヨウリョウ</t>
    </rPh>
    <rPh sb="33" eb="35">
      <t>ミナオ</t>
    </rPh>
    <rPh sb="37" eb="39">
      <t>イジ</t>
    </rPh>
    <rPh sb="39" eb="41">
      <t>カンリ</t>
    </rPh>
    <rPh sb="41" eb="43">
      <t>ケイヒ</t>
    </rPh>
    <rPh sb="45" eb="47">
      <t>ケイエイ</t>
    </rPh>
    <rPh sb="56" eb="57">
      <t>ム</t>
    </rPh>
    <rPh sb="60" eb="63">
      <t>グタイテキ</t>
    </rPh>
    <rPh sb="64" eb="65">
      <t>ト</t>
    </rPh>
    <rPh sb="65" eb="66">
      <t>ク</t>
    </rPh>
    <rPh sb="68" eb="70">
      <t>ケントウ</t>
    </rPh>
    <rPh sb="71" eb="72">
      <t>オコナ</t>
    </rPh>
    <rPh sb="73" eb="75">
      <t>ショウライ</t>
    </rPh>
    <rPh sb="76" eb="78">
      <t>ジギョウ</t>
    </rPh>
    <rPh sb="78" eb="80">
      <t>ケイゾク</t>
    </rPh>
    <rPh sb="81" eb="82">
      <t>ハカ</t>
    </rPh>
    <rPh sb="86" eb="88">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</si>
</sst>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9A-45BE-A24E-3BE2D6A2108F}"/>
            </c:ext>
          </c:extLst>
        </c:ser>
        <c:dLbls>
          <c:showLegendKey val="0"/>
          <c:showVal val="0"/>
          <c:showCatName val="0"/>
          <c:showSerName val="0"/>
          <c:showPercent val="0"/>
          <c:showBubbleSize val="0"/>
        </c:dLbls>
        <c:gapWidth val="150"/>
        <c:axId val="93395968"/>
        <c:axId val="934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99A-45BE-A24E-3BE2D6A2108F}"/>
            </c:ext>
          </c:extLst>
        </c:ser>
        <c:dLbls>
          <c:showLegendKey val="0"/>
          <c:showVal val="0"/>
          <c:showCatName val="0"/>
          <c:showSerName val="0"/>
          <c:showPercent val="0"/>
          <c:showBubbleSize val="0"/>
        </c:dLbls>
        <c:marker val="1"/>
        <c:smooth val="0"/>
        <c:axId val="93395968"/>
        <c:axId val="93402240"/>
      </c:lineChart>
      <c:dateAx>
        <c:axId val="93395968"/>
        <c:scaling>
          <c:orientation val="minMax"/>
        </c:scaling>
        <c:delete val="1"/>
        <c:axPos val="b"/>
        <c:numFmt formatCode="ge" sourceLinked="1"/>
        <c:majorTickMark val="none"/>
        <c:minorTickMark val="none"/>
        <c:tickLblPos val="none"/>
        <c:crossAx val="93402240"/>
        <c:crosses val="autoZero"/>
        <c:auto val="1"/>
        <c:lblOffset val="100"/>
        <c:baseTimeUnit val="years"/>
      </c:dateAx>
      <c:valAx>
        <c:axId val="93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54.6</c:v>
                </c:pt>
                <c:pt idx="1">
                  <c:v>53.8</c:v>
                </c:pt>
                <c:pt idx="2">
                  <c:v>54</c:v>
                </c:pt>
                <c:pt idx="3">
                  <c:v>58.02</c:v>
                </c:pt>
                <c:pt idx="4">
                  <c:v>54.74</c:v>
                </c:pt>
              </c:numCache>
            </c:numRef>
          </c:val>
          <c:extLst xmlns:c16r2="http://schemas.microsoft.com/office/drawing/2015/06/chart">
            <c:ext xmlns:c16="http://schemas.microsoft.com/office/drawing/2014/chart" uri="{C3380CC4-5D6E-409C-BE32-E72D297353CC}">
              <c16:uniqueId val="{00000000-24A6-45C8-8EB0-EA695F83B3ED}"/>
            </c:ext>
          </c:extLst>
        </c:ser>
        <c:dLbls>
          <c:showLegendKey val="0"/>
          <c:showVal val="0"/>
          <c:showCatName val="0"/>
          <c:showSerName val="0"/>
          <c:showPercent val="0"/>
          <c:showBubbleSize val="0"/>
        </c:dLbls>
        <c:gapWidth val="150"/>
        <c:axId val="97614464"/>
        <c:axId val="976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24A6-45C8-8EB0-EA695F83B3ED}"/>
            </c:ext>
          </c:extLst>
        </c:ser>
        <c:dLbls>
          <c:showLegendKey val="0"/>
          <c:showVal val="0"/>
          <c:showCatName val="0"/>
          <c:showSerName val="0"/>
          <c:showPercent val="0"/>
          <c:showBubbleSize val="0"/>
        </c:dLbls>
        <c:marker val="1"/>
        <c:smooth val="0"/>
        <c:axId val="97614464"/>
        <c:axId val="97620736"/>
      </c:lineChart>
      <c:dateAx>
        <c:axId val="97614464"/>
        <c:scaling>
          <c:orientation val="minMax"/>
        </c:scaling>
        <c:delete val="1"/>
        <c:axPos val="b"/>
        <c:numFmt formatCode="ge" sourceLinked="1"/>
        <c:majorTickMark val="none"/>
        <c:minorTickMark val="none"/>
        <c:tickLblPos val="none"/>
        <c:crossAx val="97620736"/>
        <c:crosses val="autoZero"/>
        <c:auto val="1"/>
        <c:lblOffset val="100"/>
        <c:baseTimeUnit val="years"/>
      </c:dateAx>
      <c:valAx>
        <c:axId val="976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85.55</c:v>
                </c:pt>
                <c:pt idx="1">
                  <c:v>86.14</c:v>
                </c:pt>
                <c:pt idx="2">
                  <c:v>87.06</c:v>
                </c:pt>
                <c:pt idx="3">
                  <c:v>87.17</c:v>
                </c:pt>
                <c:pt idx="4">
                  <c:v>88.86</c:v>
                </c:pt>
              </c:numCache>
            </c:numRef>
          </c:val>
          <c:extLst xmlns:c16r2="http://schemas.microsoft.com/office/drawing/2015/06/chart">
            <c:ext xmlns:c16="http://schemas.microsoft.com/office/drawing/2014/chart" uri="{C3380CC4-5D6E-409C-BE32-E72D297353CC}">
              <c16:uniqueId val="{00000000-2403-48F1-A0E1-7BE02DDBFCFD}"/>
            </c:ext>
          </c:extLst>
        </c:ser>
        <c:dLbls>
          <c:showLegendKey val="0"/>
          <c:showVal val="0"/>
          <c:showCatName val="0"/>
          <c:showSerName val="0"/>
          <c:showPercent val="0"/>
          <c:showBubbleSize val="0"/>
        </c:dLbls>
        <c:gapWidth val="150"/>
        <c:axId val="97987584"/>
        <c:axId val="979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2403-48F1-A0E1-7BE02DDBFCFD}"/>
            </c:ext>
          </c:extLst>
        </c:ser>
        <c:dLbls>
          <c:showLegendKey val="0"/>
          <c:showVal val="0"/>
          <c:showCatName val="0"/>
          <c:showSerName val="0"/>
          <c:showPercent val="0"/>
          <c:showBubbleSize val="0"/>
        </c:dLbls>
        <c:marker val="1"/>
        <c:smooth val="0"/>
        <c:axId val="97987584"/>
        <c:axId val="97993856"/>
      </c:lineChart>
      <c:dateAx>
        <c:axId val="97987584"/>
        <c:scaling>
          <c:orientation val="minMax"/>
        </c:scaling>
        <c:delete val="1"/>
        <c:axPos val="b"/>
        <c:numFmt formatCode="ge" sourceLinked="1"/>
        <c:majorTickMark val="none"/>
        <c:minorTickMark val="none"/>
        <c:tickLblPos val="none"/>
        <c:crossAx val="97993856"/>
        <c:crosses val="autoZero"/>
        <c:auto val="1"/>
        <c:lblOffset val="100"/>
        <c:baseTimeUnit val="years"/>
      </c:dateAx>
      <c:valAx>
        <c:axId val="979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87.16</c:v>
                </c:pt>
                <c:pt idx="1">
                  <c:v>94.64</c:v>
                </c:pt>
                <c:pt idx="2">
                  <c:v>85.28</c:v>
                </c:pt>
                <c:pt idx="3">
                  <c:v>96.38</c:v>
                </c:pt>
                <c:pt idx="4">
                  <c:v>82.75</c:v>
                </c:pt>
              </c:numCache>
            </c:numRef>
          </c:val>
          <c:extLst xmlns:c16r2="http://schemas.microsoft.com/office/drawing/2015/06/chart">
            <c:ext xmlns:c16="http://schemas.microsoft.com/office/drawing/2014/chart" uri="{C3380CC4-5D6E-409C-BE32-E72D297353CC}">
              <c16:uniqueId val="{00000000-372A-4DAA-BE1A-C166670FE01D}"/>
            </c:ext>
          </c:extLst>
        </c:ser>
        <c:dLbls>
          <c:showLegendKey val="0"/>
          <c:showVal val="0"/>
          <c:showCatName val="0"/>
          <c:showSerName val="0"/>
          <c:showPercent val="0"/>
          <c:showBubbleSize val="0"/>
        </c:dLbls>
        <c:gapWidth val="150"/>
        <c:axId val="93437312"/>
        <c:axId val="934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2A-4DAA-BE1A-C166670FE01D}"/>
            </c:ext>
          </c:extLst>
        </c:ser>
        <c:dLbls>
          <c:showLegendKey val="0"/>
          <c:showVal val="0"/>
          <c:showCatName val="0"/>
          <c:showSerName val="0"/>
          <c:showPercent val="0"/>
          <c:showBubbleSize val="0"/>
        </c:dLbls>
        <c:marker val="1"/>
        <c:smooth val="0"/>
        <c:axId val="93437312"/>
        <c:axId val="93439488"/>
      </c:lineChart>
      <c:dateAx>
        <c:axId val="93437312"/>
        <c:scaling>
          <c:orientation val="minMax"/>
        </c:scaling>
        <c:delete val="1"/>
        <c:axPos val="b"/>
        <c:numFmt formatCode="ge" sourceLinked="1"/>
        <c:majorTickMark val="none"/>
        <c:minorTickMark val="none"/>
        <c:tickLblPos val="none"/>
        <c:crossAx val="93439488"/>
        <c:crosses val="autoZero"/>
        <c:auto val="1"/>
        <c:lblOffset val="100"/>
        <c:baseTimeUnit val="years"/>
      </c:dateAx>
      <c:valAx>
        <c:axId val="934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63-4617-AE31-647AF216FC7E}"/>
            </c:ext>
          </c:extLst>
        </c:ser>
        <c:dLbls>
          <c:showLegendKey val="0"/>
          <c:showVal val="0"/>
          <c:showCatName val="0"/>
          <c:showSerName val="0"/>
          <c:showPercent val="0"/>
          <c:showBubbleSize val="0"/>
        </c:dLbls>
        <c:gapWidth val="150"/>
        <c:axId val="93687808"/>
        <c:axId val="936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63-4617-AE31-647AF216FC7E}"/>
            </c:ext>
          </c:extLst>
        </c:ser>
        <c:dLbls>
          <c:showLegendKey val="0"/>
          <c:showVal val="0"/>
          <c:showCatName val="0"/>
          <c:showSerName val="0"/>
          <c:showPercent val="0"/>
          <c:showBubbleSize val="0"/>
        </c:dLbls>
        <c:marker val="1"/>
        <c:smooth val="0"/>
        <c:axId val="93687808"/>
        <c:axId val="93689728"/>
      </c:lineChart>
      <c:dateAx>
        <c:axId val="93687808"/>
        <c:scaling>
          <c:orientation val="minMax"/>
        </c:scaling>
        <c:delete val="1"/>
        <c:axPos val="b"/>
        <c:numFmt formatCode="ge" sourceLinked="1"/>
        <c:majorTickMark val="none"/>
        <c:minorTickMark val="none"/>
        <c:tickLblPos val="none"/>
        <c:crossAx val="93689728"/>
        <c:crosses val="autoZero"/>
        <c:auto val="1"/>
        <c:lblOffset val="100"/>
        <c:baseTimeUnit val="years"/>
      </c:dateAx>
      <c:valAx>
        <c:axId val="936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2A-440B-AB66-33AC02ADD32A}"/>
            </c:ext>
          </c:extLst>
        </c:ser>
        <c:dLbls>
          <c:showLegendKey val="0"/>
          <c:showVal val="0"/>
          <c:showCatName val="0"/>
          <c:showSerName val="0"/>
          <c:showPercent val="0"/>
          <c:showBubbleSize val="0"/>
        </c:dLbls>
        <c:gapWidth val="150"/>
        <c:axId val="95224192"/>
        <c:axId val="952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2A-440B-AB66-33AC02ADD32A}"/>
            </c:ext>
          </c:extLst>
        </c:ser>
        <c:dLbls>
          <c:showLegendKey val="0"/>
          <c:showVal val="0"/>
          <c:showCatName val="0"/>
          <c:showSerName val="0"/>
          <c:showPercent val="0"/>
          <c:showBubbleSize val="0"/>
        </c:dLbls>
        <c:marker val="1"/>
        <c:smooth val="0"/>
        <c:axId val="95224192"/>
        <c:axId val="95226112"/>
      </c:lineChart>
      <c:dateAx>
        <c:axId val="95224192"/>
        <c:scaling>
          <c:orientation val="minMax"/>
        </c:scaling>
        <c:delete val="1"/>
        <c:axPos val="b"/>
        <c:numFmt formatCode="ge" sourceLinked="1"/>
        <c:majorTickMark val="none"/>
        <c:minorTickMark val="none"/>
        <c:tickLblPos val="none"/>
        <c:crossAx val="95226112"/>
        <c:crosses val="autoZero"/>
        <c:auto val="1"/>
        <c:lblOffset val="100"/>
        <c:baseTimeUnit val="years"/>
      </c:dateAx>
      <c:valAx>
        <c:axId val="952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F3-4EB4-84FA-CFD62B052281}"/>
            </c:ext>
          </c:extLst>
        </c:ser>
        <c:dLbls>
          <c:showLegendKey val="0"/>
          <c:showVal val="0"/>
          <c:showCatName val="0"/>
          <c:showSerName val="0"/>
          <c:showPercent val="0"/>
          <c:showBubbleSize val="0"/>
        </c:dLbls>
        <c:gapWidth val="150"/>
        <c:axId val="95271936"/>
        <c:axId val="952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F3-4EB4-84FA-CFD62B052281}"/>
            </c:ext>
          </c:extLst>
        </c:ser>
        <c:dLbls>
          <c:showLegendKey val="0"/>
          <c:showVal val="0"/>
          <c:showCatName val="0"/>
          <c:showSerName val="0"/>
          <c:showPercent val="0"/>
          <c:showBubbleSize val="0"/>
        </c:dLbls>
        <c:marker val="1"/>
        <c:smooth val="0"/>
        <c:axId val="95271936"/>
        <c:axId val="95282304"/>
      </c:lineChart>
      <c:dateAx>
        <c:axId val="95271936"/>
        <c:scaling>
          <c:orientation val="minMax"/>
        </c:scaling>
        <c:delete val="1"/>
        <c:axPos val="b"/>
        <c:numFmt formatCode="ge" sourceLinked="1"/>
        <c:majorTickMark val="none"/>
        <c:minorTickMark val="none"/>
        <c:tickLblPos val="none"/>
        <c:crossAx val="95282304"/>
        <c:crosses val="autoZero"/>
        <c:auto val="1"/>
        <c:lblOffset val="100"/>
        <c:baseTimeUnit val="years"/>
      </c:dateAx>
      <c:valAx>
        <c:axId val="95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E2-413F-A368-CEBF1E904CE6}"/>
            </c:ext>
          </c:extLst>
        </c:ser>
        <c:dLbls>
          <c:showLegendKey val="0"/>
          <c:showVal val="0"/>
          <c:showCatName val="0"/>
          <c:showSerName val="0"/>
          <c:showPercent val="0"/>
          <c:showBubbleSize val="0"/>
        </c:dLbls>
        <c:gapWidth val="150"/>
        <c:axId val="95315840"/>
        <c:axId val="953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E2-413F-A368-CEBF1E904CE6}"/>
            </c:ext>
          </c:extLst>
        </c:ser>
        <c:dLbls>
          <c:showLegendKey val="0"/>
          <c:showVal val="0"/>
          <c:showCatName val="0"/>
          <c:showSerName val="0"/>
          <c:showPercent val="0"/>
          <c:showBubbleSize val="0"/>
        </c:dLbls>
        <c:marker val="1"/>
        <c:smooth val="0"/>
        <c:axId val="95315840"/>
        <c:axId val="95322112"/>
      </c:lineChart>
      <c:dateAx>
        <c:axId val="95315840"/>
        <c:scaling>
          <c:orientation val="minMax"/>
        </c:scaling>
        <c:delete val="1"/>
        <c:axPos val="b"/>
        <c:numFmt formatCode="ge" sourceLinked="1"/>
        <c:majorTickMark val="none"/>
        <c:minorTickMark val="none"/>
        <c:tickLblPos val="none"/>
        <c:crossAx val="95322112"/>
        <c:crosses val="autoZero"/>
        <c:auto val="1"/>
        <c:lblOffset val="100"/>
        <c:baseTimeUnit val="years"/>
      </c:dateAx>
      <c:valAx>
        <c:axId val="953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A6-4F73-A710-F20AC9E7CF7D}"/>
            </c:ext>
          </c:extLst>
        </c:ser>
        <c:dLbls>
          <c:showLegendKey val="0"/>
          <c:showVal val="0"/>
          <c:showCatName val="0"/>
          <c:showSerName val="0"/>
          <c:showPercent val="0"/>
          <c:showBubbleSize val="0"/>
        </c:dLbls>
        <c:gapWidth val="150"/>
        <c:axId val="95353088"/>
        <c:axId val="953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13A6-4F73-A710-F20AC9E7CF7D}"/>
            </c:ext>
          </c:extLst>
        </c:ser>
        <c:dLbls>
          <c:showLegendKey val="0"/>
          <c:showVal val="0"/>
          <c:showCatName val="0"/>
          <c:showSerName val="0"/>
          <c:showPercent val="0"/>
          <c:showBubbleSize val="0"/>
        </c:dLbls>
        <c:marker val="1"/>
        <c:smooth val="0"/>
        <c:axId val="95353088"/>
        <c:axId val="95363456"/>
      </c:lineChart>
      <c:dateAx>
        <c:axId val="95353088"/>
        <c:scaling>
          <c:orientation val="minMax"/>
        </c:scaling>
        <c:delete val="1"/>
        <c:axPos val="b"/>
        <c:numFmt formatCode="ge" sourceLinked="1"/>
        <c:majorTickMark val="none"/>
        <c:minorTickMark val="none"/>
        <c:tickLblPos val="none"/>
        <c:crossAx val="95363456"/>
        <c:crosses val="autoZero"/>
        <c:auto val="1"/>
        <c:lblOffset val="100"/>
        <c:baseTimeUnit val="years"/>
      </c:dateAx>
      <c:valAx>
        <c:axId val="953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45.16</c:v>
                </c:pt>
                <c:pt idx="1">
                  <c:v>45.98</c:v>
                </c:pt>
                <c:pt idx="2">
                  <c:v>42.91</c:v>
                </c:pt>
                <c:pt idx="3">
                  <c:v>44.98</c:v>
                </c:pt>
                <c:pt idx="4">
                  <c:v>51.59</c:v>
                </c:pt>
              </c:numCache>
            </c:numRef>
          </c:val>
          <c:extLst xmlns:c16r2="http://schemas.microsoft.com/office/drawing/2015/06/chart">
            <c:ext xmlns:c16="http://schemas.microsoft.com/office/drawing/2014/chart" uri="{C3380CC4-5D6E-409C-BE32-E72D297353CC}">
              <c16:uniqueId val="{00000000-154B-4AB5-A666-6531F0757EA0}"/>
            </c:ext>
          </c:extLst>
        </c:ser>
        <c:dLbls>
          <c:showLegendKey val="0"/>
          <c:showVal val="0"/>
          <c:showCatName val="0"/>
          <c:showSerName val="0"/>
          <c:showPercent val="0"/>
          <c:showBubbleSize val="0"/>
        </c:dLbls>
        <c:gapWidth val="150"/>
        <c:axId val="95382144"/>
        <c:axId val="95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154B-4AB5-A666-6531F0757EA0}"/>
            </c:ext>
          </c:extLst>
        </c:ser>
        <c:dLbls>
          <c:showLegendKey val="0"/>
          <c:showVal val="0"/>
          <c:showCatName val="0"/>
          <c:showSerName val="0"/>
          <c:showPercent val="0"/>
          <c:showBubbleSize val="0"/>
        </c:dLbls>
        <c:marker val="1"/>
        <c:smooth val="0"/>
        <c:axId val="95382144"/>
        <c:axId val="95392512"/>
      </c:lineChart>
      <c:dateAx>
        <c:axId val="95382144"/>
        <c:scaling>
          <c:orientation val="minMax"/>
        </c:scaling>
        <c:delete val="1"/>
        <c:axPos val="b"/>
        <c:numFmt formatCode="ge" sourceLinked="1"/>
        <c:majorTickMark val="none"/>
        <c:minorTickMark val="none"/>
        <c:tickLblPos val="none"/>
        <c:crossAx val="95392512"/>
        <c:crosses val="autoZero"/>
        <c:auto val="1"/>
        <c:lblOffset val="100"/>
        <c:baseTimeUnit val="years"/>
      </c:dateAx>
      <c:valAx>
        <c:axId val="953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233.31</c:v>
                </c:pt>
                <c:pt idx="1">
                  <c:v>224.41</c:v>
                </c:pt>
                <c:pt idx="2">
                  <c:v>255</c:v>
                </c:pt>
                <c:pt idx="3">
                  <c:v>226.23</c:v>
                </c:pt>
                <c:pt idx="4">
                  <c:v>196.43</c:v>
                </c:pt>
              </c:numCache>
            </c:numRef>
          </c:val>
          <c:extLst xmlns:c16r2="http://schemas.microsoft.com/office/drawing/2015/06/chart">
            <c:ext xmlns:c16="http://schemas.microsoft.com/office/drawing/2014/chart" uri="{C3380CC4-5D6E-409C-BE32-E72D297353CC}">
              <c16:uniqueId val="{00000000-644D-458E-A70B-5F2860A6D345}"/>
            </c:ext>
          </c:extLst>
        </c:ser>
        <c:dLbls>
          <c:showLegendKey val="0"/>
          <c:showVal val="0"/>
          <c:showCatName val="0"/>
          <c:showSerName val="0"/>
          <c:showPercent val="0"/>
          <c:showBubbleSize val="0"/>
        </c:dLbls>
        <c:gapWidth val="150"/>
        <c:axId val="95414528"/>
        <c:axId val="975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644D-458E-A70B-5F2860A6D345}"/>
            </c:ext>
          </c:extLst>
        </c:ser>
        <c:dLbls>
          <c:showLegendKey val="0"/>
          <c:showVal val="0"/>
          <c:showCatName val="0"/>
          <c:showSerName val="0"/>
          <c:showPercent val="0"/>
          <c:showBubbleSize val="0"/>
        </c:dLbls>
        <c:marker val="1"/>
        <c:smooth val="0"/>
        <c:axId val="95414528"/>
        <c:axId val="97583488"/>
      </c:lineChart>
      <c:dateAx>
        <c:axId val="95414528"/>
        <c:scaling>
          <c:orientation val="minMax"/>
        </c:scaling>
        <c:delete val="1"/>
        <c:axPos val="b"/>
        <c:numFmt formatCode="ge" sourceLinked="1"/>
        <c:majorTickMark val="none"/>
        <c:minorTickMark val="none"/>
        <c:tickLblPos val="none"/>
        <c:crossAx val="97583488"/>
        <c:crosses val="autoZero"/>
        <c:auto val="1"/>
        <c:lblOffset val="100"/>
        <c:baseTimeUnit val="years"/>
      </c:dateAx>
      <c:valAx>
        <c:axId val="975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甲斐市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123</v>
      </c>
      <c r="AE8" s="49"/>
      <c r="AF8" s="49"/>
      <c r="AG8" s="49"/>
      <c r="AH8" s="49"/>
      <c r="AI8" s="49"/>
      <c r="AJ8" s="49"/>
      <c r="AK8" s="4"/>
      <c r="AL8" s="50">
        <f>データ!S6</f>
        <v>75373</v>
      </c>
      <c r="AM8" s="50"/>
      <c r="AN8" s="50"/>
      <c r="AO8" s="50"/>
      <c r="AP8" s="50"/>
      <c r="AQ8" s="50"/>
      <c r="AR8" s="50"/>
      <c r="AS8" s="50"/>
      <c r="AT8" s="45">
        <f>データ!T6</f>
        <v>71.95</v>
      </c>
      <c r="AU8" s="45"/>
      <c r="AV8" s="45"/>
      <c r="AW8" s="45"/>
      <c r="AX8" s="45"/>
      <c r="AY8" s="45"/>
      <c r="AZ8" s="45"/>
      <c r="BA8" s="45"/>
      <c r="BB8" s="45">
        <f>データ!U6</f>
        <v>1047.57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0.91</v>
      </c>
      <c r="Q10" s="45"/>
      <c r="R10" s="45"/>
      <c r="S10" s="45"/>
      <c r="T10" s="45"/>
      <c r="U10" s="45"/>
      <c r="V10" s="45"/>
      <c r="W10" s="45">
        <f>データ!Q6</f>
        <v>100</v>
      </c>
      <c r="X10" s="45"/>
      <c r="Y10" s="45"/>
      <c r="Z10" s="45"/>
      <c r="AA10" s="45"/>
      <c r="AB10" s="45"/>
      <c r="AC10" s="45"/>
      <c r="AD10" s="50">
        <f>データ!R6</f>
        <v>1728</v>
      </c>
      <c r="AE10" s="50"/>
      <c r="AF10" s="50"/>
      <c r="AG10" s="50"/>
      <c r="AH10" s="50"/>
      <c r="AI10" s="50"/>
      <c r="AJ10" s="50"/>
      <c r="AK10" s="2"/>
      <c r="AL10" s="50">
        <f>データ!V6</f>
        <v>682</v>
      </c>
      <c r="AM10" s="50"/>
      <c r="AN10" s="50"/>
      <c r="AO10" s="50"/>
      <c r="AP10" s="50"/>
      <c r="AQ10" s="50"/>
      <c r="AR10" s="50"/>
      <c r="AS10" s="50"/>
      <c r="AT10" s="45">
        <f>データ!W6</f>
        <v>0.01</v>
      </c>
      <c r="AU10" s="45"/>
      <c r="AV10" s="45"/>
      <c r="AW10" s="45"/>
      <c r="AX10" s="45"/>
      <c r="AY10" s="45"/>
      <c r="AZ10" s="45"/>
      <c r="BA10" s="45"/>
      <c r="BB10" s="45">
        <f>データ!X6</f>
        <v>68200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192104</v>
      </c>
      <c r="D6" s="33">
        <f t="shared" si="3"/>
        <v>47</v>
      </c>
      <c r="E6" s="33">
        <f t="shared" si="3"/>
        <v>18</v>
      </c>
      <c r="F6" s="33">
        <f t="shared" si="3"/>
        <v>0</v>
      </c>
      <c r="G6" s="33">
        <f t="shared" si="3"/>
        <v>0</v>
      </c>
      <c r="H6" s="33" t="str">
        <f t="shared" si="3"/>
        <v>山梨県　甲斐市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0.91</v>
      </c>
      <c r="Q6" s="34">
        <f t="shared" si="3"/>
        <v>100</v>
      </c>
      <c r="R6" s="34">
        <f t="shared" si="3"/>
        <v>1728</v>
      </c>
      <c r="S6" s="34">
        <f t="shared" si="3"/>
        <v>75373</v>
      </c>
      <c r="T6" s="34">
        <f t="shared" si="3"/>
        <v>71.95</v>
      </c>
      <c r="U6" s="34">
        <f t="shared" si="3"/>
        <v>1047.57</v>
      </c>
      <c r="V6" s="34">
        <f t="shared" si="3"/>
        <v>682</v>
      </c>
      <c r="W6" s="34">
        <f t="shared" si="3"/>
        <v>0.01</v>
      </c>
      <c r="X6" s="34">
        <f t="shared" si="3"/>
        <v>68200</v>
      </c>
      <c r="Y6" s="35">
        <f>IF(Y7="",NA(),Y7)</f>
        <v>87.16</v>
      </c>
      <c r="Z6" s="35">
        <f t="shared" ref="Z6:AH6" si="4">IF(Z7="",NA(),Z7)</f>
        <v>94.64</v>
      </c>
      <c r="AA6" s="35">
        <f t="shared" si="4"/>
        <v>85.28</v>
      </c>
      <c r="AB6" s="35">
        <f t="shared" si="4"/>
        <v>96.38</v>
      </c>
      <c r="AC6" s="35">
        <f t="shared" si="4"/>
        <v>82.75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45.16</v>
      </c>
      <c r="BR6" s="35">
        <f t="shared" ref="BR6:BZ6" si="8">IF(BR7="",NA(),BR7)</f>
        <v>45.98</v>
      </c>
      <c r="BS6" s="35">
        <f t="shared" si="8"/>
        <v>42.91</v>
      </c>
      <c r="BT6" s="35">
        <f t="shared" si="8"/>
        <v>44.98</v>
      </c>
      <c r="BU6" s="35">
        <f t="shared" si="8"/>
        <v>51.59</v>
      </c>
      <c r="BV6" s="35">
        <f t="shared" si="8"/>
        <v>58.78</v>
      </c>
      <c r="BW6" s="35">
        <f t="shared" si="8"/>
        <v>58.53</v>
      </c>
      <c r="BX6" s="35">
        <f t="shared" si="8"/>
        <v>57.93</v>
      </c>
      <c r="BY6" s="35">
        <f t="shared" si="8"/>
        <v>57.03</v>
      </c>
      <c r="BZ6" s="35">
        <f t="shared" si="8"/>
        <v>55.84</v>
      </c>
      <c r="CA6" s="34" t="str">
        <f>IF(CA7="","",IF(CA7="-","【-】","【"&amp;SUBSTITUTE(TEXT(CA7,"#,##0.00"),"-","△")&amp;"】"))</f>
        <v>【59.83】</v>
      </c>
      <c r="CB6" s="35">
        <f>IF(CB7="",NA(),CB7)</f>
        <v>233.31</v>
      </c>
      <c r="CC6" s="35">
        <f t="shared" ref="CC6:CK6" si="9">IF(CC7="",NA(),CC7)</f>
        <v>224.41</v>
      </c>
      <c r="CD6" s="35">
        <f t="shared" si="9"/>
        <v>255</v>
      </c>
      <c r="CE6" s="35">
        <f t="shared" si="9"/>
        <v>226.23</v>
      </c>
      <c r="CF6" s="35">
        <f t="shared" si="9"/>
        <v>196.43</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54.6</v>
      </c>
      <c r="CN6" s="35">
        <f t="shared" ref="CN6:CV6" si="10">IF(CN7="",NA(),CN7)</f>
        <v>53.8</v>
      </c>
      <c r="CO6" s="35">
        <f t="shared" si="10"/>
        <v>54</v>
      </c>
      <c r="CP6" s="35">
        <f t="shared" si="10"/>
        <v>58.02</v>
      </c>
      <c r="CQ6" s="35">
        <f t="shared" si="10"/>
        <v>54.74</v>
      </c>
      <c r="CR6" s="35">
        <f t="shared" si="10"/>
        <v>61.93</v>
      </c>
      <c r="CS6" s="35">
        <f t="shared" si="10"/>
        <v>58.06</v>
      </c>
      <c r="CT6" s="35">
        <f t="shared" si="10"/>
        <v>59.08</v>
      </c>
      <c r="CU6" s="35">
        <f t="shared" si="10"/>
        <v>58.25</v>
      </c>
      <c r="CV6" s="35">
        <f t="shared" si="10"/>
        <v>61.55</v>
      </c>
      <c r="CW6" s="34" t="str">
        <f>IF(CW7="","",IF(CW7="-","【-】","【"&amp;SUBSTITUTE(TEXT(CW7,"#,##0.00"),"-","△")&amp;"】"))</f>
        <v>【61.71】</v>
      </c>
      <c r="CX6" s="35">
        <f>IF(CX7="",NA(),CX7)</f>
        <v>85.55</v>
      </c>
      <c r="CY6" s="35">
        <f t="shared" ref="CY6:DG6" si="11">IF(CY7="",NA(),CY7)</f>
        <v>86.14</v>
      </c>
      <c r="CZ6" s="35">
        <f t="shared" si="11"/>
        <v>87.06</v>
      </c>
      <c r="DA6" s="35">
        <f t="shared" si="11"/>
        <v>87.17</v>
      </c>
      <c r="DB6" s="35">
        <f t="shared" si="11"/>
        <v>88.86</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192104</v>
      </c>
      <c r="D7" s="37">
        <v>47</v>
      </c>
      <c r="E7" s="37">
        <v>18</v>
      </c>
      <c r="F7" s="37">
        <v>0</v>
      </c>
      <c r="G7" s="37">
        <v>0</v>
      </c>
      <c r="H7" s="37" t="s">
        <v>110</v>
      </c>
      <c r="I7" s="37" t="s">
        <v>111</v>
      </c>
      <c r="J7" s="37" t="s">
        <v>112</v>
      </c>
      <c r="K7" s="37" t="s">
        <v>113</v>
      </c>
      <c r="L7" s="37" t="s">
        <v>114</v>
      </c>
      <c r="M7" s="37"/>
      <c r="N7" s="38" t="s">
        <v>115</v>
      </c>
      <c r="O7" s="38" t="s">
        <v>116</v>
      </c>
      <c r="P7" s="38">
        <v>0.91</v>
      </c>
      <c r="Q7" s="38">
        <v>100</v>
      </c>
      <c r="R7" s="38">
        <v>1728</v>
      </c>
      <c r="S7" s="38">
        <v>75373</v>
      </c>
      <c r="T7" s="38">
        <v>71.95</v>
      </c>
      <c r="U7" s="38">
        <v>1047.57</v>
      </c>
      <c r="V7" s="38">
        <v>682</v>
      </c>
      <c r="W7" s="38">
        <v>0.01</v>
      </c>
      <c r="X7" s="38">
        <v>68200</v>
      </c>
      <c r="Y7" s="38">
        <v>87.16</v>
      </c>
      <c r="Z7" s="38">
        <v>94.64</v>
      </c>
      <c r="AA7" s="38">
        <v>85.28</v>
      </c>
      <c r="AB7" s="38">
        <v>96.38</v>
      </c>
      <c r="AC7" s="38">
        <v>82.75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392.19</v>
      </c>
      <c r="BO7" s="38">
        <v>413.5</v>
      </c>
      <c r="BP7" s="38">
        <v>346.13</v>
      </c>
      <c r="BQ7" s="38">
        <v>45.16</v>
      </c>
      <c r="BR7" s="38">
        <v>45.98</v>
      </c>
      <c r="BS7" s="38">
        <v>42.91</v>
      </c>
      <c r="BT7" s="38">
        <v>44.98</v>
      </c>
      <c r="BU7" s="38">
        <v>51.59</v>
      </c>
      <c r="BV7" s="38">
        <v>58.78</v>
      </c>
      <c r="BW7" s="38">
        <v>58.53</v>
      </c>
      <c r="BX7" s="38">
        <v>57.93</v>
      </c>
      <c r="BY7" s="38">
        <v>57.03</v>
      </c>
      <c r="BZ7" s="38">
        <v>55.84</v>
      </c>
      <c r="CA7" s="38">
        <v>59.83</v>
      </c>
      <c r="CB7" s="38">
        <v>233.31</v>
      </c>
      <c r="CC7" s="38">
        <v>224.41</v>
      </c>
      <c r="CD7" s="38">
        <v>255</v>
      </c>
      <c r="CE7" s="38">
        <v>226.23</v>
      </c>
      <c r="CF7" s="38">
        <v>196.43</v>
      </c>
      <c r="CG7" s="38">
        <v>257.02999999999997</v>
      </c>
      <c r="CH7" s="38">
        <v>266.57</v>
      </c>
      <c r="CI7" s="38">
        <v>276.93</v>
      </c>
      <c r="CJ7" s="38">
        <v>283.73</v>
      </c>
      <c r="CK7" s="38">
        <v>287.57</v>
      </c>
      <c r="CL7" s="38">
        <v>268.69</v>
      </c>
      <c r="CM7" s="38">
        <v>54.6</v>
      </c>
      <c r="CN7" s="38">
        <v>53.8</v>
      </c>
      <c r="CO7" s="38">
        <v>54</v>
      </c>
      <c r="CP7" s="38">
        <v>58.02</v>
      </c>
      <c r="CQ7" s="38">
        <v>54.74</v>
      </c>
      <c r="CR7" s="38">
        <v>61.93</v>
      </c>
      <c r="CS7" s="38">
        <v>58.06</v>
      </c>
      <c r="CT7" s="38">
        <v>59.08</v>
      </c>
      <c r="CU7" s="38">
        <v>58.25</v>
      </c>
      <c r="CV7" s="38">
        <v>61.55</v>
      </c>
      <c r="CW7" s="38">
        <v>61.71</v>
      </c>
      <c r="CX7" s="38">
        <v>85.55</v>
      </c>
      <c r="CY7" s="38">
        <v>86.14</v>
      </c>
      <c r="CZ7" s="38">
        <v>87.06</v>
      </c>
      <c r="DA7" s="38">
        <v>87.17</v>
      </c>
      <c r="DB7" s="38">
        <v>88.86</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2018-02-09T04:59:31Z</cp:lastPrinted>
  <dcterms:created xsi:type="dcterms:W3CDTF">2017-12-25T02:40:37Z</dcterms:created>
  <dcterms:modified xsi:type="dcterms:W3CDTF">2018-02-27T05:02:27Z</dcterms:modified>
  <cp:category/>
</cp:coreProperties>
</file>