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T10" i="4"/>
  <c r="AL10" i="4"/>
  <c r="W10" i="4"/>
  <c r="P10" i="4"/>
  <c r="I10" i="4"/>
  <c r="BB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<sst xmlns="http://schemas.openxmlformats.org/spreadsheetml/2006/main" count="237" uniqueCount="124">
  <si>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</si>
  <si>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</si>
  <si>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</si>
  <si>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</si>
  <si>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</si>
  <si>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</si>
  <si>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</si>
  <si>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</si>
  <si>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</si>
  <si>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</si>
  <si>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</si>
  <si>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</si>
  <si>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</si>
  <si>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</si>
  <si>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</si>
  <si>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</si>
  <si>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</si>
  <si>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</si>
  <si>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</si>
  <si>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</si>
  <si>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</si>
  <si>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</si>
  <si>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</si>
  <si>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</si>
  <si>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</si>
  <si>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</si>
  <si>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</si>
  <si>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</si>
  <si>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</si>
  <si>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</si>
  <si>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</si>
  <si>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</si>
  <si>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</si>
  <si>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</si>
  <si>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</si>
  <si>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</si>
  <si>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</si>
  <si>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</si>
  <si>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</si>
  <si>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</si>
  <si>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</si>
  <si>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</si>
  <si>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</si>
  <si>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</si>
  <si>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</si>
  <si>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</si>
  <si>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</si>
  <si>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</si>
  <si>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</si>
  <si>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</si>
  <si>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</si>
  <si>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</si>
  <si>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</si>
  <si>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</si>
  <si>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</si>
  <si>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</si>
  <si>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</si>
  <si>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</si>
  <si>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</si>
  <si>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</si>
  <si>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</si>
  <si>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</si>
  <si>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</si>
  <si>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</si>
  <si>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</si>
  <si>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</si>
  <si>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</si>
  <si>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</si>
  <si>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</si>
  <si>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</si>
  <si>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</si>
  <si>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</si>
  <si>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</si>
  <si>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</si>
  <si>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</si>
  <si>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</si>
  <si>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</si>
  <si>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</si>
  <si>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</si>
  <si>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</si>
  <si>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</si>
  <si>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</si>
  <si>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</si>
  <si>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</si>
  <si>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</si>
  <si>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</si>
  <si>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</si>
  <si>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</si>
  <si>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</si>
  <si>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</si>
  <si>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</si>
  <si>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</si>
  <si>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</si>
  <si>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</si>
  <si>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</si>
  <si>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</si>
  <si>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</si>
  <si>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</si>
  <si>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</si>
  <si>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</si>
  <si>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</si>
  <si>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</si>
  <si>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</si>
  <si>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</si>
  <si>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</si>
  <si>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</si>
  <si>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</si>
  <si>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</si>
  <si>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甲斐市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</si>
  <si>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</si>
  <si>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</si>
  <si>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</si>
  <si>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</si>
  <si>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</si>
  <si>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</si>
  <si>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</si>
  <si>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</si>
  <si>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</si>
  <si>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</si>
  <si>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</si>
  <si>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簡易水道区域については、定住人口が少ないうえに少子・高齢化などにより、人口の増加が今後見込めない状況である。
これに伴い一人あたりの使用水量も減少し、給水量の減少が予想される。
このため、給水収益減少への対策の検討に努めていく。
</t>
    <rPh sb="0" eb="2">
      <t>カンイ</t>
    </rPh>
    <rPh sb="2" eb="4">
      <t>スイドウ</t>
    </rPh>
    <rPh sb="4" eb="6">
      <t>クイキ</t>
    </rPh>
    <rPh sb="12" eb="14">
      <t>テイジュウ</t>
    </rPh>
    <rPh sb="14" eb="16">
      <t>ジンコウ</t>
    </rPh>
    <rPh sb="17" eb="18">
      <t>スク</t>
    </rPh>
    <rPh sb="23" eb="25">
      <t>ショウシ</t>
    </rPh>
    <rPh sb="26" eb="29">
      <t>コウレイカ</t>
    </rPh>
    <rPh sb="35" eb="37">
      <t>ジンコウ</t>
    </rPh>
    <rPh sb="38" eb="40">
      <t>ゾウカ</t>
    </rPh>
    <rPh sb="41" eb="43">
      <t>コンゴ</t>
    </rPh>
    <rPh sb="43" eb="45">
      <t>ミコ</t>
    </rPh>
    <rPh sb="48" eb="50">
      <t>ジョウキョウ</t>
    </rPh>
    <rPh sb="58" eb="59">
      <t>トモナ</t>
    </rPh>
    <rPh sb="60" eb="62">
      <t>ヒトリ</t>
    </rPh>
    <rPh sb="66" eb="68">
      <t>シヨウ</t>
    </rPh>
    <rPh sb="68" eb="70">
      <t>スイリョウ</t>
    </rPh>
    <rPh sb="71" eb="73">
      <t>ゲンショウ</t>
    </rPh>
    <rPh sb="75" eb="77">
      <t>キュウスイ</t>
    </rPh>
    <rPh sb="77" eb="78">
      <t>リョウ</t>
    </rPh>
    <rPh sb="79" eb="81">
      <t>ゲンショウ</t>
    </rPh>
    <rPh sb="82" eb="84">
      <t>ヨソウ</t>
    </rPh>
    <rPh sb="96" eb="98">
      <t>シュウエキ</t>
    </rPh>
    <rPh sb="98" eb="100">
      <t>ゲンショウ</t>
    </rPh>
    <rPh sb="102" eb="104">
      <t>タイサク</t>
    </rPh>
    <rPh sb="105" eb="107">
      <t>ケントウ</t>
    </rPh>
    <rPh sb="108" eb="109">
      <t>ツト</t>
    </rPh>
    <phoneticPr fontId="7"/>
  </si>
  <si>
    <t>非設置</t>
    <rPh sb="0" eb="1">
      <t>ヒ</t>
    </rPh>
    <rPh sb="1" eb="3">
      <t>セッチ</t>
    </rPh>
    <phoneticPr fontId="4"/>
  </si>
  <si>
    <r>
      <t xml:space="preserve">【③管路更新率】
平成13年度に老朽管の布設替工事を執行しており、耐用年数から考えると、老朽化という段階ではない部分もある。
施設の機器等については更新計画並びに予算を考慮しつつ順次更新を行う予定であり、今後も安全・安心な水の供給に努めていく。
</t>
    </r>
    <r>
      <rPr>
        <sz val="11"/>
        <color rgb="FFFF0000"/>
        <rFont val="ＭＳ ゴシック"/>
        <family val="3"/>
        <charset val="128"/>
      </rPr>
      <t/>
    </r>
    <rPh sb="2" eb="4">
      <t>カンロ</t>
    </rPh>
    <rPh sb="4" eb="6">
      <t>コウシン</t>
    </rPh>
    <rPh sb="6" eb="7">
      <t>リツ</t>
    </rPh>
    <rPh sb="9" eb="11">
      <t>ヘイセイ</t>
    </rPh>
    <rPh sb="13" eb="15">
      <t>ネンド</t>
    </rPh>
    <rPh sb="16" eb="18">
      <t>ロウキュウ</t>
    </rPh>
    <rPh sb="18" eb="19">
      <t>カン</t>
    </rPh>
    <rPh sb="20" eb="22">
      <t>フセツ</t>
    </rPh>
    <rPh sb="22" eb="23">
      <t>カ</t>
    </rPh>
    <rPh sb="23" eb="25">
      <t>コウジ</t>
    </rPh>
    <rPh sb="26" eb="28">
      <t>シッコウ</t>
    </rPh>
    <rPh sb="33" eb="35">
      <t>タイヨウ</t>
    </rPh>
    <rPh sb="35" eb="37">
      <t>ネンスウ</t>
    </rPh>
    <rPh sb="39" eb="40">
      <t>カンガ</t>
    </rPh>
    <rPh sb="44" eb="47">
      <t>ロウキュウカ</t>
    </rPh>
    <rPh sb="50" eb="52">
      <t>ダンカイ</t>
    </rPh>
    <rPh sb="56" eb="58">
      <t>ブブン</t>
    </rPh>
    <rPh sb="63" eb="65">
      <t>シセツ</t>
    </rPh>
    <rPh sb="66" eb="68">
      <t>キキ</t>
    </rPh>
    <rPh sb="68" eb="69">
      <t>トウ</t>
    </rPh>
    <rPh sb="74" eb="76">
      <t>コウシン</t>
    </rPh>
    <rPh sb="76" eb="78">
      <t>ケイカク</t>
    </rPh>
    <rPh sb="78" eb="79">
      <t>ナラ</t>
    </rPh>
    <rPh sb="81" eb="83">
      <t>ヨサン</t>
    </rPh>
    <rPh sb="84" eb="86">
      <t>コウリョ</t>
    </rPh>
    <rPh sb="89" eb="91">
      <t>ジュンジ</t>
    </rPh>
    <rPh sb="91" eb="93">
      <t>コウシン</t>
    </rPh>
    <rPh sb="94" eb="95">
      <t>オコナ</t>
    </rPh>
    <rPh sb="96" eb="98">
      <t>ヨテイ</t>
    </rPh>
    <rPh sb="102" eb="104">
      <t>コンゴ</t>
    </rPh>
    <rPh sb="105" eb="107">
      <t>アンゼン</t>
    </rPh>
    <rPh sb="108" eb="110">
      <t>アンシン</t>
    </rPh>
    <rPh sb="111" eb="112">
      <t>ミズ</t>
    </rPh>
    <rPh sb="113" eb="115">
      <t>キョウキュウ</t>
    </rPh>
    <rPh sb="116" eb="117">
      <t>ツト</t>
    </rPh>
    <phoneticPr fontId="7"/>
  </si>
  <si>
    <t>【①収益的収支比率】
定住人口も少なく少子・高齢化や節水意識の定着等により、給水収益が昨年度より減少している。現状は一般会計からの繰入金に頼らざるを得ない状況である。
【④企業債残高対給水収益比率】
清川簡易水道事業の整備として多額の地方債の発行を行い、地域の要望に対応してきたことから類似団体平均値より上回っている。今後についても施設・機器等更新費用を起債で行う状況となっている。
【⑤料金回収率・⑥給水原価】
給水に係る費用は変化がないが、給水人口の減少により年々給水収益が減少しているため、給水原価は増加傾向にある。そのため、料金回収率も平成26年度より減少している。
【⑦施設利用率】
類似団体平均値と比較すると上回っているが、給水人口の減少等踏まえ、今後も適正な維持管理について検討に努めていく。
【⑧有収率】
平成27年度に給水区域全域の漏水調査を実施し修繕を行った結果有収率は向上してきたが、類似団体平均値と比べると下回っている。今後も適正な維持管理に努めていく。</t>
    <rPh sb="2" eb="5">
      <t>シュウエキテキ</t>
    </rPh>
    <rPh sb="5" eb="7">
      <t>シュウシ</t>
    </rPh>
    <rPh sb="7" eb="9">
      <t>ヒリツ</t>
    </rPh>
    <rPh sb="11" eb="13">
      <t>テイジュウ</t>
    </rPh>
    <rPh sb="13" eb="15">
      <t>ジンコウ</t>
    </rPh>
    <rPh sb="16" eb="17">
      <t>スク</t>
    </rPh>
    <rPh sb="19" eb="21">
      <t>ショウシ</t>
    </rPh>
    <rPh sb="22" eb="25">
      <t>コウレイカ</t>
    </rPh>
    <rPh sb="26" eb="28">
      <t>セッスイ</t>
    </rPh>
    <rPh sb="28" eb="30">
      <t>イシキ</t>
    </rPh>
    <rPh sb="31" eb="33">
      <t>テイチャク</t>
    </rPh>
    <rPh sb="33" eb="34">
      <t>トウ</t>
    </rPh>
    <rPh sb="38" eb="40">
      <t>キュウスイ</t>
    </rPh>
    <rPh sb="40" eb="42">
      <t>シュウエキ</t>
    </rPh>
    <rPh sb="43" eb="45">
      <t>サクネン</t>
    </rPh>
    <rPh sb="45" eb="46">
      <t>ド</t>
    </rPh>
    <rPh sb="48" eb="50">
      <t>ゲンショウ</t>
    </rPh>
    <rPh sb="55" eb="57">
      <t>ゲンジョウ</t>
    </rPh>
    <rPh sb="58" eb="60">
      <t>イッパン</t>
    </rPh>
    <rPh sb="60" eb="62">
      <t>カイケイ</t>
    </rPh>
    <rPh sb="65" eb="67">
      <t>クリイレ</t>
    </rPh>
    <rPh sb="67" eb="68">
      <t>キン</t>
    </rPh>
    <rPh sb="69" eb="70">
      <t>タヨ</t>
    </rPh>
    <rPh sb="74" eb="75">
      <t>エ</t>
    </rPh>
    <rPh sb="77" eb="79">
      <t>ジョウキョウ</t>
    </rPh>
    <rPh sb="87" eb="89">
      <t>キギョウ</t>
    </rPh>
    <rPh sb="89" eb="90">
      <t>サイ</t>
    </rPh>
    <rPh sb="90" eb="92">
      <t>ザンダカ</t>
    </rPh>
    <rPh sb="92" eb="93">
      <t>タイ</t>
    </rPh>
    <rPh sb="93" eb="95">
      <t>キュウスイ</t>
    </rPh>
    <rPh sb="95" eb="97">
      <t>シュウエキ</t>
    </rPh>
    <rPh sb="97" eb="99">
      <t>ヒリツ</t>
    </rPh>
    <rPh sb="101" eb="103">
      <t>キヨカワ</t>
    </rPh>
    <rPh sb="103" eb="105">
      <t>カンイ</t>
    </rPh>
    <rPh sb="105" eb="107">
      <t>スイドウ</t>
    </rPh>
    <rPh sb="107" eb="109">
      <t>ジギョウ</t>
    </rPh>
    <rPh sb="110" eb="112">
      <t>セイビ</t>
    </rPh>
    <rPh sb="115" eb="117">
      <t>タガク</t>
    </rPh>
    <rPh sb="118" eb="121">
      <t>チホウサイ</t>
    </rPh>
    <rPh sb="122" eb="124">
      <t>ハッコウ</t>
    </rPh>
    <rPh sb="125" eb="126">
      <t>オコナ</t>
    </rPh>
    <rPh sb="128" eb="130">
      <t>チイキ</t>
    </rPh>
    <rPh sb="131" eb="133">
      <t>ヨウボウ</t>
    </rPh>
    <rPh sb="134" eb="136">
      <t>タイオウ</t>
    </rPh>
    <rPh sb="144" eb="146">
      <t>ルイジ</t>
    </rPh>
    <rPh sb="146" eb="148">
      <t>ダンタイ</t>
    </rPh>
    <rPh sb="148" eb="151">
      <t>ヘイキンチ</t>
    </rPh>
    <rPh sb="153" eb="155">
      <t>ウワマワ</t>
    </rPh>
    <rPh sb="160" eb="162">
      <t>コンゴ</t>
    </rPh>
    <rPh sb="167" eb="169">
      <t>シセツ</t>
    </rPh>
    <rPh sb="170" eb="172">
      <t>キキ</t>
    </rPh>
    <rPh sb="172" eb="173">
      <t>トウ</t>
    </rPh>
    <rPh sb="173" eb="175">
      <t>コウシン</t>
    </rPh>
    <rPh sb="175" eb="177">
      <t>ヒヨウ</t>
    </rPh>
    <rPh sb="178" eb="180">
      <t>キサイ</t>
    </rPh>
    <rPh sb="181" eb="182">
      <t>オコナ</t>
    </rPh>
    <rPh sb="183" eb="185">
      <t>ジョウキョウ</t>
    </rPh>
    <rPh sb="196" eb="198">
      <t>リョウキン</t>
    </rPh>
    <rPh sb="198" eb="200">
      <t>カイシュウ</t>
    </rPh>
    <rPh sb="200" eb="201">
      <t>リツ</t>
    </rPh>
    <rPh sb="203" eb="205">
      <t>キュウスイ</t>
    </rPh>
    <rPh sb="205" eb="207">
      <t>ゲンカ</t>
    </rPh>
    <rPh sb="209" eb="211">
      <t>キュウスイ</t>
    </rPh>
    <rPh sb="212" eb="213">
      <t>カカ</t>
    </rPh>
    <rPh sb="214" eb="216">
      <t>ヒヨウ</t>
    </rPh>
    <rPh sb="217" eb="219">
      <t>ヘンカ</t>
    </rPh>
    <rPh sb="224" eb="226">
      <t>キュウスイ</t>
    </rPh>
    <rPh sb="226" eb="228">
      <t>ジンコウ</t>
    </rPh>
    <rPh sb="229" eb="231">
      <t>ゲンショウ</t>
    </rPh>
    <rPh sb="234" eb="236">
      <t>ネンネン</t>
    </rPh>
    <rPh sb="236" eb="238">
      <t>キュウスイ</t>
    </rPh>
    <rPh sb="238" eb="240">
      <t>シュウエキ</t>
    </rPh>
    <rPh sb="241" eb="243">
      <t>ゲンショウ</t>
    </rPh>
    <rPh sb="250" eb="252">
      <t>キュウスイ</t>
    </rPh>
    <rPh sb="252" eb="254">
      <t>ゲンカ</t>
    </rPh>
    <rPh sb="255" eb="257">
      <t>ゾウカ</t>
    </rPh>
    <rPh sb="257" eb="259">
      <t>ケイコウ</t>
    </rPh>
    <rPh sb="268" eb="270">
      <t>リョウキン</t>
    </rPh>
    <rPh sb="270" eb="272">
      <t>カイシュウ</t>
    </rPh>
    <rPh sb="272" eb="273">
      <t>リツ</t>
    </rPh>
    <rPh sb="274" eb="276">
      <t>ヘイセイ</t>
    </rPh>
    <rPh sb="278" eb="280">
      <t>ネンド</t>
    </rPh>
    <rPh sb="282" eb="284">
      <t>ゲンショウ</t>
    </rPh>
    <rPh sb="293" eb="295">
      <t>シセツ</t>
    </rPh>
    <rPh sb="295" eb="298">
      <t>リヨウリツ</t>
    </rPh>
    <rPh sb="300" eb="302">
      <t>ルイジ</t>
    </rPh>
    <rPh sb="302" eb="304">
      <t>ダンタイ</t>
    </rPh>
    <rPh sb="304" eb="307">
      <t>ヘイキンチ</t>
    </rPh>
    <rPh sb="308" eb="310">
      <t>ヒカク</t>
    </rPh>
    <rPh sb="313" eb="315">
      <t>ウワマワ</t>
    </rPh>
    <rPh sb="321" eb="323">
      <t>キュウスイ</t>
    </rPh>
    <rPh sb="323" eb="325">
      <t>ジンコウ</t>
    </rPh>
    <rPh sb="326" eb="328">
      <t>ゲンショウ</t>
    </rPh>
    <rPh sb="328" eb="329">
      <t>トウ</t>
    </rPh>
    <rPh sb="329" eb="330">
      <t>フ</t>
    </rPh>
    <rPh sb="333" eb="335">
      <t>コンゴ</t>
    </rPh>
    <rPh sb="336" eb="338">
      <t>テキセイ</t>
    </rPh>
    <rPh sb="339" eb="341">
      <t>イジ</t>
    </rPh>
    <rPh sb="341" eb="343">
      <t>カンリ</t>
    </rPh>
    <rPh sb="347" eb="349">
      <t>ケントウ</t>
    </rPh>
    <rPh sb="350" eb="351">
      <t>ツト</t>
    </rPh>
    <rPh sb="360" eb="362">
      <t>ユウシュウ</t>
    </rPh>
    <rPh sb="362" eb="363">
      <t>リツ</t>
    </rPh>
    <rPh sb="365" eb="367">
      <t>ヘイセイ</t>
    </rPh>
    <rPh sb="369" eb="371">
      <t>ネンド</t>
    </rPh>
    <rPh sb="372" eb="374">
      <t>キュウスイ</t>
    </rPh>
    <rPh sb="374" eb="376">
      <t>クイキ</t>
    </rPh>
    <rPh sb="376" eb="378">
      <t>ゼンイキ</t>
    </rPh>
    <rPh sb="379" eb="381">
      <t>ロウスイ</t>
    </rPh>
    <rPh sb="381" eb="383">
      <t>チョウサ</t>
    </rPh>
    <rPh sb="384" eb="386">
      <t>ジッシ</t>
    </rPh>
    <rPh sb="387" eb="389">
      <t>シュウゼン</t>
    </rPh>
    <rPh sb="390" eb="391">
      <t>オコナ</t>
    </rPh>
    <rPh sb="393" eb="395">
      <t>ケッカ</t>
    </rPh>
    <rPh sb="395" eb="397">
      <t>ユウシュウ</t>
    </rPh>
    <rPh sb="397" eb="398">
      <t>リツ</t>
    </rPh>
    <rPh sb="399" eb="401">
      <t>コウジョウ</t>
    </rPh>
    <rPh sb="407" eb="409">
      <t>ルイジ</t>
    </rPh>
    <rPh sb="409" eb="411">
      <t>ダンタイ</t>
    </rPh>
    <rPh sb="411" eb="414">
      <t>ヘイキンチ</t>
    </rPh>
    <rPh sb="419" eb="421">
      <t>シタマワ</t>
    </rPh>
    <rPh sb="426" eb="428">
      <t>コンゴ</t>
    </rPh>
    <rPh sb="429" eb="431">
      <t>テキセイ</t>
    </rPh>
    <rPh sb="432" eb="434">
      <t>イジ</t>
    </rPh>
    <rPh sb="434" eb="436">
      <t>カンリ</t>
    </rPh>
    <rPh sb="437" eb="438">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</si>
</sst>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6" fillId="0" borderId="6" xfId="0" applyFont="1" applyBorder="1" applyAlignment="1" applyProtection="1">
      <alignment horizontal="left" vertical="top" wrapText="1"/>
      <protection locked="0"/>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0.28000000000000003</c:v>
                </c:pt>
                <c:pt idx="1">
                  <c:v>1.35</c:v>
                </c:pt>
                <c:pt idx="2">
                  <c:v>0.57999999999999996</c:v>
                </c:pt>
                <c:pt idx="3">
                  <c:v>0.34</c:v>
                </c:pt>
                <c:pt idx="4">
                  <c:v>0.09</c:v>
                </c:pt>
              </c:numCache>
            </c:numRef>
          </c:val>
          <c:extLst xmlns:c16r2="http://schemas.microsoft.com/office/drawing/2015/06/chart">
            <c:ext xmlns:c16="http://schemas.microsoft.com/office/drawing/2014/chart" uri="{C3380CC4-5D6E-409C-BE32-E72D297353CC}">
              <c16:uniqueId val="{00000000-9914-46B7-8011-F27D8E448B11}"/>
            </c:ext>
          </c:extLst>
        </c:ser>
        <c:dLbls>
          <c:showLegendKey val="0"/>
          <c:showVal val="0"/>
          <c:showCatName val="0"/>
          <c:showSerName val="0"/>
          <c:showPercent val="0"/>
          <c:showBubbleSize val="0"/>
        </c:dLbls>
        <c:gapWidth val="150"/>
        <c:axId val="103593472"/>
        <c:axId val="10359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extLst xmlns:c16r2="http://schemas.microsoft.com/office/drawing/2015/06/chart">
            <c:ext xmlns:c16="http://schemas.microsoft.com/office/drawing/2014/chart" uri="{C3380CC4-5D6E-409C-BE32-E72D297353CC}">
              <c16:uniqueId val="{00000001-9914-46B7-8011-F27D8E448B11}"/>
            </c:ext>
          </c:extLst>
        </c:ser>
        <c:dLbls>
          <c:showLegendKey val="0"/>
          <c:showVal val="0"/>
          <c:showCatName val="0"/>
          <c:showSerName val="0"/>
          <c:showPercent val="0"/>
          <c:showBubbleSize val="0"/>
        </c:dLbls>
        <c:marker val="1"/>
        <c:smooth val="0"/>
        <c:axId val="103593472"/>
        <c:axId val="103595392"/>
      </c:lineChart>
      <c:dateAx>
        <c:axId val="103593472"/>
        <c:scaling>
          <c:orientation val="minMax"/>
        </c:scaling>
        <c:delete val="1"/>
        <c:axPos val="b"/>
        <c:numFmt formatCode="ge" sourceLinked="1"/>
        <c:majorTickMark val="none"/>
        <c:minorTickMark val="none"/>
        <c:tickLblPos val="none"/>
        <c:crossAx val="103595392"/>
        <c:crosses val="autoZero"/>
        <c:auto val="1"/>
        <c:lblOffset val="100"/>
        <c:baseTimeUnit val="years"/>
      </c:dateAx>
      <c:valAx>
        <c:axId val="1035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71.09</c:v>
                </c:pt>
                <c:pt idx="1">
                  <c:v>73.33</c:v>
                </c:pt>
                <c:pt idx="2">
                  <c:v>80.38</c:v>
                </c:pt>
                <c:pt idx="3">
                  <c:v>60.34</c:v>
                </c:pt>
                <c:pt idx="4">
                  <c:v>57.57</c:v>
                </c:pt>
              </c:numCache>
            </c:numRef>
          </c:val>
          <c:extLst xmlns:c16r2="http://schemas.microsoft.com/office/drawing/2015/06/chart">
            <c:ext xmlns:c16="http://schemas.microsoft.com/office/drawing/2014/chart" uri="{C3380CC4-5D6E-409C-BE32-E72D297353CC}">
              <c16:uniqueId val="{00000000-6609-45BD-BD76-BB3E24BE65EF}"/>
            </c:ext>
          </c:extLst>
        </c:ser>
        <c:dLbls>
          <c:showLegendKey val="0"/>
          <c:showVal val="0"/>
          <c:showCatName val="0"/>
          <c:showSerName val="0"/>
          <c:showPercent val="0"/>
          <c:showBubbleSize val="0"/>
        </c:dLbls>
        <c:gapWidth val="150"/>
        <c:axId val="112219264"/>
        <c:axId val="11222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extLst xmlns:c16r2="http://schemas.microsoft.com/office/drawing/2015/06/chart">
            <c:ext xmlns:c16="http://schemas.microsoft.com/office/drawing/2014/chart" uri="{C3380CC4-5D6E-409C-BE32-E72D297353CC}">
              <c16:uniqueId val="{00000001-6609-45BD-BD76-BB3E24BE65EF}"/>
            </c:ext>
          </c:extLst>
        </c:ser>
        <c:dLbls>
          <c:showLegendKey val="0"/>
          <c:showVal val="0"/>
          <c:showCatName val="0"/>
          <c:showSerName val="0"/>
          <c:showPercent val="0"/>
          <c:showBubbleSize val="0"/>
        </c:dLbls>
        <c:marker val="1"/>
        <c:smooth val="0"/>
        <c:axId val="112219264"/>
        <c:axId val="112221184"/>
      </c:lineChart>
      <c:dateAx>
        <c:axId val="112219264"/>
        <c:scaling>
          <c:orientation val="minMax"/>
        </c:scaling>
        <c:delete val="1"/>
        <c:axPos val="b"/>
        <c:numFmt formatCode="ge" sourceLinked="1"/>
        <c:majorTickMark val="none"/>
        <c:minorTickMark val="none"/>
        <c:tickLblPos val="none"/>
        <c:crossAx val="112221184"/>
        <c:crosses val="autoZero"/>
        <c:auto val="1"/>
        <c:lblOffset val="100"/>
        <c:baseTimeUnit val="years"/>
      </c:dateAx>
      <c:valAx>
        <c:axId val="1122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66.930000000000007</c:v>
                </c:pt>
                <c:pt idx="1">
                  <c:v>65.510000000000005</c:v>
                </c:pt>
                <c:pt idx="2">
                  <c:v>58.24</c:v>
                </c:pt>
                <c:pt idx="3">
                  <c:v>72.11</c:v>
                </c:pt>
                <c:pt idx="4">
                  <c:v>72.739999999999995</c:v>
                </c:pt>
              </c:numCache>
            </c:numRef>
          </c:val>
          <c:extLst xmlns:c16r2="http://schemas.microsoft.com/office/drawing/2015/06/chart">
            <c:ext xmlns:c16="http://schemas.microsoft.com/office/drawing/2014/chart" uri="{C3380CC4-5D6E-409C-BE32-E72D297353CC}">
              <c16:uniqueId val="{00000000-E23C-4D93-B4FC-87991DC499C2}"/>
            </c:ext>
          </c:extLst>
        </c:ser>
        <c:dLbls>
          <c:showLegendKey val="0"/>
          <c:showVal val="0"/>
          <c:showCatName val="0"/>
          <c:showSerName val="0"/>
          <c:showPercent val="0"/>
          <c:showBubbleSize val="0"/>
        </c:dLbls>
        <c:gapWidth val="150"/>
        <c:axId val="112268800"/>
        <c:axId val="11227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extLst xmlns:c16r2="http://schemas.microsoft.com/office/drawing/2015/06/chart">
            <c:ext xmlns:c16="http://schemas.microsoft.com/office/drawing/2014/chart" uri="{C3380CC4-5D6E-409C-BE32-E72D297353CC}">
              <c16:uniqueId val="{00000001-E23C-4D93-B4FC-87991DC499C2}"/>
            </c:ext>
          </c:extLst>
        </c:ser>
        <c:dLbls>
          <c:showLegendKey val="0"/>
          <c:showVal val="0"/>
          <c:showCatName val="0"/>
          <c:showSerName val="0"/>
          <c:showPercent val="0"/>
          <c:showBubbleSize val="0"/>
        </c:dLbls>
        <c:marker val="1"/>
        <c:smooth val="0"/>
        <c:axId val="112268800"/>
        <c:axId val="112270720"/>
      </c:lineChart>
      <c:dateAx>
        <c:axId val="112268800"/>
        <c:scaling>
          <c:orientation val="minMax"/>
        </c:scaling>
        <c:delete val="1"/>
        <c:axPos val="b"/>
        <c:numFmt formatCode="ge" sourceLinked="1"/>
        <c:majorTickMark val="none"/>
        <c:minorTickMark val="none"/>
        <c:tickLblPos val="none"/>
        <c:crossAx val="112270720"/>
        <c:crosses val="autoZero"/>
        <c:auto val="1"/>
        <c:lblOffset val="100"/>
        <c:baseTimeUnit val="years"/>
      </c:dateAx>
      <c:valAx>
        <c:axId val="1122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59.23</c:v>
                </c:pt>
                <c:pt idx="1">
                  <c:v>56.44</c:v>
                </c:pt>
                <c:pt idx="2">
                  <c:v>57.25</c:v>
                </c:pt>
                <c:pt idx="3">
                  <c:v>53.87</c:v>
                </c:pt>
                <c:pt idx="4">
                  <c:v>50.27</c:v>
                </c:pt>
              </c:numCache>
            </c:numRef>
          </c:val>
          <c:extLst xmlns:c16r2="http://schemas.microsoft.com/office/drawing/2015/06/chart">
            <c:ext xmlns:c16="http://schemas.microsoft.com/office/drawing/2014/chart" uri="{C3380CC4-5D6E-409C-BE32-E72D297353CC}">
              <c16:uniqueId val="{00000000-969A-4818-8EDF-C7C0D34B201B}"/>
            </c:ext>
          </c:extLst>
        </c:ser>
        <c:dLbls>
          <c:showLegendKey val="0"/>
          <c:showVal val="0"/>
          <c:showCatName val="0"/>
          <c:showSerName val="0"/>
          <c:showPercent val="0"/>
          <c:showBubbleSize val="0"/>
        </c:dLbls>
        <c:gapWidth val="150"/>
        <c:axId val="107784064"/>
        <c:axId val="10779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extLst xmlns:c16r2="http://schemas.microsoft.com/office/drawing/2015/06/chart">
            <c:ext xmlns:c16="http://schemas.microsoft.com/office/drawing/2014/chart" uri="{C3380CC4-5D6E-409C-BE32-E72D297353CC}">
              <c16:uniqueId val="{00000001-969A-4818-8EDF-C7C0D34B201B}"/>
            </c:ext>
          </c:extLst>
        </c:ser>
        <c:dLbls>
          <c:showLegendKey val="0"/>
          <c:showVal val="0"/>
          <c:showCatName val="0"/>
          <c:showSerName val="0"/>
          <c:showPercent val="0"/>
          <c:showBubbleSize val="0"/>
        </c:dLbls>
        <c:marker val="1"/>
        <c:smooth val="0"/>
        <c:axId val="107784064"/>
        <c:axId val="107790336"/>
      </c:lineChart>
      <c:dateAx>
        <c:axId val="107784064"/>
        <c:scaling>
          <c:orientation val="minMax"/>
        </c:scaling>
        <c:delete val="1"/>
        <c:axPos val="b"/>
        <c:numFmt formatCode="ge" sourceLinked="1"/>
        <c:majorTickMark val="none"/>
        <c:minorTickMark val="none"/>
        <c:tickLblPos val="none"/>
        <c:crossAx val="107790336"/>
        <c:crosses val="autoZero"/>
        <c:auto val="1"/>
        <c:lblOffset val="100"/>
        <c:baseTimeUnit val="years"/>
      </c:dateAx>
      <c:valAx>
        <c:axId val="1077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A4-4B62-BBD0-98110EBCA52D}"/>
            </c:ext>
          </c:extLst>
        </c:ser>
        <c:dLbls>
          <c:showLegendKey val="0"/>
          <c:showVal val="0"/>
          <c:showCatName val="0"/>
          <c:showSerName val="0"/>
          <c:showPercent val="0"/>
          <c:showBubbleSize val="0"/>
        </c:dLbls>
        <c:gapWidth val="150"/>
        <c:axId val="107682048"/>
        <c:axId val="10768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A4-4B62-BBD0-98110EBCA52D}"/>
            </c:ext>
          </c:extLst>
        </c:ser>
        <c:dLbls>
          <c:showLegendKey val="0"/>
          <c:showVal val="0"/>
          <c:showCatName val="0"/>
          <c:showSerName val="0"/>
          <c:showPercent val="0"/>
          <c:showBubbleSize val="0"/>
        </c:dLbls>
        <c:marker val="1"/>
        <c:smooth val="0"/>
        <c:axId val="107682048"/>
        <c:axId val="107684224"/>
      </c:lineChart>
      <c:dateAx>
        <c:axId val="107682048"/>
        <c:scaling>
          <c:orientation val="minMax"/>
        </c:scaling>
        <c:delete val="1"/>
        <c:axPos val="b"/>
        <c:numFmt formatCode="ge" sourceLinked="1"/>
        <c:majorTickMark val="none"/>
        <c:minorTickMark val="none"/>
        <c:tickLblPos val="none"/>
        <c:crossAx val="107684224"/>
        <c:crosses val="autoZero"/>
        <c:auto val="1"/>
        <c:lblOffset val="100"/>
        <c:baseTimeUnit val="years"/>
      </c:dateAx>
      <c:valAx>
        <c:axId val="1076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44-4889-B4F3-BC043E4D7927}"/>
            </c:ext>
          </c:extLst>
        </c:ser>
        <c:dLbls>
          <c:showLegendKey val="0"/>
          <c:showVal val="0"/>
          <c:showCatName val="0"/>
          <c:showSerName val="0"/>
          <c:showPercent val="0"/>
          <c:showBubbleSize val="0"/>
        </c:dLbls>
        <c:gapWidth val="150"/>
        <c:axId val="107707008"/>
        <c:axId val="10983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44-4889-B4F3-BC043E4D7927}"/>
            </c:ext>
          </c:extLst>
        </c:ser>
        <c:dLbls>
          <c:showLegendKey val="0"/>
          <c:showVal val="0"/>
          <c:showCatName val="0"/>
          <c:showSerName val="0"/>
          <c:showPercent val="0"/>
          <c:showBubbleSize val="0"/>
        </c:dLbls>
        <c:marker val="1"/>
        <c:smooth val="0"/>
        <c:axId val="107707008"/>
        <c:axId val="109839104"/>
      </c:lineChart>
      <c:dateAx>
        <c:axId val="107707008"/>
        <c:scaling>
          <c:orientation val="minMax"/>
        </c:scaling>
        <c:delete val="1"/>
        <c:axPos val="b"/>
        <c:numFmt formatCode="ge" sourceLinked="1"/>
        <c:majorTickMark val="none"/>
        <c:minorTickMark val="none"/>
        <c:tickLblPos val="none"/>
        <c:crossAx val="109839104"/>
        <c:crosses val="autoZero"/>
        <c:auto val="1"/>
        <c:lblOffset val="100"/>
        <c:baseTimeUnit val="years"/>
      </c:dateAx>
      <c:valAx>
        <c:axId val="1098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0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3A-4084-B90A-FDBDA6BDF400}"/>
            </c:ext>
          </c:extLst>
        </c:ser>
        <c:dLbls>
          <c:showLegendKey val="0"/>
          <c:showVal val="0"/>
          <c:showCatName val="0"/>
          <c:showSerName val="0"/>
          <c:showPercent val="0"/>
          <c:showBubbleSize val="0"/>
        </c:dLbls>
        <c:gapWidth val="150"/>
        <c:axId val="109864064"/>
        <c:axId val="10986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3A-4084-B90A-FDBDA6BDF400}"/>
            </c:ext>
          </c:extLst>
        </c:ser>
        <c:dLbls>
          <c:showLegendKey val="0"/>
          <c:showVal val="0"/>
          <c:showCatName val="0"/>
          <c:showSerName val="0"/>
          <c:showPercent val="0"/>
          <c:showBubbleSize val="0"/>
        </c:dLbls>
        <c:marker val="1"/>
        <c:smooth val="0"/>
        <c:axId val="109864064"/>
        <c:axId val="109865984"/>
      </c:lineChart>
      <c:dateAx>
        <c:axId val="109864064"/>
        <c:scaling>
          <c:orientation val="minMax"/>
        </c:scaling>
        <c:delete val="1"/>
        <c:axPos val="b"/>
        <c:numFmt formatCode="ge" sourceLinked="1"/>
        <c:majorTickMark val="none"/>
        <c:minorTickMark val="none"/>
        <c:tickLblPos val="none"/>
        <c:crossAx val="109865984"/>
        <c:crosses val="autoZero"/>
        <c:auto val="1"/>
        <c:lblOffset val="100"/>
        <c:baseTimeUnit val="years"/>
      </c:dateAx>
      <c:valAx>
        <c:axId val="10986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95-4B28-8F55-ECACFE3F7C11}"/>
            </c:ext>
          </c:extLst>
        </c:ser>
        <c:dLbls>
          <c:showLegendKey val="0"/>
          <c:showVal val="0"/>
          <c:showCatName val="0"/>
          <c:showSerName val="0"/>
          <c:showPercent val="0"/>
          <c:showBubbleSize val="0"/>
        </c:dLbls>
        <c:gapWidth val="150"/>
        <c:axId val="109909504"/>
        <c:axId val="10991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95-4B28-8F55-ECACFE3F7C11}"/>
            </c:ext>
          </c:extLst>
        </c:ser>
        <c:dLbls>
          <c:showLegendKey val="0"/>
          <c:showVal val="0"/>
          <c:showCatName val="0"/>
          <c:showSerName val="0"/>
          <c:showPercent val="0"/>
          <c:showBubbleSize val="0"/>
        </c:dLbls>
        <c:marker val="1"/>
        <c:smooth val="0"/>
        <c:axId val="109909504"/>
        <c:axId val="109911424"/>
      </c:lineChart>
      <c:dateAx>
        <c:axId val="109909504"/>
        <c:scaling>
          <c:orientation val="minMax"/>
        </c:scaling>
        <c:delete val="1"/>
        <c:axPos val="b"/>
        <c:numFmt formatCode="ge" sourceLinked="1"/>
        <c:majorTickMark val="none"/>
        <c:minorTickMark val="none"/>
        <c:tickLblPos val="none"/>
        <c:crossAx val="109911424"/>
        <c:crosses val="autoZero"/>
        <c:auto val="1"/>
        <c:lblOffset val="100"/>
        <c:baseTimeUnit val="years"/>
      </c:dateAx>
      <c:valAx>
        <c:axId val="10991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2718.06</c:v>
                </c:pt>
                <c:pt idx="1">
                  <c:v>2513.29</c:v>
                </c:pt>
                <c:pt idx="2">
                  <c:v>2269.9299999999998</c:v>
                </c:pt>
                <c:pt idx="3">
                  <c:v>2177.91</c:v>
                </c:pt>
                <c:pt idx="4">
                  <c:v>2077.4</c:v>
                </c:pt>
              </c:numCache>
            </c:numRef>
          </c:val>
          <c:extLst xmlns:c16r2="http://schemas.microsoft.com/office/drawing/2015/06/chart">
            <c:ext xmlns:c16="http://schemas.microsoft.com/office/drawing/2014/chart" uri="{C3380CC4-5D6E-409C-BE32-E72D297353CC}">
              <c16:uniqueId val="{00000000-DC07-4578-8E0D-E14F5D1CAC22}"/>
            </c:ext>
          </c:extLst>
        </c:ser>
        <c:dLbls>
          <c:showLegendKey val="0"/>
          <c:showVal val="0"/>
          <c:showCatName val="0"/>
          <c:showSerName val="0"/>
          <c:showPercent val="0"/>
          <c:showBubbleSize val="0"/>
        </c:dLbls>
        <c:gapWidth val="150"/>
        <c:axId val="109949312"/>
        <c:axId val="10995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extLst xmlns:c16r2="http://schemas.microsoft.com/office/drawing/2015/06/chart">
            <c:ext xmlns:c16="http://schemas.microsoft.com/office/drawing/2014/chart" uri="{C3380CC4-5D6E-409C-BE32-E72D297353CC}">
              <c16:uniqueId val="{00000001-DC07-4578-8E0D-E14F5D1CAC22}"/>
            </c:ext>
          </c:extLst>
        </c:ser>
        <c:dLbls>
          <c:showLegendKey val="0"/>
          <c:showVal val="0"/>
          <c:showCatName val="0"/>
          <c:showSerName val="0"/>
          <c:showPercent val="0"/>
          <c:showBubbleSize val="0"/>
        </c:dLbls>
        <c:marker val="1"/>
        <c:smooth val="0"/>
        <c:axId val="109949312"/>
        <c:axId val="109951232"/>
      </c:lineChart>
      <c:dateAx>
        <c:axId val="109949312"/>
        <c:scaling>
          <c:orientation val="minMax"/>
        </c:scaling>
        <c:delete val="1"/>
        <c:axPos val="b"/>
        <c:numFmt formatCode="ge" sourceLinked="1"/>
        <c:majorTickMark val="none"/>
        <c:minorTickMark val="none"/>
        <c:tickLblPos val="none"/>
        <c:crossAx val="109951232"/>
        <c:crosses val="autoZero"/>
        <c:auto val="1"/>
        <c:lblOffset val="100"/>
        <c:baseTimeUnit val="years"/>
      </c:dateAx>
      <c:valAx>
        <c:axId val="1099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23.33</c:v>
                </c:pt>
                <c:pt idx="1">
                  <c:v>24.4</c:v>
                </c:pt>
                <c:pt idx="2">
                  <c:v>23.6</c:v>
                </c:pt>
                <c:pt idx="3">
                  <c:v>22.92</c:v>
                </c:pt>
                <c:pt idx="4">
                  <c:v>20.64</c:v>
                </c:pt>
              </c:numCache>
            </c:numRef>
          </c:val>
          <c:extLst xmlns:c16r2="http://schemas.microsoft.com/office/drawing/2015/06/chart">
            <c:ext xmlns:c16="http://schemas.microsoft.com/office/drawing/2014/chart" uri="{C3380CC4-5D6E-409C-BE32-E72D297353CC}">
              <c16:uniqueId val="{00000000-4677-4D03-89A1-8BDD85DF61D8}"/>
            </c:ext>
          </c:extLst>
        </c:ser>
        <c:dLbls>
          <c:showLegendKey val="0"/>
          <c:showVal val="0"/>
          <c:showCatName val="0"/>
          <c:showSerName val="0"/>
          <c:showPercent val="0"/>
          <c:showBubbleSize val="0"/>
        </c:dLbls>
        <c:gapWidth val="150"/>
        <c:axId val="109990656"/>
        <c:axId val="10999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extLst xmlns:c16r2="http://schemas.microsoft.com/office/drawing/2015/06/chart">
            <c:ext xmlns:c16="http://schemas.microsoft.com/office/drawing/2014/chart" uri="{C3380CC4-5D6E-409C-BE32-E72D297353CC}">
              <c16:uniqueId val="{00000001-4677-4D03-89A1-8BDD85DF61D8}"/>
            </c:ext>
          </c:extLst>
        </c:ser>
        <c:dLbls>
          <c:showLegendKey val="0"/>
          <c:showVal val="0"/>
          <c:showCatName val="0"/>
          <c:showSerName val="0"/>
          <c:showPercent val="0"/>
          <c:showBubbleSize val="0"/>
        </c:dLbls>
        <c:marker val="1"/>
        <c:smooth val="0"/>
        <c:axId val="109990656"/>
        <c:axId val="109992576"/>
      </c:lineChart>
      <c:dateAx>
        <c:axId val="109990656"/>
        <c:scaling>
          <c:orientation val="minMax"/>
        </c:scaling>
        <c:delete val="1"/>
        <c:axPos val="b"/>
        <c:numFmt formatCode="ge" sourceLinked="1"/>
        <c:majorTickMark val="none"/>
        <c:minorTickMark val="none"/>
        <c:tickLblPos val="none"/>
        <c:crossAx val="109992576"/>
        <c:crosses val="autoZero"/>
        <c:auto val="1"/>
        <c:lblOffset val="100"/>
        <c:baseTimeUnit val="years"/>
      </c:dateAx>
      <c:valAx>
        <c:axId val="1099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555.96</c:v>
                </c:pt>
                <c:pt idx="1">
                  <c:v>531.72</c:v>
                </c:pt>
                <c:pt idx="2">
                  <c:v>578.37</c:v>
                </c:pt>
                <c:pt idx="3">
                  <c:v>611.23</c:v>
                </c:pt>
                <c:pt idx="4">
                  <c:v>683</c:v>
                </c:pt>
              </c:numCache>
            </c:numRef>
          </c:val>
          <c:extLst xmlns:c16r2="http://schemas.microsoft.com/office/drawing/2015/06/chart">
            <c:ext xmlns:c16="http://schemas.microsoft.com/office/drawing/2014/chart" uri="{C3380CC4-5D6E-409C-BE32-E72D297353CC}">
              <c16:uniqueId val="{00000000-FE25-46AD-8B5E-37E2B3606FCF}"/>
            </c:ext>
          </c:extLst>
        </c:ser>
        <c:dLbls>
          <c:showLegendKey val="0"/>
          <c:showVal val="0"/>
          <c:showCatName val="0"/>
          <c:showSerName val="0"/>
          <c:showPercent val="0"/>
          <c:showBubbleSize val="0"/>
        </c:dLbls>
        <c:gapWidth val="150"/>
        <c:axId val="110019328"/>
        <c:axId val="1100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extLst xmlns:c16r2="http://schemas.microsoft.com/office/drawing/2015/06/chart">
            <c:ext xmlns:c16="http://schemas.microsoft.com/office/drawing/2014/chart" uri="{C3380CC4-5D6E-409C-BE32-E72D297353CC}">
              <c16:uniqueId val="{00000001-FE25-46AD-8B5E-37E2B3606FCF}"/>
            </c:ext>
          </c:extLst>
        </c:ser>
        <c:dLbls>
          <c:showLegendKey val="0"/>
          <c:showVal val="0"/>
          <c:showCatName val="0"/>
          <c:showSerName val="0"/>
          <c:showPercent val="0"/>
          <c:showBubbleSize val="0"/>
        </c:dLbls>
        <c:marker val="1"/>
        <c:smooth val="0"/>
        <c:axId val="110019328"/>
        <c:axId val="110021248"/>
      </c:lineChart>
      <c:dateAx>
        <c:axId val="110019328"/>
        <c:scaling>
          <c:orientation val="minMax"/>
        </c:scaling>
        <c:delete val="1"/>
        <c:axPos val="b"/>
        <c:numFmt formatCode="ge" sourceLinked="1"/>
        <c:majorTickMark val="none"/>
        <c:minorTickMark val="none"/>
        <c:tickLblPos val="none"/>
        <c:crossAx val="110021248"/>
        <c:crosses val="autoZero"/>
        <c:auto val="1"/>
        <c:lblOffset val="100"/>
        <c:baseTimeUnit val="years"/>
      </c:dateAx>
      <c:valAx>
        <c:axId val="1100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7" t="str">
        <f>データ!H6</f>
        <v>山梨県　甲斐市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3" t="s">
        <v>1</v>
      </c>
      <c r="C7" s="73"/>
      <c r="D7" s="73"/>
      <c r="E7" s="73"/>
      <c r="F7" s="73"/>
      <c r="G7" s="73"/>
      <c r="H7" s="73"/>
      <c r="I7" s="73" t="s">
        <v>2</v>
      </c>
      <c r="J7" s="73"/>
      <c r="K7" s="73"/>
      <c r="L7" s="73"/>
      <c r="M7" s="73"/>
      <c r="N7" s="73"/>
      <c r="O7" s="73"/>
      <c r="P7" s="73" t="s">
        <v>3</v>
      </c>
      <c r="Q7" s="73"/>
      <c r="R7" s="73"/>
      <c r="S7" s="73"/>
      <c r="T7" s="73"/>
      <c r="U7" s="73"/>
      <c r="V7" s="73"/>
      <c r="W7" s="73" t="s">
        <v>4</v>
      </c>
      <c r="X7" s="73"/>
      <c r="Y7" s="73"/>
      <c r="Z7" s="73"/>
      <c r="AA7" s="73"/>
      <c r="AB7" s="73"/>
      <c r="AC7" s="73"/>
      <c r="AD7" s="73" t="s">
        <v>5</v>
      </c>
      <c r="AE7" s="73"/>
      <c r="AF7" s="73"/>
      <c r="AG7" s="73"/>
      <c r="AH7" s="73"/>
      <c r="AI7" s="73"/>
      <c r="AJ7" s="73"/>
      <c r="AK7" s="2"/>
      <c r="AL7" s="73" t="s">
        <v>6</v>
      </c>
      <c r="AM7" s="73"/>
      <c r="AN7" s="73"/>
      <c r="AO7" s="73"/>
      <c r="AP7" s="73"/>
      <c r="AQ7" s="73"/>
      <c r="AR7" s="73"/>
      <c r="AS7" s="73"/>
      <c r="AT7" s="73" t="s">
        <v>7</v>
      </c>
      <c r="AU7" s="73"/>
      <c r="AV7" s="73"/>
      <c r="AW7" s="73"/>
      <c r="AX7" s="73"/>
      <c r="AY7" s="73"/>
      <c r="AZ7" s="73"/>
      <c r="BA7" s="73"/>
      <c r="BB7" s="73" t="s">
        <v>8</v>
      </c>
      <c r="BC7" s="73"/>
      <c r="BD7" s="73"/>
      <c r="BE7" s="73"/>
      <c r="BF7" s="73"/>
      <c r="BG7" s="73"/>
      <c r="BH7" s="73"/>
      <c r="BI7" s="73"/>
      <c r="BJ7" s="4"/>
      <c r="BK7" s="4"/>
      <c r="BL7" s="5" t="s">
        <v>9</v>
      </c>
      <c r="BM7" s="6"/>
      <c r="BN7" s="6"/>
      <c r="BO7" s="6"/>
      <c r="BP7" s="6"/>
      <c r="BQ7" s="6"/>
      <c r="BR7" s="6"/>
      <c r="BS7" s="6"/>
      <c r="BT7" s="6"/>
      <c r="BU7" s="6"/>
      <c r="BV7" s="6"/>
      <c r="BW7" s="6"/>
      <c r="BX7" s="6"/>
      <c r="BY7" s="7"/>
    </row>
    <row r="8" spans="1:78" ht="18.75" customHeight="1" x14ac:dyDescent="0.15">
      <c r="A8" s="2"/>
      <c r="B8" s="74" t="str">
        <f>データ!$I$6</f>
        <v>法非適用</v>
      </c>
      <c r="C8" s="74"/>
      <c r="D8" s="74"/>
      <c r="E8" s="74"/>
      <c r="F8" s="74"/>
      <c r="G8" s="74"/>
      <c r="H8" s="74"/>
      <c r="I8" s="74" t="str">
        <f>データ!$J$6</f>
        <v>水道事業</v>
      </c>
      <c r="J8" s="74"/>
      <c r="K8" s="74"/>
      <c r="L8" s="74"/>
      <c r="M8" s="74"/>
      <c r="N8" s="74"/>
      <c r="O8" s="74"/>
      <c r="P8" s="74" t="str">
        <f>データ!$K$6</f>
        <v>簡易水道事業</v>
      </c>
      <c r="Q8" s="74"/>
      <c r="R8" s="74"/>
      <c r="S8" s="74"/>
      <c r="T8" s="74"/>
      <c r="U8" s="74"/>
      <c r="V8" s="74"/>
      <c r="W8" s="74" t="str">
        <f>データ!$L$6</f>
        <v>D4</v>
      </c>
      <c r="X8" s="74"/>
      <c r="Y8" s="74"/>
      <c r="Z8" s="74"/>
      <c r="AA8" s="74"/>
      <c r="AB8" s="74"/>
      <c r="AC8" s="74"/>
      <c r="AD8" s="75" t="s">
        <v>121</v>
      </c>
      <c r="AE8" s="75"/>
      <c r="AF8" s="75"/>
      <c r="AG8" s="75"/>
      <c r="AH8" s="75"/>
      <c r="AI8" s="75"/>
      <c r="AJ8" s="75"/>
      <c r="AK8" s="2"/>
      <c r="AL8" s="68">
        <f>データ!$R$6</f>
        <v>75373</v>
      </c>
      <c r="AM8" s="68"/>
      <c r="AN8" s="68"/>
      <c r="AO8" s="68"/>
      <c r="AP8" s="68"/>
      <c r="AQ8" s="68"/>
      <c r="AR8" s="68"/>
      <c r="AS8" s="68"/>
      <c r="AT8" s="67">
        <f>データ!$S$6</f>
        <v>71.95</v>
      </c>
      <c r="AU8" s="67"/>
      <c r="AV8" s="67"/>
      <c r="AW8" s="67"/>
      <c r="AX8" s="67"/>
      <c r="AY8" s="67"/>
      <c r="AZ8" s="67"/>
      <c r="BA8" s="67"/>
      <c r="BB8" s="67">
        <f>データ!$T$6</f>
        <v>1047.57</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73" t="s">
        <v>12</v>
      </c>
      <c r="C9" s="73"/>
      <c r="D9" s="73"/>
      <c r="E9" s="73"/>
      <c r="F9" s="73"/>
      <c r="G9" s="73"/>
      <c r="H9" s="73"/>
      <c r="I9" s="73" t="s">
        <v>13</v>
      </c>
      <c r="J9" s="73"/>
      <c r="K9" s="73"/>
      <c r="L9" s="73"/>
      <c r="M9" s="73"/>
      <c r="N9" s="73"/>
      <c r="O9" s="73"/>
      <c r="P9" s="73" t="s">
        <v>14</v>
      </c>
      <c r="Q9" s="73"/>
      <c r="R9" s="73"/>
      <c r="S9" s="73"/>
      <c r="T9" s="73"/>
      <c r="U9" s="73"/>
      <c r="V9" s="73"/>
      <c r="W9" s="73" t="s">
        <v>15</v>
      </c>
      <c r="X9" s="73"/>
      <c r="Y9" s="73"/>
      <c r="Z9" s="73"/>
      <c r="AA9" s="73"/>
      <c r="AB9" s="73"/>
      <c r="AC9" s="73"/>
      <c r="AD9" s="2"/>
      <c r="AE9" s="2"/>
      <c r="AF9" s="2"/>
      <c r="AG9" s="2"/>
      <c r="AH9" s="4"/>
      <c r="AI9" s="2"/>
      <c r="AJ9" s="2"/>
      <c r="AK9" s="2"/>
      <c r="AL9" s="73" t="s">
        <v>16</v>
      </c>
      <c r="AM9" s="73"/>
      <c r="AN9" s="73"/>
      <c r="AO9" s="73"/>
      <c r="AP9" s="73"/>
      <c r="AQ9" s="73"/>
      <c r="AR9" s="73"/>
      <c r="AS9" s="73"/>
      <c r="AT9" s="73" t="s">
        <v>17</v>
      </c>
      <c r="AU9" s="73"/>
      <c r="AV9" s="73"/>
      <c r="AW9" s="73"/>
      <c r="AX9" s="73"/>
      <c r="AY9" s="73"/>
      <c r="AZ9" s="73"/>
      <c r="BA9" s="73"/>
      <c r="BB9" s="73" t="s">
        <v>18</v>
      </c>
      <c r="BC9" s="73"/>
      <c r="BD9" s="73"/>
      <c r="BE9" s="73"/>
      <c r="BF9" s="73"/>
      <c r="BG9" s="73"/>
      <c r="BH9" s="73"/>
      <c r="BI9" s="73"/>
      <c r="BJ9" s="4"/>
      <c r="BK9" s="4"/>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1.36</v>
      </c>
      <c r="Q10" s="67"/>
      <c r="R10" s="67"/>
      <c r="S10" s="67"/>
      <c r="T10" s="67"/>
      <c r="U10" s="67"/>
      <c r="V10" s="67"/>
      <c r="W10" s="68">
        <f>データ!$Q$6</f>
        <v>2268</v>
      </c>
      <c r="X10" s="68"/>
      <c r="Y10" s="68"/>
      <c r="Z10" s="68"/>
      <c r="AA10" s="68"/>
      <c r="AB10" s="68"/>
      <c r="AC10" s="68"/>
      <c r="AD10" s="2"/>
      <c r="AE10" s="2"/>
      <c r="AF10" s="2"/>
      <c r="AG10" s="2"/>
      <c r="AH10" s="2"/>
      <c r="AI10" s="2"/>
      <c r="AJ10" s="2"/>
      <c r="AK10" s="2"/>
      <c r="AL10" s="68">
        <f>データ!$U$6</f>
        <v>1020</v>
      </c>
      <c r="AM10" s="68"/>
      <c r="AN10" s="68"/>
      <c r="AO10" s="68"/>
      <c r="AP10" s="68"/>
      <c r="AQ10" s="68"/>
      <c r="AR10" s="68"/>
      <c r="AS10" s="68"/>
      <c r="AT10" s="67">
        <f>データ!$V$6</f>
        <v>2</v>
      </c>
      <c r="AU10" s="67"/>
      <c r="AV10" s="67"/>
      <c r="AW10" s="67"/>
      <c r="AX10" s="67"/>
      <c r="AY10" s="67"/>
      <c r="AZ10" s="67"/>
      <c r="BA10" s="67"/>
      <c r="BB10" s="67">
        <f>データ!$W$6</f>
        <v>510</v>
      </c>
      <c r="BC10" s="67"/>
      <c r="BD10" s="67"/>
      <c r="BE10" s="67"/>
      <c r="BF10" s="67"/>
      <c r="BG10" s="67"/>
      <c r="BH10" s="67"/>
      <c r="BI10" s="67"/>
      <c r="BJ10" s="2"/>
      <c r="BK10" s="2"/>
      <c r="BL10" s="69" t="s">
        <v>21</v>
      </c>
      <c r="BM10" s="70"/>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123</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9" t="s">
        <v>64</v>
      </c>
      <c r="I3" s="80"/>
      <c r="J3" s="80"/>
      <c r="K3" s="80"/>
      <c r="L3" s="80"/>
      <c r="M3" s="80"/>
      <c r="N3" s="80"/>
      <c r="O3" s="80"/>
      <c r="P3" s="80"/>
      <c r="Q3" s="80"/>
      <c r="R3" s="80"/>
      <c r="S3" s="80"/>
      <c r="T3" s="80"/>
      <c r="U3" s="80"/>
      <c r="V3" s="80"/>
      <c r="W3" s="81"/>
      <c r="X3" s="85" t="s">
        <v>65</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66</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29" t="s">
        <v>67</v>
      </c>
      <c r="B4" s="31"/>
      <c r="C4" s="31"/>
      <c r="D4" s="31"/>
      <c r="E4" s="31"/>
      <c r="F4" s="31"/>
      <c r="G4" s="31"/>
      <c r="H4" s="82"/>
      <c r="I4" s="83"/>
      <c r="J4" s="83"/>
      <c r="K4" s="83"/>
      <c r="L4" s="83"/>
      <c r="M4" s="83"/>
      <c r="N4" s="83"/>
      <c r="O4" s="83"/>
      <c r="P4" s="83"/>
      <c r="Q4" s="83"/>
      <c r="R4" s="83"/>
      <c r="S4" s="83"/>
      <c r="T4" s="83"/>
      <c r="U4" s="83"/>
      <c r="V4" s="83"/>
      <c r="W4" s="84"/>
      <c r="X4" s="78" t="s">
        <v>68</v>
      </c>
      <c r="Y4" s="78"/>
      <c r="Z4" s="78"/>
      <c r="AA4" s="78"/>
      <c r="AB4" s="78"/>
      <c r="AC4" s="78"/>
      <c r="AD4" s="78"/>
      <c r="AE4" s="78"/>
      <c r="AF4" s="78"/>
      <c r="AG4" s="78"/>
      <c r="AH4" s="78"/>
      <c r="AI4" s="78" t="s">
        <v>69</v>
      </c>
      <c r="AJ4" s="78"/>
      <c r="AK4" s="78"/>
      <c r="AL4" s="78"/>
      <c r="AM4" s="78"/>
      <c r="AN4" s="78"/>
      <c r="AO4" s="78"/>
      <c r="AP4" s="78"/>
      <c r="AQ4" s="78"/>
      <c r="AR4" s="78"/>
      <c r="AS4" s="78"/>
      <c r="AT4" s="78" t="s">
        <v>70</v>
      </c>
      <c r="AU4" s="78"/>
      <c r="AV4" s="78"/>
      <c r="AW4" s="78"/>
      <c r="AX4" s="78"/>
      <c r="AY4" s="78"/>
      <c r="AZ4" s="78"/>
      <c r="BA4" s="78"/>
      <c r="BB4" s="78"/>
      <c r="BC4" s="78"/>
      <c r="BD4" s="78"/>
      <c r="BE4" s="78" t="s">
        <v>71</v>
      </c>
      <c r="BF4" s="78"/>
      <c r="BG4" s="78"/>
      <c r="BH4" s="78"/>
      <c r="BI4" s="78"/>
      <c r="BJ4" s="78"/>
      <c r="BK4" s="78"/>
      <c r="BL4" s="78"/>
      <c r="BM4" s="78"/>
      <c r="BN4" s="78"/>
      <c r="BO4" s="78"/>
      <c r="BP4" s="78" t="s">
        <v>72</v>
      </c>
      <c r="BQ4" s="78"/>
      <c r="BR4" s="78"/>
      <c r="BS4" s="78"/>
      <c r="BT4" s="78"/>
      <c r="BU4" s="78"/>
      <c r="BV4" s="78"/>
      <c r="BW4" s="78"/>
      <c r="BX4" s="78"/>
      <c r="BY4" s="78"/>
      <c r="BZ4" s="78"/>
      <c r="CA4" s="78" t="s">
        <v>73</v>
      </c>
      <c r="CB4" s="78"/>
      <c r="CC4" s="78"/>
      <c r="CD4" s="78"/>
      <c r="CE4" s="78"/>
      <c r="CF4" s="78"/>
      <c r="CG4" s="78"/>
      <c r="CH4" s="78"/>
      <c r="CI4" s="78"/>
      <c r="CJ4" s="78"/>
      <c r="CK4" s="78"/>
      <c r="CL4" s="78" t="s">
        <v>74</v>
      </c>
      <c r="CM4" s="78"/>
      <c r="CN4" s="78"/>
      <c r="CO4" s="78"/>
      <c r="CP4" s="78"/>
      <c r="CQ4" s="78"/>
      <c r="CR4" s="78"/>
      <c r="CS4" s="78"/>
      <c r="CT4" s="78"/>
      <c r="CU4" s="78"/>
      <c r="CV4" s="78"/>
      <c r="CW4" s="78" t="s">
        <v>75</v>
      </c>
      <c r="CX4" s="78"/>
      <c r="CY4" s="78"/>
      <c r="CZ4" s="78"/>
      <c r="DA4" s="78"/>
      <c r="DB4" s="78"/>
      <c r="DC4" s="78"/>
      <c r="DD4" s="78"/>
      <c r="DE4" s="78"/>
      <c r="DF4" s="78"/>
      <c r="DG4" s="78"/>
      <c r="DH4" s="78" t="s">
        <v>76</v>
      </c>
      <c r="DI4" s="78"/>
      <c r="DJ4" s="78"/>
      <c r="DK4" s="78"/>
      <c r="DL4" s="78"/>
      <c r="DM4" s="78"/>
      <c r="DN4" s="78"/>
      <c r="DO4" s="78"/>
      <c r="DP4" s="78"/>
      <c r="DQ4" s="78"/>
      <c r="DR4" s="78"/>
      <c r="DS4" s="78" t="s">
        <v>77</v>
      </c>
      <c r="DT4" s="78"/>
      <c r="DU4" s="78"/>
      <c r="DV4" s="78"/>
      <c r="DW4" s="78"/>
      <c r="DX4" s="78"/>
      <c r="DY4" s="78"/>
      <c r="DZ4" s="78"/>
      <c r="EA4" s="78"/>
      <c r="EB4" s="78"/>
      <c r="EC4" s="78"/>
      <c r="ED4" s="78" t="s">
        <v>78</v>
      </c>
      <c r="EE4" s="78"/>
      <c r="EF4" s="78"/>
      <c r="EG4" s="78"/>
      <c r="EH4" s="78"/>
      <c r="EI4" s="78"/>
      <c r="EJ4" s="78"/>
      <c r="EK4" s="78"/>
      <c r="EL4" s="78"/>
      <c r="EM4" s="78"/>
      <c r="EN4" s="78"/>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192104</v>
      </c>
      <c r="D6" s="34">
        <f t="shared" si="3"/>
        <v>47</v>
      </c>
      <c r="E6" s="34">
        <f t="shared" si="3"/>
        <v>1</v>
      </c>
      <c r="F6" s="34">
        <f t="shared" si="3"/>
        <v>0</v>
      </c>
      <c r="G6" s="34">
        <f t="shared" si="3"/>
        <v>0</v>
      </c>
      <c r="H6" s="34" t="str">
        <f t="shared" si="3"/>
        <v>山梨県　甲斐市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1.36</v>
      </c>
      <c r="Q6" s="35">
        <f t="shared" si="3"/>
        <v>2268</v>
      </c>
      <c r="R6" s="35">
        <f t="shared" si="3"/>
        <v>75373</v>
      </c>
      <c r="S6" s="35">
        <f t="shared" si="3"/>
        <v>71.95</v>
      </c>
      <c r="T6" s="35">
        <f t="shared" si="3"/>
        <v>1047.57</v>
      </c>
      <c r="U6" s="35">
        <f t="shared" si="3"/>
        <v>1020</v>
      </c>
      <c r="V6" s="35">
        <f t="shared" si="3"/>
        <v>2</v>
      </c>
      <c r="W6" s="35">
        <f t="shared" si="3"/>
        <v>510</v>
      </c>
      <c r="X6" s="36">
        <f>IF(X7="",NA(),X7)</f>
        <v>59.23</v>
      </c>
      <c r="Y6" s="36">
        <f t="shared" ref="Y6:AG6" si="4">IF(Y7="",NA(),Y7)</f>
        <v>56.44</v>
      </c>
      <c r="Z6" s="36">
        <f t="shared" si="4"/>
        <v>57.25</v>
      </c>
      <c r="AA6" s="36">
        <f t="shared" si="4"/>
        <v>53.87</v>
      </c>
      <c r="AB6" s="36">
        <f t="shared" si="4"/>
        <v>50.27</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2718.06</v>
      </c>
      <c r="BF6" s="36">
        <f t="shared" ref="BF6:BN6" si="7">IF(BF7="",NA(),BF7)</f>
        <v>2513.29</v>
      </c>
      <c r="BG6" s="36">
        <f t="shared" si="7"/>
        <v>2269.9299999999998</v>
      </c>
      <c r="BH6" s="36">
        <f t="shared" si="7"/>
        <v>2177.91</v>
      </c>
      <c r="BI6" s="36">
        <f t="shared" si="7"/>
        <v>2077.4</v>
      </c>
      <c r="BJ6" s="36">
        <f t="shared" si="7"/>
        <v>1496.15</v>
      </c>
      <c r="BK6" s="36">
        <f t="shared" si="7"/>
        <v>1462.56</v>
      </c>
      <c r="BL6" s="36">
        <f t="shared" si="7"/>
        <v>1486.62</v>
      </c>
      <c r="BM6" s="36">
        <f t="shared" si="7"/>
        <v>1510.14</v>
      </c>
      <c r="BN6" s="36">
        <f t="shared" si="7"/>
        <v>1595.62</v>
      </c>
      <c r="BO6" s="35" t="str">
        <f>IF(BO7="","",IF(BO7="-","【-】","【"&amp;SUBSTITUTE(TEXT(BO7,"#,##0.00"),"-","△")&amp;"】"))</f>
        <v>【1,280.76】</v>
      </c>
      <c r="BP6" s="36">
        <f>IF(BP7="",NA(),BP7)</f>
        <v>23.33</v>
      </c>
      <c r="BQ6" s="36">
        <f t="shared" ref="BQ6:BY6" si="8">IF(BQ7="",NA(),BQ7)</f>
        <v>24.4</v>
      </c>
      <c r="BR6" s="36">
        <f t="shared" si="8"/>
        <v>23.6</v>
      </c>
      <c r="BS6" s="36">
        <f t="shared" si="8"/>
        <v>22.92</v>
      </c>
      <c r="BT6" s="36">
        <f t="shared" si="8"/>
        <v>20.64</v>
      </c>
      <c r="BU6" s="36">
        <f t="shared" si="8"/>
        <v>33.01</v>
      </c>
      <c r="BV6" s="36">
        <f t="shared" si="8"/>
        <v>32.39</v>
      </c>
      <c r="BW6" s="36">
        <f t="shared" si="8"/>
        <v>24.39</v>
      </c>
      <c r="BX6" s="36">
        <f t="shared" si="8"/>
        <v>22.67</v>
      </c>
      <c r="BY6" s="36">
        <f t="shared" si="8"/>
        <v>37.92</v>
      </c>
      <c r="BZ6" s="35" t="str">
        <f>IF(BZ7="","",IF(BZ7="-","【-】","【"&amp;SUBSTITUTE(TEXT(BZ7,"#,##0.00"),"-","△")&amp;"】"))</f>
        <v>【53.06】</v>
      </c>
      <c r="CA6" s="36">
        <f>IF(CA7="",NA(),CA7)</f>
        <v>555.96</v>
      </c>
      <c r="CB6" s="36">
        <f t="shared" ref="CB6:CJ6" si="9">IF(CB7="",NA(),CB7)</f>
        <v>531.72</v>
      </c>
      <c r="CC6" s="36">
        <f t="shared" si="9"/>
        <v>578.37</v>
      </c>
      <c r="CD6" s="36">
        <f t="shared" si="9"/>
        <v>611.23</v>
      </c>
      <c r="CE6" s="36">
        <f t="shared" si="9"/>
        <v>683</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71.09</v>
      </c>
      <c r="CM6" s="36">
        <f t="shared" ref="CM6:CU6" si="10">IF(CM7="",NA(),CM7)</f>
        <v>73.33</v>
      </c>
      <c r="CN6" s="36">
        <f t="shared" si="10"/>
        <v>80.38</v>
      </c>
      <c r="CO6" s="36">
        <f t="shared" si="10"/>
        <v>60.34</v>
      </c>
      <c r="CP6" s="36">
        <f t="shared" si="10"/>
        <v>57.57</v>
      </c>
      <c r="CQ6" s="36">
        <f t="shared" si="10"/>
        <v>51.11</v>
      </c>
      <c r="CR6" s="36">
        <f t="shared" si="10"/>
        <v>50.49</v>
      </c>
      <c r="CS6" s="36">
        <f t="shared" si="10"/>
        <v>48.36</v>
      </c>
      <c r="CT6" s="36">
        <f t="shared" si="10"/>
        <v>48.7</v>
      </c>
      <c r="CU6" s="36">
        <f t="shared" si="10"/>
        <v>46.9</v>
      </c>
      <c r="CV6" s="35" t="str">
        <f>IF(CV7="","",IF(CV7="-","【-】","【"&amp;SUBSTITUTE(TEXT(CV7,"#,##0.00"),"-","△")&amp;"】"))</f>
        <v>【56.28】</v>
      </c>
      <c r="CW6" s="36">
        <f>IF(CW7="",NA(),CW7)</f>
        <v>66.930000000000007</v>
      </c>
      <c r="CX6" s="36">
        <f t="shared" ref="CX6:DF6" si="11">IF(CX7="",NA(),CX7)</f>
        <v>65.510000000000005</v>
      </c>
      <c r="CY6" s="36">
        <f t="shared" si="11"/>
        <v>58.24</v>
      </c>
      <c r="CZ6" s="36">
        <f t="shared" si="11"/>
        <v>72.11</v>
      </c>
      <c r="DA6" s="36">
        <f t="shared" si="11"/>
        <v>72.739999999999995</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0.28000000000000003</v>
      </c>
      <c r="EE6" s="36">
        <f t="shared" ref="EE6:EM6" si="14">IF(EE7="",NA(),EE7)</f>
        <v>1.35</v>
      </c>
      <c r="EF6" s="36">
        <f t="shared" si="14"/>
        <v>0.57999999999999996</v>
      </c>
      <c r="EG6" s="36">
        <f t="shared" si="14"/>
        <v>0.34</v>
      </c>
      <c r="EH6" s="36">
        <f t="shared" si="14"/>
        <v>0.09</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192104</v>
      </c>
      <c r="D7" s="38">
        <v>47</v>
      </c>
      <c r="E7" s="38">
        <v>1</v>
      </c>
      <c r="F7" s="38">
        <v>0</v>
      </c>
      <c r="G7" s="38">
        <v>0</v>
      </c>
      <c r="H7" s="38" t="s">
        <v>108</v>
      </c>
      <c r="I7" s="38" t="s">
        <v>109</v>
      </c>
      <c r="J7" s="38" t="s">
        <v>110</v>
      </c>
      <c r="K7" s="38" t="s">
        <v>111</v>
      </c>
      <c r="L7" s="38" t="s">
        <v>112</v>
      </c>
      <c r="M7" s="38"/>
      <c r="N7" s="39" t="s">
        <v>113</v>
      </c>
      <c r="O7" s="39" t="s">
        <v>114</v>
      </c>
      <c r="P7" s="39">
        <v>1.36</v>
      </c>
      <c r="Q7" s="39">
        <v>2268</v>
      </c>
      <c r="R7" s="39">
        <v>75373</v>
      </c>
      <c r="S7" s="39">
        <v>71.95</v>
      </c>
      <c r="T7" s="39">
        <v>1047.57</v>
      </c>
      <c r="U7" s="39">
        <v>1020</v>
      </c>
      <c r="V7" s="39">
        <v>2</v>
      </c>
      <c r="W7" s="39">
        <v>510</v>
      </c>
      <c r="X7" s="39">
        <v>59.23</v>
      </c>
      <c r="Y7" s="39">
        <v>56.44</v>
      </c>
      <c r="Z7" s="39">
        <v>57.25</v>
      </c>
      <c r="AA7" s="39">
        <v>53.87</v>
      </c>
      <c r="AB7" s="39">
        <v>50.27</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2718.06</v>
      </c>
      <c r="BF7" s="39">
        <v>2513.29</v>
      </c>
      <c r="BG7" s="39">
        <v>2269.9299999999998</v>
      </c>
      <c r="BH7" s="39">
        <v>2177.91</v>
      </c>
      <c r="BI7" s="39">
        <v>2077.4</v>
      </c>
      <c r="BJ7" s="39">
        <v>1496.15</v>
      </c>
      <c r="BK7" s="39">
        <v>1462.56</v>
      </c>
      <c r="BL7" s="39">
        <v>1486.62</v>
      </c>
      <c r="BM7" s="39">
        <v>1510.14</v>
      </c>
      <c r="BN7" s="39">
        <v>1595.62</v>
      </c>
      <c r="BO7" s="39">
        <v>1280.76</v>
      </c>
      <c r="BP7" s="39">
        <v>23.33</v>
      </c>
      <c r="BQ7" s="39">
        <v>24.4</v>
      </c>
      <c r="BR7" s="39">
        <v>23.6</v>
      </c>
      <c r="BS7" s="39">
        <v>22.92</v>
      </c>
      <c r="BT7" s="39">
        <v>20.64</v>
      </c>
      <c r="BU7" s="39">
        <v>33.01</v>
      </c>
      <c r="BV7" s="39">
        <v>32.39</v>
      </c>
      <c r="BW7" s="39">
        <v>24.39</v>
      </c>
      <c r="BX7" s="39">
        <v>22.67</v>
      </c>
      <c r="BY7" s="39">
        <v>37.92</v>
      </c>
      <c r="BZ7" s="39">
        <v>53.06</v>
      </c>
      <c r="CA7" s="39">
        <v>555.96</v>
      </c>
      <c r="CB7" s="39">
        <v>531.72</v>
      </c>
      <c r="CC7" s="39">
        <v>578.37</v>
      </c>
      <c r="CD7" s="39">
        <v>611.23</v>
      </c>
      <c r="CE7" s="39">
        <v>683</v>
      </c>
      <c r="CF7" s="39">
        <v>523.08000000000004</v>
      </c>
      <c r="CG7" s="39">
        <v>530.83000000000004</v>
      </c>
      <c r="CH7" s="39">
        <v>734.18</v>
      </c>
      <c r="CI7" s="39">
        <v>789.62</v>
      </c>
      <c r="CJ7" s="39">
        <v>423.18</v>
      </c>
      <c r="CK7" s="39">
        <v>314.83</v>
      </c>
      <c r="CL7" s="39">
        <v>71.09</v>
      </c>
      <c r="CM7" s="39">
        <v>73.33</v>
      </c>
      <c r="CN7" s="39">
        <v>80.38</v>
      </c>
      <c r="CO7" s="39">
        <v>60.34</v>
      </c>
      <c r="CP7" s="39">
        <v>57.57</v>
      </c>
      <c r="CQ7" s="39">
        <v>51.11</v>
      </c>
      <c r="CR7" s="39">
        <v>50.49</v>
      </c>
      <c r="CS7" s="39">
        <v>48.36</v>
      </c>
      <c r="CT7" s="39">
        <v>48.7</v>
      </c>
      <c r="CU7" s="39">
        <v>46.9</v>
      </c>
      <c r="CV7" s="39">
        <v>56.28</v>
      </c>
      <c r="CW7" s="39">
        <v>66.930000000000007</v>
      </c>
      <c r="CX7" s="39">
        <v>65.510000000000005</v>
      </c>
      <c r="CY7" s="39">
        <v>58.24</v>
      </c>
      <c r="CZ7" s="39">
        <v>72.11</v>
      </c>
      <c r="DA7" s="39">
        <v>72.739999999999995</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0.28000000000000003</v>
      </c>
      <c r="EE7" s="39">
        <v>1.35</v>
      </c>
      <c r="EF7" s="39">
        <v>0.57999999999999996</v>
      </c>
      <c r="EG7" s="39">
        <v>0.34</v>
      </c>
      <c r="EH7" s="39">
        <v>0.09</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2018-02-01T02:12:52Z</cp:lastPrinted>
  <dcterms:created xsi:type="dcterms:W3CDTF">2017-12-25T01:43:14Z</dcterms:created>
  <dcterms:modified xsi:type="dcterms:W3CDTF">2018-02-27T05:04:51Z</dcterms:modified>
  <cp:category/>
</cp:coreProperties>
</file>