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919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I10" i="4"/>
  <c r="B8" i="4"/>
  <c r="C10" i="5" l="1"/>
  <c r="D10" i="5"/>
  <c r="E10" i="5"/>
  <c r="B10" i="5"/>
</calcChain>
</file>

<file path=xl/sharedStrings.xml><?xml version="1.0" encoding="utf-8"?>
<sst xmlns="http://schemas.openxmlformats.org/spreadsheetml/2006/main" count="251" uniqueCount="124">
  <si>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</si>
  <si>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</si>
  <si>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</si>
  <si>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</si>
  <si>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</si>
  <si>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</si>
  <si>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</si>
  <si>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</si>
  <si>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</si>
  <si>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</si>
  <si>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</si>
  <si>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</si>
  <si>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</si>
  <si>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</si>
  <si>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</si>
  <si>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</si>
  <si>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</si>
  <si>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</si>
  <si>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</si>
  <si>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</si>
  <si>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</si>
  <si>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</si>
  <si>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</si>
  <si>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</si>
  <si>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</si>
  <si>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</si>
  <si>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</si>
  <si>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</si>
  <si>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</si>
  <si>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</si>
  <si>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</si>
  <si>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</si>
  <si>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</si>
  <si>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</si>
  <si>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</si>
  <si>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</si>
  <si>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</si>
  <si>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</si>
  <si>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</si>
  <si>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</si>
  <si>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</si>
  <si>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</si>
  <si>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</si>
  <si>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</si>
  <si>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</si>
  <si>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</si>
  <si>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</si>
  <si>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</si>
  <si>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</si>
  <si>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</si>
  <si>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</si>
  <si>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</si>
  <si>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</si>
  <si>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</si>
  <si>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</si>
  <si>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</si>
  <si>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</si>
  <si>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</si>
  <si>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</si>
  <si>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</si>
  <si>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</si>
  <si>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</si>
  <si>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</si>
  <si>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</si>
  <si>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</si>
  <si>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</si>
  <si>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</si>
  <si>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</si>
  <si>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</si>
  <si>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</si>
  <si>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</si>
  <si>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</si>
  <si>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</si>
  <si>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</si>
  <si>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</si>
  <si>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</si>
  <si>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</si>
  <si>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</si>
  <si>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</si>
  <si>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</si>
  <si>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</si>
  <si>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</si>
  <si>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</si>
  <si>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</si>
  <si>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</si>
  <si>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</si>
  <si>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</si>
  <si>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</si>
  <si>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</si>
  <si>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</si>
  <si>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</si>
  <si>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</si>
  <si>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</si>
  <si>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</si>
  <si>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</si>
  <si>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</si>
  <si>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</si>
  <si>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</si>
  <si>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</si>
  <si>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</si>
  <si>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</si>
  <si>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</si>
  <si>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</si>
  <si>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</si>
  <si>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</si>
  <si>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</si>
  <si>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</si>
  <si>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</si>
  <si>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北杜市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</si>
  <si>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</si>
  <si>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</si>
  <si>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</si>
  <si>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</si>
  <si>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</si>
  <si>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</si>
  <si>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</si>
  <si>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</si>
  <si>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</si>
  <si>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</si>
  <si>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</si>
  <si>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平成28年度は費用（汚泥引抜手数料）が増加したため、経費回収率及び汚水処理原価が悪化した。
　収入面においては使用料収入以外の収入に依存しているが、本市の特定地域生活排水処理事業は過疎がより進む地区であり、今後も料金収入が減る見込みであることから、費用削減を図るとともに、施設利用率を考慮した上で計画的な施設更新を行っていく必要がある。</t>
    <rPh sb="1" eb="3">
      <t>ヘイセイ</t>
    </rPh>
    <rPh sb="5" eb="7">
      <t>ネンド</t>
    </rPh>
    <rPh sb="8" eb="10">
      <t>ヒヨウ</t>
    </rPh>
    <rPh sb="11" eb="13">
      <t>オデイ</t>
    </rPh>
    <rPh sb="13" eb="15">
      <t>ヒキヌキ</t>
    </rPh>
    <rPh sb="15" eb="18">
      <t>テスウリョウ</t>
    </rPh>
    <rPh sb="20" eb="22">
      <t>ゾウカ</t>
    </rPh>
    <rPh sb="27" eb="29">
      <t>ケイヒ</t>
    </rPh>
    <rPh sb="29" eb="31">
      <t>カイシュウ</t>
    </rPh>
    <rPh sb="31" eb="32">
      <t>リツ</t>
    </rPh>
    <rPh sb="32" eb="33">
      <t>オヨ</t>
    </rPh>
    <rPh sb="34" eb="36">
      <t>オスイ</t>
    </rPh>
    <rPh sb="36" eb="38">
      <t>ショリ</t>
    </rPh>
    <rPh sb="38" eb="40">
      <t>ゲンカ</t>
    </rPh>
    <rPh sb="41" eb="43">
      <t>アッカ</t>
    </rPh>
    <rPh sb="48" eb="50">
      <t>シュウニュウ</t>
    </rPh>
    <rPh sb="50" eb="51">
      <t>メン</t>
    </rPh>
    <rPh sb="56" eb="58">
      <t>シヨウ</t>
    </rPh>
    <rPh sb="58" eb="59">
      <t>リョウ</t>
    </rPh>
    <rPh sb="59" eb="61">
      <t>シュウニュウ</t>
    </rPh>
    <rPh sb="61" eb="63">
      <t>イガイ</t>
    </rPh>
    <rPh sb="64" eb="66">
      <t>シュウニュウ</t>
    </rPh>
    <rPh sb="67" eb="69">
      <t>イゾン</t>
    </rPh>
    <rPh sb="75" eb="76">
      <t>ホン</t>
    </rPh>
    <rPh sb="76" eb="77">
      <t>シ</t>
    </rPh>
    <rPh sb="78" eb="80">
      <t>トクテイ</t>
    </rPh>
    <rPh sb="80" eb="82">
      <t>チイキ</t>
    </rPh>
    <rPh sb="82" eb="84">
      <t>セイカツ</t>
    </rPh>
    <rPh sb="84" eb="86">
      <t>ハイスイ</t>
    </rPh>
    <rPh sb="86" eb="88">
      <t>ショリ</t>
    </rPh>
    <rPh sb="88" eb="90">
      <t>ジギョウ</t>
    </rPh>
    <rPh sb="91" eb="93">
      <t>カソ</t>
    </rPh>
    <rPh sb="96" eb="97">
      <t>スス</t>
    </rPh>
    <rPh sb="98" eb="100">
      <t>チク</t>
    </rPh>
    <rPh sb="104" eb="106">
      <t>コンゴ</t>
    </rPh>
    <rPh sb="107" eb="109">
      <t>リョウキン</t>
    </rPh>
    <rPh sb="109" eb="111">
      <t>シュウニュウ</t>
    </rPh>
    <rPh sb="112" eb="113">
      <t>ヘ</t>
    </rPh>
    <rPh sb="114" eb="116">
      <t>ミコミ</t>
    </rPh>
    <rPh sb="125" eb="127">
      <t>ヒヨウ</t>
    </rPh>
    <rPh sb="127" eb="129">
      <t>サクゲン</t>
    </rPh>
    <rPh sb="130" eb="131">
      <t>ハカ</t>
    </rPh>
    <rPh sb="137" eb="139">
      <t>シセツ</t>
    </rPh>
    <rPh sb="139" eb="141">
      <t>リヨウ</t>
    </rPh>
    <rPh sb="141" eb="142">
      <t>リツ</t>
    </rPh>
    <rPh sb="143" eb="145">
      <t>コウリョ</t>
    </rPh>
    <rPh sb="147" eb="148">
      <t>ウエ</t>
    </rPh>
    <rPh sb="149" eb="152">
      <t>ケイカクテキ</t>
    </rPh>
    <rPh sb="153" eb="155">
      <t>シセツ</t>
    </rPh>
    <rPh sb="155" eb="157">
      <t>コウシン</t>
    </rPh>
    <rPh sb="158" eb="159">
      <t>オコナ</t>
    </rPh>
    <rPh sb="163" eb="165">
      <t>ヒツヨウ</t>
    </rPh>
    <phoneticPr fontId="4"/>
  </si>
  <si>
    <t>非設置</t>
    <rPh sb="0" eb="1">
      <t>ヒ</t>
    </rPh>
    <rPh sb="1" eb="3">
      <t>セッチ</t>
    </rPh>
    <phoneticPr fontId="4"/>
  </si>
  <si>
    <r>
      <t>・該当数値なし
　平成29年度に資産台帳整備が完了するため、資産台帳を活用し計画的な施設更新</t>
    </r>
    <r>
      <rPr>
        <sz val="11"/>
        <rFont val="ＭＳ ゴシック"/>
        <family val="3"/>
        <charset val="128"/>
      </rPr>
      <t>が</t>
    </r>
    <r>
      <rPr>
        <sz val="11"/>
        <color theme="1"/>
        <rFont val="ＭＳ ゴシック"/>
        <family val="3"/>
        <charset val="128"/>
      </rPr>
      <t>必要である。
　</t>
    </r>
    <rPh sb="1" eb="3">
      <t>ガイトウ</t>
    </rPh>
    <rPh sb="3" eb="5">
      <t>スウチ</t>
    </rPh>
    <rPh sb="10" eb="12">
      <t>ヘイセイ</t>
    </rPh>
    <rPh sb="14" eb="16">
      <t>ネンド</t>
    </rPh>
    <rPh sb="17" eb="19">
      <t>シサン</t>
    </rPh>
    <rPh sb="19" eb="21">
      <t>ダイチョウ</t>
    </rPh>
    <rPh sb="21" eb="23">
      <t>セイビ</t>
    </rPh>
    <rPh sb="24" eb="26">
      <t>カンリョウ</t>
    </rPh>
    <rPh sb="31" eb="33">
      <t>シサン</t>
    </rPh>
    <rPh sb="33" eb="35">
      <t>ダイチョウ</t>
    </rPh>
    <rPh sb="36" eb="38">
      <t>カツヨウ</t>
    </rPh>
    <rPh sb="39" eb="42">
      <t>ケイカクテキ</t>
    </rPh>
    <rPh sb="43" eb="45">
      <t>シセツ</t>
    </rPh>
    <rPh sb="45" eb="47">
      <t>コウシン</t>
    </rPh>
    <rPh sb="48" eb="50">
      <t>ヒツヨウ</t>
    </rPh>
    <phoneticPr fontId="4"/>
  </si>
  <si>
    <t xml:space="preserve">①収益的収支比率について、地方債償還額の一時的な減少により改善したものの、平成30年以降地方債償還額が急激に増加するため悪化する見込である。
④企業債残高対事業規模比率は、一般会計負担金の減額による影響で悪化しており、平均と比較しても料金収入に対し地方債残高が大きいことがわかる。
⑤経費回収率は、汚水処理費（汚泥引抜手数料）が増加したため悪化し、平均も下回っており、使用料以外の収入に依存していることがわかる。
⑥汚水処理原価は平均を下回っているが、⑤経費回収率同様汚水処理費が増加したため悪化している。
⑦施設利用率は40％程で横這いで、平均を大きく下回っており、処理量に対し過大な施設を保有していることがわかる。
⑧水洗化率は横這いだが、平均を上回る94％で一定の事業効果が認められる。
</t>
    <rPh sb="1" eb="4">
      <t>シュウエキテキ</t>
    </rPh>
    <rPh sb="4" eb="6">
      <t>シュウシ</t>
    </rPh>
    <rPh sb="6" eb="8">
      <t>ヒリツ</t>
    </rPh>
    <rPh sb="13" eb="16">
      <t>チホウサイ</t>
    </rPh>
    <rPh sb="16" eb="18">
      <t>ショウカン</t>
    </rPh>
    <rPh sb="18" eb="19">
      <t>ガク</t>
    </rPh>
    <rPh sb="20" eb="23">
      <t>イチジテキ</t>
    </rPh>
    <rPh sb="24" eb="26">
      <t>ゲンショウ</t>
    </rPh>
    <rPh sb="29" eb="31">
      <t>カイゼン</t>
    </rPh>
    <rPh sb="37" eb="39">
      <t>ヘイセイ</t>
    </rPh>
    <rPh sb="41" eb="42">
      <t>ネン</t>
    </rPh>
    <rPh sb="42" eb="44">
      <t>イコウ</t>
    </rPh>
    <rPh sb="44" eb="47">
      <t>チホウサイ</t>
    </rPh>
    <rPh sb="47" eb="49">
      <t>ショウカン</t>
    </rPh>
    <rPh sb="49" eb="50">
      <t>ガク</t>
    </rPh>
    <rPh sb="51" eb="53">
      <t>キュウゲキ</t>
    </rPh>
    <rPh sb="54" eb="56">
      <t>ゾウカ</t>
    </rPh>
    <rPh sb="60" eb="62">
      <t>アッカ</t>
    </rPh>
    <rPh sb="64" eb="66">
      <t>ミコミ</t>
    </rPh>
    <rPh sb="73" eb="75">
      <t>キギョウ</t>
    </rPh>
    <rPh sb="75" eb="76">
      <t>サイ</t>
    </rPh>
    <rPh sb="76" eb="78">
      <t>ザンダカ</t>
    </rPh>
    <rPh sb="78" eb="79">
      <t>タイ</t>
    </rPh>
    <rPh sb="79" eb="81">
      <t>ジギョウ</t>
    </rPh>
    <rPh sb="81" eb="83">
      <t>キボ</t>
    </rPh>
    <rPh sb="83" eb="85">
      <t>ヒリツ</t>
    </rPh>
    <rPh sb="87" eb="89">
      <t>イッパン</t>
    </rPh>
    <rPh sb="89" eb="91">
      <t>カイケイ</t>
    </rPh>
    <rPh sb="91" eb="94">
      <t>フタンキン</t>
    </rPh>
    <rPh sb="95" eb="96">
      <t>ゲン</t>
    </rPh>
    <rPh sb="96" eb="97">
      <t>ガク</t>
    </rPh>
    <rPh sb="100" eb="102">
      <t>エイキョウ</t>
    </rPh>
    <rPh sb="103" eb="105">
      <t>アッカ</t>
    </rPh>
    <rPh sb="110" eb="112">
      <t>ヘイキン</t>
    </rPh>
    <rPh sb="113" eb="115">
      <t>ヒカク</t>
    </rPh>
    <rPh sb="118" eb="120">
      <t>リョウキン</t>
    </rPh>
    <rPh sb="120" eb="122">
      <t>シュウニュウ</t>
    </rPh>
    <rPh sb="123" eb="124">
      <t>タイ</t>
    </rPh>
    <rPh sb="125" eb="128">
      <t>チホウサイ</t>
    </rPh>
    <rPh sb="128" eb="130">
      <t>ザンダカ</t>
    </rPh>
    <rPh sb="131" eb="132">
      <t>オオ</t>
    </rPh>
    <rPh sb="144" eb="146">
      <t>ケイヒ</t>
    </rPh>
    <rPh sb="146" eb="148">
      <t>カイシュウ</t>
    </rPh>
    <rPh sb="148" eb="149">
      <t>リツ</t>
    </rPh>
    <rPh sb="151" eb="153">
      <t>オスイ</t>
    </rPh>
    <rPh sb="153" eb="155">
      <t>ショリ</t>
    </rPh>
    <rPh sb="155" eb="156">
      <t>ヒ</t>
    </rPh>
    <rPh sb="157" eb="159">
      <t>オデイ</t>
    </rPh>
    <rPh sb="159" eb="161">
      <t>ヒキヌキ</t>
    </rPh>
    <rPh sb="161" eb="164">
      <t>テスウリョウ</t>
    </rPh>
    <rPh sb="166" eb="168">
      <t>ゾウカ</t>
    </rPh>
    <rPh sb="172" eb="174">
      <t>アッカ</t>
    </rPh>
    <rPh sb="176" eb="178">
      <t>ヘイキン</t>
    </rPh>
    <rPh sb="179" eb="181">
      <t>シタマワ</t>
    </rPh>
    <rPh sb="186" eb="188">
      <t>シヨウ</t>
    </rPh>
    <rPh sb="188" eb="189">
      <t>リョウ</t>
    </rPh>
    <rPh sb="189" eb="191">
      <t>イガイ</t>
    </rPh>
    <rPh sb="192" eb="194">
      <t>シュウニュウ</t>
    </rPh>
    <rPh sb="195" eb="197">
      <t>イゾン</t>
    </rPh>
    <rPh sb="211" eb="213">
      <t>オスイ</t>
    </rPh>
    <rPh sb="213" eb="215">
      <t>ショリ</t>
    </rPh>
    <rPh sb="215" eb="217">
      <t>ゲンカ</t>
    </rPh>
    <rPh sb="218" eb="220">
      <t>ヘイキン</t>
    </rPh>
    <rPh sb="221" eb="223">
      <t>シタマワ</t>
    </rPh>
    <rPh sb="230" eb="232">
      <t>ケイヒ</t>
    </rPh>
    <rPh sb="232" eb="234">
      <t>カイシュウ</t>
    </rPh>
    <rPh sb="234" eb="235">
      <t>リツ</t>
    </rPh>
    <rPh sb="235" eb="237">
      <t>ドウヨウ</t>
    </rPh>
    <rPh sb="237" eb="239">
      <t>オスイ</t>
    </rPh>
    <rPh sb="239" eb="241">
      <t>ショリ</t>
    </rPh>
    <rPh sb="241" eb="242">
      <t>ヒ</t>
    </rPh>
    <rPh sb="243" eb="245">
      <t>ゾウカ</t>
    </rPh>
    <rPh sb="249" eb="251">
      <t>アッカ</t>
    </rPh>
    <rPh sb="259" eb="261">
      <t>シセツ</t>
    </rPh>
    <rPh sb="261" eb="264">
      <t>リヨウリツ</t>
    </rPh>
    <rPh sb="268" eb="269">
      <t>ホド</t>
    </rPh>
    <rPh sb="270" eb="272">
      <t>ヨコバ</t>
    </rPh>
    <rPh sb="275" eb="277">
      <t>ヘイキン</t>
    </rPh>
    <rPh sb="278" eb="279">
      <t>オオ</t>
    </rPh>
    <rPh sb="281" eb="283">
      <t>シタマワ</t>
    </rPh>
    <rPh sb="288" eb="290">
      <t>ショリ</t>
    </rPh>
    <rPh sb="290" eb="291">
      <t>リョウ</t>
    </rPh>
    <rPh sb="292" eb="293">
      <t>タイ</t>
    </rPh>
    <rPh sb="294" eb="296">
      <t>カダイ</t>
    </rPh>
    <rPh sb="297" eb="299">
      <t>シセツ</t>
    </rPh>
    <rPh sb="300" eb="302">
      <t>ホユウ</t>
    </rPh>
    <rPh sb="316" eb="319">
      <t>スイセンカ</t>
    </rPh>
    <rPh sb="319" eb="320">
      <t>リツ</t>
    </rPh>
    <rPh sb="321" eb="323">
      <t>ヨコバ</t>
    </rPh>
    <rPh sb="327" eb="329">
      <t>ヘイキン</t>
    </rPh>
    <rPh sb="330" eb="332">
      <t>ウワマワ</t>
    </rPh>
    <rPh sb="337" eb="339">
      <t>イッテイ</t>
    </rPh>
    <rPh sb="340" eb="342">
      <t>ジギョウ</t>
    </rPh>
    <rPh sb="342" eb="344">
      <t>コウカ</t>
    </rPh>
    <rPh sb="345" eb="346">
      <t>ミト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</si>
</sst>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C5-4D55-8D9A-67B0CA248FDC}"/>
            </c:ext>
          </c:extLst>
        </c:ser>
        <c:dLbls>
          <c:showLegendKey val="0"/>
          <c:showVal val="0"/>
          <c:showCatName val="0"/>
          <c:showSerName val="0"/>
          <c:showPercent val="0"/>
          <c:showBubbleSize val="0"/>
        </c:dLbls>
        <c:gapWidth val="150"/>
        <c:axId val="84286464"/>
        <c:axId val="842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EC5-4D55-8D9A-67B0CA248FDC}"/>
            </c:ext>
          </c:extLst>
        </c:ser>
        <c:dLbls>
          <c:showLegendKey val="0"/>
          <c:showVal val="0"/>
          <c:showCatName val="0"/>
          <c:showSerName val="0"/>
          <c:showPercent val="0"/>
          <c:showBubbleSize val="0"/>
        </c:dLbls>
        <c:marker val="1"/>
        <c:smooth val="0"/>
        <c:axId val="84286464"/>
        <c:axId val="84292736"/>
      </c:lineChart>
      <c:dateAx>
        <c:axId val="84286464"/>
        <c:scaling>
          <c:orientation val="minMax"/>
        </c:scaling>
        <c:delete val="1"/>
        <c:axPos val="b"/>
        <c:numFmt formatCode="ge" sourceLinked="1"/>
        <c:majorTickMark val="none"/>
        <c:minorTickMark val="none"/>
        <c:tickLblPos val="none"/>
        <c:crossAx val="84292736"/>
        <c:crosses val="autoZero"/>
        <c:auto val="1"/>
        <c:lblOffset val="100"/>
        <c:baseTimeUnit val="years"/>
      </c:dateAx>
      <c:valAx>
        <c:axId val="842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65.67</c:v>
                </c:pt>
                <c:pt idx="1">
                  <c:v>39.049999999999997</c:v>
                </c:pt>
                <c:pt idx="2">
                  <c:v>40.18</c:v>
                </c:pt>
                <c:pt idx="3">
                  <c:v>42.86</c:v>
                </c:pt>
                <c:pt idx="4">
                  <c:v>42.86</c:v>
                </c:pt>
              </c:numCache>
            </c:numRef>
          </c:val>
          <c:extLst xmlns:c16r2="http://schemas.microsoft.com/office/drawing/2015/06/chart">
            <c:ext xmlns:c16="http://schemas.microsoft.com/office/drawing/2014/chart" uri="{C3380CC4-5D6E-409C-BE32-E72D297353CC}">
              <c16:uniqueId val="{00000000-3FD5-497E-A499-4E71215E678D}"/>
            </c:ext>
          </c:extLst>
        </c:ser>
        <c:dLbls>
          <c:showLegendKey val="0"/>
          <c:showVal val="0"/>
          <c:showCatName val="0"/>
          <c:showSerName val="0"/>
          <c:showPercent val="0"/>
          <c:showBubbleSize val="0"/>
        </c:dLbls>
        <c:gapWidth val="150"/>
        <c:axId val="96602752"/>
        <c:axId val="966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3FD5-497E-A499-4E71215E678D}"/>
            </c:ext>
          </c:extLst>
        </c:ser>
        <c:dLbls>
          <c:showLegendKey val="0"/>
          <c:showVal val="0"/>
          <c:showCatName val="0"/>
          <c:showSerName val="0"/>
          <c:showPercent val="0"/>
          <c:showBubbleSize val="0"/>
        </c:dLbls>
        <c:marker val="1"/>
        <c:smooth val="0"/>
        <c:axId val="96602752"/>
        <c:axId val="96604928"/>
      </c:lineChart>
      <c:dateAx>
        <c:axId val="96602752"/>
        <c:scaling>
          <c:orientation val="minMax"/>
        </c:scaling>
        <c:delete val="1"/>
        <c:axPos val="b"/>
        <c:numFmt formatCode="ge" sourceLinked="1"/>
        <c:majorTickMark val="none"/>
        <c:minorTickMark val="none"/>
        <c:tickLblPos val="none"/>
        <c:crossAx val="96604928"/>
        <c:crosses val="autoZero"/>
        <c:auto val="1"/>
        <c:lblOffset val="100"/>
        <c:baseTimeUnit val="years"/>
      </c:dateAx>
      <c:valAx>
        <c:axId val="966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79.27</c:v>
                </c:pt>
                <c:pt idx="1">
                  <c:v>86.85</c:v>
                </c:pt>
                <c:pt idx="2">
                  <c:v>94.44</c:v>
                </c:pt>
                <c:pt idx="3">
                  <c:v>94.31</c:v>
                </c:pt>
                <c:pt idx="4">
                  <c:v>94.31</c:v>
                </c:pt>
              </c:numCache>
            </c:numRef>
          </c:val>
          <c:extLst xmlns:c16r2="http://schemas.microsoft.com/office/drawing/2015/06/chart">
            <c:ext xmlns:c16="http://schemas.microsoft.com/office/drawing/2014/chart" uri="{C3380CC4-5D6E-409C-BE32-E72D297353CC}">
              <c16:uniqueId val="{00000000-1646-4CA3-8446-0B031C8376E7}"/>
            </c:ext>
          </c:extLst>
        </c:ser>
        <c:dLbls>
          <c:showLegendKey val="0"/>
          <c:showVal val="0"/>
          <c:showCatName val="0"/>
          <c:showSerName val="0"/>
          <c:showPercent val="0"/>
          <c:showBubbleSize val="0"/>
        </c:dLbls>
        <c:gapWidth val="150"/>
        <c:axId val="96652288"/>
        <c:axId val="966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1646-4CA3-8446-0B031C8376E7}"/>
            </c:ext>
          </c:extLst>
        </c:ser>
        <c:dLbls>
          <c:showLegendKey val="0"/>
          <c:showVal val="0"/>
          <c:showCatName val="0"/>
          <c:showSerName val="0"/>
          <c:showPercent val="0"/>
          <c:showBubbleSize val="0"/>
        </c:dLbls>
        <c:marker val="1"/>
        <c:smooth val="0"/>
        <c:axId val="96652288"/>
        <c:axId val="96654464"/>
      </c:lineChart>
      <c:dateAx>
        <c:axId val="96652288"/>
        <c:scaling>
          <c:orientation val="minMax"/>
        </c:scaling>
        <c:delete val="1"/>
        <c:axPos val="b"/>
        <c:numFmt formatCode="ge" sourceLinked="1"/>
        <c:majorTickMark val="none"/>
        <c:minorTickMark val="none"/>
        <c:tickLblPos val="none"/>
        <c:crossAx val="96654464"/>
        <c:crosses val="autoZero"/>
        <c:auto val="1"/>
        <c:lblOffset val="100"/>
        <c:baseTimeUnit val="years"/>
      </c:dateAx>
      <c:valAx>
        <c:axId val="966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79.709999999999994</c:v>
                </c:pt>
                <c:pt idx="1">
                  <c:v>70.52</c:v>
                </c:pt>
                <c:pt idx="2">
                  <c:v>67.66</c:v>
                </c:pt>
                <c:pt idx="3">
                  <c:v>72.52</c:v>
                </c:pt>
                <c:pt idx="4">
                  <c:v>81.75</c:v>
                </c:pt>
              </c:numCache>
            </c:numRef>
          </c:val>
          <c:extLst xmlns:c16r2="http://schemas.microsoft.com/office/drawing/2015/06/chart">
            <c:ext xmlns:c16="http://schemas.microsoft.com/office/drawing/2014/chart" uri="{C3380CC4-5D6E-409C-BE32-E72D297353CC}">
              <c16:uniqueId val="{00000000-EDCF-4CCC-8BEA-7EC2184E3B63}"/>
            </c:ext>
          </c:extLst>
        </c:ser>
        <c:dLbls>
          <c:showLegendKey val="0"/>
          <c:showVal val="0"/>
          <c:showCatName val="0"/>
          <c:showSerName val="0"/>
          <c:showPercent val="0"/>
          <c:showBubbleSize val="0"/>
        </c:dLbls>
        <c:gapWidth val="150"/>
        <c:axId val="84327808"/>
        <c:axId val="843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CF-4CCC-8BEA-7EC2184E3B63}"/>
            </c:ext>
          </c:extLst>
        </c:ser>
        <c:dLbls>
          <c:showLegendKey val="0"/>
          <c:showVal val="0"/>
          <c:showCatName val="0"/>
          <c:showSerName val="0"/>
          <c:showPercent val="0"/>
          <c:showBubbleSize val="0"/>
        </c:dLbls>
        <c:marker val="1"/>
        <c:smooth val="0"/>
        <c:axId val="84327808"/>
        <c:axId val="84329984"/>
      </c:lineChart>
      <c:dateAx>
        <c:axId val="84327808"/>
        <c:scaling>
          <c:orientation val="minMax"/>
        </c:scaling>
        <c:delete val="1"/>
        <c:axPos val="b"/>
        <c:numFmt formatCode="ge" sourceLinked="1"/>
        <c:majorTickMark val="none"/>
        <c:minorTickMark val="none"/>
        <c:tickLblPos val="none"/>
        <c:crossAx val="84329984"/>
        <c:crosses val="autoZero"/>
        <c:auto val="1"/>
        <c:lblOffset val="100"/>
        <c:baseTimeUnit val="years"/>
      </c:dateAx>
      <c:valAx>
        <c:axId val="843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AF-491B-B330-DD8309597236}"/>
            </c:ext>
          </c:extLst>
        </c:ser>
        <c:dLbls>
          <c:showLegendKey val="0"/>
          <c:showVal val="0"/>
          <c:showCatName val="0"/>
          <c:showSerName val="0"/>
          <c:showPercent val="0"/>
          <c:showBubbleSize val="0"/>
        </c:dLbls>
        <c:gapWidth val="150"/>
        <c:axId val="90312704"/>
        <c:axId val="903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AF-491B-B330-DD8309597236}"/>
            </c:ext>
          </c:extLst>
        </c:ser>
        <c:dLbls>
          <c:showLegendKey val="0"/>
          <c:showVal val="0"/>
          <c:showCatName val="0"/>
          <c:showSerName val="0"/>
          <c:showPercent val="0"/>
          <c:showBubbleSize val="0"/>
        </c:dLbls>
        <c:marker val="1"/>
        <c:smooth val="0"/>
        <c:axId val="90312704"/>
        <c:axId val="90314624"/>
      </c:lineChart>
      <c:dateAx>
        <c:axId val="90312704"/>
        <c:scaling>
          <c:orientation val="minMax"/>
        </c:scaling>
        <c:delete val="1"/>
        <c:axPos val="b"/>
        <c:numFmt formatCode="ge" sourceLinked="1"/>
        <c:majorTickMark val="none"/>
        <c:minorTickMark val="none"/>
        <c:tickLblPos val="none"/>
        <c:crossAx val="90314624"/>
        <c:crosses val="autoZero"/>
        <c:auto val="1"/>
        <c:lblOffset val="100"/>
        <c:baseTimeUnit val="years"/>
      </c:dateAx>
      <c:valAx>
        <c:axId val="903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72-4748-A430-824732E376B1}"/>
            </c:ext>
          </c:extLst>
        </c:ser>
        <c:dLbls>
          <c:showLegendKey val="0"/>
          <c:showVal val="0"/>
          <c:showCatName val="0"/>
          <c:showSerName val="0"/>
          <c:showPercent val="0"/>
          <c:showBubbleSize val="0"/>
        </c:dLbls>
        <c:gapWidth val="150"/>
        <c:axId val="90341760"/>
        <c:axId val="903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72-4748-A430-824732E376B1}"/>
            </c:ext>
          </c:extLst>
        </c:ser>
        <c:dLbls>
          <c:showLegendKey val="0"/>
          <c:showVal val="0"/>
          <c:showCatName val="0"/>
          <c:showSerName val="0"/>
          <c:showPercent val="0"/>
          <c:showBubbleSize val="0"/>
        </c:dLbls>
        <c:marker val="1"/>
        <c:smooth val="0"/>
        <c:axId val="90341760"/>
        <c:axId val="90343680"/>
      </c:lineChart>
      <c:dateAx>
        <c:axId val="90341760"/>
        <c:scaling>
          <c:orientation val="minMax"/>
        </c:scaling>
        <c:delete val="1"/>
        <c:axPos val="b"/>
        <c:numFmt formatCode="ge" sourceLinked="1"/>
        <c:majorTickMark val="none"/>
        <c:minorTickMark val="none"/>
        <c:tickLblPos val="none"/>
        <c:crossAx val="90343680"/>
        <c:crosses val="autoZero"/>
        <c:auto val="1"/>
        <c:lblOffset val="100"/>
        <c:baseTimeUnit val="years"/>
      </c:dateAx>
      <c:valAx>
        <c:axId val="90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2D-4CF2-B3AE-DE0348939467}"/>
            </c:ext>
          </c:extLst>
        </c:ser>
        <c:dLbls>
          <c:showLegendKey val="0"/>
          <c:showVal val="0"/>
          <c:showCatName val="0"/>
          <c:showSerName val="0"/>
          <c:showPercent val="0"/>
          <c:showBubbleSize val="0"/>
        </c:dLbls>
        <c:gapWidth val="150"/>
        <c:axId val="95376512"/>
        <c:axId val="953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2D-4CF2-B3AE-DE0348939467}"/>
            </c:ext>
          </c:extLst>
        </c:ser>
        <c:dLbls>
          <c:showLegendKey val="0"/>
          <c:showVal val="0"/>
          <c:showCatName val="0"/>
          <c:showSerName val="0"/>
          <c:showPercent val="0"/>
          <c:showBubbleSize val="0"/>
        </c:dLbls>
        <c:marker val="1"/>
        <c:smooth val="0"/>
        <c:axId val="95376512"/>
        <c:axId val="95378432"/>
      </c:lineChart>
      <c:dateAx>
        <c:axId val="95376512"/>
        <c:scaling>
          <c:orientation val="minMax"/>
        </c:scaling>
        <c:delete val="1"/>
        <c:axPos val="b"/>
        <c:numFmt formatCode="ge" sourceLinked="1"/>
        <c:majorTickMark val="none"/>
        <c:minorTickMark val="none"/>
        <c:tickLblPos val="none"/>
        <c:crossAx val="95378432"/>
        <c:crosses val="autoZero"/>
        <c:auto val="1"/>
        <c:lblOffset val="100"/>
        <c:baseTimeUnit val="years"/>
      </c:dateAx>
      <c:valAx>
        <c:axId val="953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D6-4A93-A8C8-07EDC102EAFC}"/>
            </c:ext>
          </c:extLst>
        </c:ser>
        <c:dLbls>
          <c:showLegendKey val="0"/>
          <c:showVal val="0"/>
          <c:showCatName val="0"/>
          <c:showSerName val="0"/>
          <c:showPercent val="0"/>
          <c:showBubbleSize val="0"/>
        </c:dLbls>
        <c:gapWidth val="150"/>
        <c:axId val="95413760"/>
        <c:axId val="954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D6-4A93-A8C8-07EDC102EAFC}"/>
            </c:ext>
          </c:extLst>
        </c:ser>
        <c:dLbls>
          <c:showLegendKey val="0"/>
          <c:showVal val="0"/>
          <c:showCatName val="0"/>
          <c:showSerName val="0"/>
          <c:showPercent val="0"/>
          <c:showBubbleSize val="0"/>
        </c:dLbls>
        <c:marker val="1"/>
        <c:smooth val="0"/>
        <c:axId val="95413760"/>
        <c:axId val="95415680"/>
      </c:lineChart>
      <c:dateAx>
        <c:axId val="95413760"/>
        <c:scaling>
          <c:orientation val="minMax"/>
        </c:scaling>
        <c:delete val="1"/>
        <c:axPos val="b"/>
        <c:numFmt formatCode="ge" sourceLinked="1"/>
        <c:majorTickMark val="none"/>
        <c:minorTickMark val="none"/>
        <c:tickLblPos val="none"/>
        <c:crossAx val="95415680"/>
        <c:crosses val="autoZero"/>
        <c:auto val="1"/>
        <c:lblOffset val="100"/>
        <c:baseTimeUnit val="years"/>
      </c:dateAx>
      <c:valAx>
        <c:axId val="954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352.54</c:v>
                </c:pt>
                <c:pt idx="1">
                  <c:v>586.17999999999995</c:v>
                </c:pt>
                <c:pt idx="2">
                  <c:v>313.08999999999997</c:v>
                </c:pt>
                <c:pt idx="3">
                  <c:v>612.52</c:v>
                </c:pt>
                <c:pt idx="4">
                  <c:v>620.86</c:v>
                </c:pt>
              </c:numCache>
            </c:numRef>
          </c:val>
          <c:extLst xmlns:c16r2="http://schemas.microsoft.com/office/drawing/2015/06/chart">
            <c:ext xmlns:c16="http://schemas.microsoft.com/office/drawing/2014/chart" uri="{C3380CC4-5D6E-409C-BE32-E72D297353CC}">
              <c16:uniqueId val="{00000000-BAD8-4580-9A8D-2093708A49E9}"/>
            </c:ext>
          </c:extLst>
        </c:ser>
        <c:dLbls>
          <c:showLegendKey val="0"/>
          <c:showVal val="0"/>
          <c:showCatName val="0"/>
          <c:showSerName val="0"/>
          <c:showPercent val="0"/>
          <c:showBubbleSize val="0"/>
        </c:dLbls>
        <c:gapWidth val="150"/>
        <c:axId val="95455104"/>
        <c:axId val="954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BAD8-4580-9A8D-2093708A49E9}"/>
            </c:ext>
          </c:extLst>
        </c:ser>
        <c:dLbls>
          <c:showLegendKey val="0"/>
          <c:showVal val="0"/>
          <c:showCatName val="0"/>
          <c:showSerName val="0"/>
          <c:showPercent val="0"/>
          <c:showBubbleSize val="0"/>
        </c:dLbls>
        <c:marker val="1"/>
        <c:smooth val="0"/>
        <c:axId val="95455104"/>
        <c:axId val="95465472"/>
      </c:lineChart>
      <c:dateAx>
        <c:axId val="95455104"/>
        <c:scaling>
          <c:orientation val="minMax"/>
        </c:scaling>
        <c:delete val="1"/>
        <c:axPos val="b"/>
        <c:numFmt formatCode="ge" sourceLinked="1"/>
        <c:majorTickMark val="none"/>
        <c:minorTickMark val="none"/>
        <c:tickLblPos val="none"/>
        <c:crossAx val="95465472"/>
        <c:crosses val="autoZero"/>
        <c:auto val="1"/>
        <c:lblOffset val="100"/>
        <c:baseTimeUnit val="years"/>
      </c:dateAx>
      <c:valAx>
        <c:axId val="954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49.36</c:v>
                </c:pt>
                <c:pt idx="1">
                  <c:v>41.4</c:v>
                </c:pt>
                <c:pt idx="2">
                  <c:v>52.39</c:v>
                </c:pt>
                <c:pt idx="3">
                  <c:v>54.77</c:v>
                </c:pt>
                <c:pt idx="4">
                  <c:v>42.68</c:v>
                </c:pt>
              </c:numCache>
            </c:numRef>
          </c:val>
          <c:extLst xmlns:c16r2="http://schemas.microsoft.com/office/drawing/2015/06/chart">
            <c:ext xmlns:c16="http://schemas.microsoft.com/office/drawing/2014/chart" uri="{C3380CC4-5D6E-409C-BE32-E72D297353CC}">
              <c16:uniqueId val="{00000000-45A7-4F62-B8C1-3E88D7566526}"/>
            </c:ext>
          </c:extLst>
        </c:ser>
        <c:dLbls>
          <c:showLegendKey val="0"/>
          <c:showVal val="0"/>
          <c:showCatName val="0"/>
          <c:showSerName val="0"/>
          <c:showPercent val="0"/>
          <c:showBubbleSize val="0"/>
        </c:dLbls>
        <c:gapWidth val="150"/>
        <c:axId val="97913088"/>
        <c:axId val="979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45A7-4F62-B8C1-3E88D7566526}"/>
            </c:ext>
          </c:extLst>
        </c:ser>
        <c:dLbls>
          <c:showLegendKey val="0"/>
          <c:showVal val="0"/>
          <c:showCatName val="0"/>
          <c:showSerName val="0"/>
          <c:showPercent val="0"/>
          <c:showBubbleSize val="0"/>
        </c:dLbls>
        <c:marker val="1"/>
        <c:smooth val="0"/>
        <c:axId val="97913088"/>
        <c:axId val="97915264"/>
      </c:lineChart>
      <c:dateAx>
        <c:axId val="97913088"/>
        <c:scaling>
          <c:orientation val="minMax"/>
        </c:scaling>
        <c:delete val="1"/>
        <c:axPos val="b"/>
        <c:numFmt formatCode="ge" sourceLinked="1"/>
        <c:majorTickMark val="none"/>
        <c:minorTickMark val="none"/>
        <c:tickLblPos val="none"/>
        <c:crossAx val="97915264"/>
        <c:crosses val="autoZero"/>
        <c:auto val="1"/>
        <c:lblOffset val="100"/>
        <c:baseTimeUnit val="years"/>
      </c:dateAx>
      <c:valAx>
        <c:axId val="979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225.32</c:v>
                </c:pt>
                <c:pt idx="1">
                  <c:v>264.86</c:v>
                </c:pt>
                <c:pt idx="2">
                  <c:v>211.24</c:v>
                </c:pt>
                <c:pt idx="3">
                  <c:v>211.1</c:v>
                </c:pt>
                <c:pt idx="4">
                  <c:v>266.47000000000003</c:v>
                </c:pt>
              </c:numCache>
            </c:numRef>
          </c:val>
          <c:extLst xmlns:c16r2="http://schemas.microsoft.com/office/drawing/2015/06/chart">
            <c:ext xmlns:c16="http://schemas.microsoft.com/office/drawing/2014/chart" uri="{C3380CC4-5D6E-409C-BE32-E72D297353CC}">
              <c16:uniqueId val="{00000000-DD35-4968-BE00-A355F03679CC}"/>
            </c:ext>
          </c:extLst>
        </c:ser>
        <c:dLbls>
          <c:showLegendKey val="0"/>
          <c:showVal val="0"/>
          <c:showCatName val="0"/>
          <c:showSerName val="0"/>
          <c:showPercent val="0"/>
          <c:showBubbleSize val="0"/>
        </c:dLbls>
        <c:gapWidth val="150"/>
        <c:axId val="97937664"/>
        <c:axId val="979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DD35-4968-BE00-A355F03679CC}"/>
            </c:ext>
          </c:extLst>
        </c:ser>
        <c:dLbls>
          <c:showLegendKey val="0"/>
          <c:showVal val="0"/>
          <c:showCatName val="0"/>
          <c:showSerName val="0"/>
          <c:showPercent val="0"/>
          <c:showBubbleSize val="0"/>
        </c:dLbls>
        <c:marker val="1"/>
        <c:smooth val="0"/>
        <c:axId val="97937664"/>
        <c:axId val="97948032"/>
      </c:lineChart>
      <c:dateAx>
        <c:axId val="97937664"/>
        <c:scaling>
          <c:orientation val="minMax"/>
        </c:scaling>
        <c:delete val="1"/>
        <c:axPos val="b"/>
        <c:numFmt formatCode="ge" sourceLinked="1"/>
        <c:majorTickMark val="none"/>
        <c:minorTickMark val="none"/>
        <c:tickLblPos val="none"/>
        <c:crossAx val="97948032"/>
        <c:crosses val="autoZero"/>
        <c:auto val="1"/>
        <c:lblOffset val="100"/>
        <c:baseTimeUnit val="years"/>
      </c:dateAx>
      <c:valAx>
        <c:axId val="979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北杜市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121</v>
      </c>
      <c r="AE8" s="49"/>
      <c r="AF8" s="49"/>
      <c r="AG8" s="49"/>
      <c r="AH8" s="49"/>
      <c r="AI8" s="49"/>
      <c r="AJ8" s="49"/>
      <c r="AK8" s="4"/>
      <c r="AL8" s="50">
        <f>データ!S6</f>
        <v>47780</v>
      </c>
      <c r="AM8" s="50"/>
      <c r="AN8" s="50"/>
      <c r="AO8" s="50"/>
      <c r="AP8" s="50"/>
      <c r="AQ8" s="50"/>
      <c r="AR8" s="50"/>
      <c r="AS8" s="50"/>
      <c r="AT8" s="45">
        <f>データ!T6</f>
        <v>602.48</v>
      </c>
      <c r="AU8" s="45"/>
      <c r="AV8" s="45"/>
      <c r="AW8" s="45"/>
      <c r="AX8" s="45"/>
      <c r="AY8" s="45"/>
      <c r="AZ8" s="45"/>
      <c r="BA8" s="45"/>
      <c r="BB8" s="45">
        <f>データ!U6</f>
        <v>79.31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0.52</v>
      </c>
      <c r="Q10" s="45"/>
      <c r="R10" s="45"/>
      <c r="S10" s="45"/>
      <c r="T10" s="45"/>
      <c r="U10" s="45"/>
      <c r="V10" s="45"/>
      <c r="W10" s="45">
        <f>データ!Q6</f>
        <v>100</v>
      </c>
      <c r="X10" s="45"/>
      <c r="Y10" s="45"/>
      <c r="Z10" s="45"/>
      <c r="AA10" s="45"/>
      <c r="AB10" s="45"/>
      <c r="AC10" s="45"/>
      <c r="AD10" s="50">
        <f>データ!R6</f>
        <v>2050</v>
      </c>
      <c r="AE10" s="50"/>
      <c r="AF10" s="50"/>
      <c r="AG10" s="50"/>
      <c r="AH10" s="50"/>
      <c r="AI10" s="50"/>
      <c r="AJ10" s="50"/>
      <c r="AK10" s="2"/>
      <c r="AL10" s="50">
        <f>データ!V6</f>
        <v>246</v>
      </c>
      <c r="AM10" s="50"/>
      <c r="AN10" s="50"/>
      <c r="AO10" s="50"/>
      <c r="AP10" s="50"/>
      <c r="AQ10" s="50"/>
      <c r="AR10" s="50"/>
      <c r="AS10" s="50"/>
      <c r="AT10" s="45">
        <f>データ!W6</f>
        <v>0.13</v>
      </c>
      <c r="AU10" s="45"/>
      <c r="AV10" s="45"/>
      <c r="AW10" s="45"/>
      <c r="AX10" s="45"/>
      <c r="AY10" s="45"/>
      <c r="AZ10" s="45"/>
      <c r="BA10" s="45"/>
      <c r="BB10" s="45">
        <f>データ!X6</f>
        <v>1892.31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192091</v>
      </c>
      <c r="D6" s="33">
        <f t="shared" si="3"/>
        <v>47</v>
      </c>
      <c r="E6" s="33">
        <f t="shared" si="3"/>
        <v>18</v>
      </c>
      <c r="F6" s="33">
        <f t="shared" si="3"/>
        <v>0</v>
      </c>
      <c r="G6" s="33">
        <f t="shared" si="3"/>
        <v>0</v>
      </c>
      <c r="H6" s="33" t="str">
        <f t="shared" si="3"/>
        <v>山梨県　北杜市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0.52</v>
      </c>
      <c r="Q6" s="34">
        <f t="shared" si="3"/>
        <v>100</v>
      </c>
      <c r="R6" s="34">
        <f t="shared" si="3"/>
        <v>2050</v>
      </c>
      <c r="S6" s="34">
        <f t="shared" si="3"/>
        <v>47780</v>
      </c>
      <c r="T6" s="34">
        <f t="shared" si="3"/>
        <v>602.48</v>
      </c>
      <c r="U6" s="34">
        <f t="shared" si="3"/>
        <v>79.31</v>
      </c>
      <c r="V6" s="34">
        <f t="shared" si="3"/>
        <v>246</v>
      </c>
      <c r="W6" s="34">
        <f t="shared" si="3"/>
        <v>0.13</v>
      </c>
      <c r="X6" s="34">
        <f t="shared" si="3"/>
        <v>1892.31</v>
      </c>
      <c r="Y6" s="35">
        <f>IF(Y7="",NA(),Y7)</f>
        <v>79.709999999999994</v>
      </c>
      <c r="Z6" s="35">
        <f t="shared" ref="Z6:AH6" si="4">IF(Z7="",NA(),Z7)</f>
        <v>70.52</v>
      </c>
      <c r="AA6" s="35">
        <f t="shared" si="4"/>
        <v>67.66</v>
      </c>
      <c r="AB6" s="35">
        <f t="shared" si="4"/>
        <v>72.52</v>
      </c>
      <c r="AC6" s="35">
        <f t="shared" si="4"/>
        <v>81.75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352.54</v>
      </c>
      <c r="BG6" s="35">
        <f t="shared" ref="BG6:BO6" si="7">IF(BG7="",NA(),BG7)</f>
        <v>586.17999999999995</v>
      </c>
      <c r="BH6" s="35">
        <f t="shared" si="7"/>
        <v>313.08999999999997</v>
      </c>
      <c r="BI6" s="35">
        <f t="shared" si="7"/>
        <v>612.52</v>
      </c>
      <c r="BJ6" s="35">
        <f t="shared" si="7"/>
        <v>620.86</v>
      </c>
      <c r="BK6" s="35">
        <f t="shared" si="7"/>
        <v>430.64</v>
      </c>
      <c r="BL6" s="35">
        <f t="shared" si="7"/>
        <v>446.63</v>
      </c>
      <c r="BM6" s="35">
        <f t="shared" si="7"/>
        <v>416.91</v>
      </c>
      <c r="BN6" s="35">
        <f t="shared" si="7"/>
        <v>392.19</v>
      </c>
      <c r="BO6" s="35">
        <f t="shared" si="7"/>
        <v>413.5</v>
      </c>
      <c r="BP6" s="34" t="str">
        <f>IF(BP7="","",IF(BP7="-","【-】","【"&amp;SUBSTITUTE(TEXT(BP7,"#,##0.00"),"-","△")&amp;"】"))</f>
        <v>【346.13】</v>
      </c>
      <c r="BQ6" s="35">
        <f>IF(BQ7="",NA(),BQ7)</f>
        <v>49.36</v>
      </c>
      <c r="BR6" s="35">
        <f t="shared" ref="BR6:BZ6" si="8">IF(BR7="",NA(),BR7)</f>
        <v>41.4</v>
      </c>
      <c r="BS6" s="35">
        <f t="shared" si="8"/>
        <v>52.39</v>
      </c>
      <c r="BT6" s="35">
        <f t="shared" si="8"/>
        <v>54.77</v>
      </c>
      <c r="BU6" s="35">
        <f t="shared" si="8"/>
        <v>42.68</v>
      </c>
      <c r="BV6" s="35">
        <f t="shared" si="8"/>
        <v>58.78</v>
      </c>
      <c r="BW6" s="35">
        <f t="shared" si="8"/>
        <v>58.53</v>
      </c>
      <c r="BX6" s="35">
        <f t="shared" si="8"/>
        <v>57.93</v>
      </c>
      <c r="BY6" s="35">
        <f t="shared" si="8"/>
        <v>57.03</v>
      </c>
      <c r="BZ6" s="35">
        <f t="shared" si="8"/>
        <v>55.84</v>
      </c>
      <c r="CA6" s="34" t="str">
        <f>IF(CA7="","",IF(CA7="-","【-】","【"&amp;SUBSTITUTE(TEXT(CA7,"#,##0.00"),"-","△")&amp;"】"))</f>
        <v>【59.83】</v>
      </c>
      <c r="CB6" s="35">
        <f>IF(CB7="",NA(),CB7)</f>
        <v>225.32</v>
      </c>
      <c r="CC6" s="35">
        <f t="shared" ref="CC6:CK6" si="9">IF(CC7="",NA(),CC7)</f>
        <v>264.86</v>
      </c>
      <c r="CD6" s="35">
        <f t="shared" si="9"/>
        <v>211.24</v>
      </c>
      <c r="CE6" s="35">
        <f t="shared" si="9"/>
        <v>211.1</v>
      </c>
      <c r="CF6" s="35">
        <f t="shared" si="9"/>
        <v>266.47000000000003</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65.67</v>
      </c>
      <c r="CN6" s="35">
        <f t="shared" ref="CN6:CV6" si="10">IF(CN7="",NA(),CN7)</f>
        <v>39.049999999999997</v>
      </c>
      <c r="CO6" s="35">
        <f t="shared" si="10"/>
        <v>40.18</v>
      </c>
      <c r="CP6" s="35">
        <f t="shared" si="10"/>
        <v>42.86</v>
      </c>
      <c r="CQ6" s="35">
        <f t="shared" si="10"/>
        <v>42.86</v>
      </c>
      <c r="CR6" s="35">
        <f t="shared" si="10"/>
        <v>61.93</v>
      </c>
      <c r="CS6" s="35">
        <f t="shared" si="10"/>
        <v>58.06</v>
      </c>
      <c r="CT6" s="35">
        <f t="shared" si="10"/>
        <v>59.08</v>
      </c>
      <c r="CU6" s="35">
        <f t="shared" si="10"/>
        <v>58.25</v>
      </c>
      <c r="CV6" s="35">
        <f t="shared" si="10"/>
        <v>61.55</v>
      </c>
      <c r="CW6" s="34" t="str">
        <f>IF(CW7="","",IF(CW7="-","【-】","【"&amp;SUBSTITUTE(TEXT(CW7,"#,##0.00"),"-","△")&amp;"】"))</f>
        <v>【61.71】</v>
      </c>
      <c r="CX6" s="35">
        <f>IF(CX7="",NA(),CX7)</f>
        <v>79.27</v>
      </c>
      <c r="CY6" s="35">
        <f t="shared" ref="CY6:DG6" si="11">IF(CY7="",NA(),CY7)</f>
        <v>86.85</v>
      </c>
      <c r="CZ6" s="35">
        <f t="shared" si="11"/>
        <v>94.44</v>
      </c>
      <c r="DA6" s="35">
        <f t="shared" si="11"/>
        <v>94.31</v>
      </c>
      <c r="DB6" s="35">
        <f t="shared" si="11"/>
        <v>94.31</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192091</v>
      </c>
      <c r="D7" s="37">
        <v>47</v>
      </c>
      <c r="E7" s="37">
        <v>18</v>
      </c>
      <c r="F7" s="37">
        <v>0</v>
      </c>
      <c r="G7" s="37">
        <v>0</v>
      </c>
      <c r="H7" s="37" t="s">
        <v>108</v>
      </c>
      <c r="I7" s="37" t="s">
        <v>109</v>
      </c>
      <c r="J7" s="37" t="s">
        <v>110</v>
      </c>
      <c r="K7" s="37" t="s">
        <v>111</v>
      </c>
      <c r="L7" s="37" t="s">
        <v>112</v>
      </c>
      <c r="M7" s="37"/>
      <c r="N7" s="38" t="s">
        <v>113</v>
      </c>
      <c r="O7" s="38" t="s">
        <v>114</v>
      </c>
      <c r="P7" s="38">
        <v>0.52</v>
      </c>
      <c r="Q7" s="38">
        <v>100</v>
      </c>
      <c r="R7" s="38">
        <v>2050</v>
      </c>
      <c r="S7" s="38">
        <v>47780</v>
      </c>
      <c r="T7" s="38">
        <v>602.48</v>
      </c>
      <c r="U7" s="38">
        <v>79.31</v>
      </c>
      <c r="V7" s="38">
        <v>246</v>
      </c>
      <c r="W7" s="38">
        <v>0.13</v>
      </c>
      <c r="X7" s="38">
        <v>1892.31</v>
      </c>
      <c r="Y7" s="38">
        <v>79.709999999999994</v>
      </c>
      <c r="Z7" s="38">
        <v>70.52</v>
      </c>
      <c r="AA7" s="38">
        <v>67.66</v>
      </c>
      <c r="AB7" s="38">
        <v>72.52</v>
      </c>
      <c r="AC7" s="38">
        <v>81.75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352.54</v>
      </c>
      <c r="BG7" s="38">
        <v>586.17999999999995</v>
      </c>
      <c r="BH7" s="38">
        <v>313.08999999999997</v>
      </c>
      <c r="BI7" s="38">
        <v>612.52</v>
      </c>
      <c r="BJ7" s="38">
        <v>620.86</v>
      </c>
      <c r="BK7" s="38">
        <v>430.64</v>
      </c>
      <c r="BL7" s="38">
        <v>446.63</v>
      </c>
      <c r="BM7" s="38">
        <v>416.91</v>
      </c>
      <c r="BN7" s="38">
        <v>392.19</v>
      </c>
      <c r="BO7" s="38">
        <v>413.5</v>
      </c>
      <c r="BP7" s="38">
        <v>346.13</v>
      </c>
      <c r="BQ7" s="38">
        <v>49.36</v>
      </c>
      <c r="BR7" s="38">
        <v>41.4</v>
      </c>
      <c r="BS7" s="38">
        <v>52.39</v>
      </c>
      <c r="BT7" s="38">
        <v>54.77</v>
      </c>
      <c r="BU7" s="38">
        <v>42.68</v>
      </c>
      <c r="BV7" s="38">
        <v>58.78</v>
      </c>
      <c r="BW7" s="38">
        <v>58.53</v>
      </c>
      <c r="BX7" s="38">
        <v>57.93</v>
      </c>
      <c r="BY7" s="38">
        <v>57.03</v>
      </c>
      <c r="BZ7" s="38">
        <v>55.84</v>
      </c>
      <c r="CA7" s="38">
        <v>59.83</v>
      </c>
      <c r="CB7" s="38">
        <v>225.32</v>
      </c>
      <c r="CC7" s="38">
        <v>264.86</v>
      </c>
      <c r="CD7" s="38">
        <v>211.24</v>
      </c>
      <c r="CE7" s="38">
        <v>211.1</v>
      </c>
      <c r="CF7" s="38">
        <v>266.47000000000003</v>
      </c>
      <c r="CG7" s="38">
        <v>257.02999999999997</v>
      </c>
      <c r="CH7" s="38">
        <v>266.57</v>
      </c>
      <c r="CI7" s="38">
        <v>276.93</v>
      </c>
      <c r="CJ7" s="38">
        <v>283.73</v>
      </c>
      <c r="CK7" s="38">
        <v>287.57</v>
      </c>
      <c r="CL7" s="38">
        <v>268.69</v>
      </c>
      <c r="CM7" s="38">
        <v>65.67</v>
      </c>
      <c r="CN7" s="38">
        <v>39.049999999999997</v>
      </c>
      <c r="CO7" s="38">
        <v>40.18</v>
      </c>
      <c r="CP7" s="38">
        <v>42.86</v>
      </c>
      <c r="CQ7" s="38">
        <v>42.86</v>
      </c>
      <c r="CR7" s="38">
        <v>61.93</v>
      </c>
      <c r="CS7" s="38">
        <v>58.06</v>
      </c>
      <c r="CT7" s="38">
        <v>59.08</v>
      </c>
      <c r="CU7" s="38">
        <v>58.25</v>
      </c>
      <c r="CV7" s="38">
        <v>61.55</v>
      </c>
      <c r="CW7" s="38">
        <v>61.71</v>
      </c>
      <c r="CX7" s="38">
        <v>79.27</v>
      </c>
      <c r="CY7" s="38">
        <v>86.85</v>
      </c>
      <c r="CZ7" s="38">
        <v>94.44</v>
      </c>
      <c r="DA7" s="38">
        <v>94.31</v>
      </c>
      <c r="DB7" s="38">
        <v>94.31</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113</v>
      </c>
      <c r="EF7" s="38" t="s">
        <v>113</v>
      </c>
      <c r="EG7" s="38" t="s">
        <v>113</v>
      </c>
      <c r="EH7" s="38" t="s">
        <v>113</v>
      </c>
      <c r="EI7" s="38" t="s">
        <v>113</v>
      </c>
      <c r="EJ7" s="38" t="s">
        <v>113</v>
      </c>
      <c r="EK7" s="38" t="s">
        <v>113</v>
      </c>
      <c r="EL7" s="38" t="s">
        <v>113</v>
      </c>
      <c r="EM7" s="38" t="s">
        <v>113</v>
      </c>
      <c r="EN7" s="38" t="s">
        <v>113</v>
      </c>
      <c r="EO7" s="38" t="s">
        <v>113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2018-02-09T09:47:14Z</cp:lastPrinted>
  <dcterms:created xsi:type="dcterms:W3CDTF">2017-12-25T02:40:36Z</dcterms:created>
  <dcterms:modified xsi:type="dcterms:W3CDTF">2018-02-27T05:01:54Z</dcterms:modified>
  <cp:category/>
</cp:coreProperties>
</file>