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919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<sst xmlns="http://schemas.openxmlformats.org/spreadsheetml/2006/main" count="240" uniqueCount="126">
  <si>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</si>
  <si>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</si>
  <si>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</si>
  <si>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</si>
  <si>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</si>
  <si>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</si>
  <si>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</si>
  <si>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</si>
  <si>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</si>
  <si>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</si>
  <si>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</si>
  <si>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</si>
  <si>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</si>
  <si>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</si>
  <si>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</si>
  <si>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</si>
  <si>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</si>
  <si>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</si>
  <si>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</si>
  <si>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</si>
  <si>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</si>
  <si>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</si>
  <si>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</si>
  <si>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</si>
  <si>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</si>
  <si>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</si>
  <si>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</si>
  <si>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</si>
  <si>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</si>
  <si>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</si>
  <si>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</si>
  <si>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</si>
  <si>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</si>
  <si>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</si>
  <si>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</si>
  <si>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</si>
  <si>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</si>
  <si>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</si>
  <si>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</si>
  <si>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</si>
  <si>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</si>
  <si>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</si>
  <si>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</si>
  <si>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</si>
  <si>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</si>
  <si>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</si>
  <si>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</si>
  <si>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</si>
  <si>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</si>
  <si>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</si>
  <si>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</si>
  <si>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</si>
  <si>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</si>
  <si>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</si>
  <si>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</si>
  <si>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</si>
  <si>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</si>
  <si>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</si>
  <si>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</si>
  <si>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</si>
  <si>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</si>
  <si>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</si>
  <si>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</si>
  <si>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</si>
  <si>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</si>
  <si>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</si>
  <si>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</si>
  <si>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</si>
  <si>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</si>
  <si>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</si>
  <si>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</si>
  <si>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</si>
  <si>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</si>
  <si>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</si>
  <si>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</si>
  <si>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</si>
  <si>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</si>
  <si>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</si>
  <si>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</si>
  <si>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</si>
  <si>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</si>
  <si>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</si>
  <si>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</si>
  <si>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</si>
  <si>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</si>
  <si>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</si>
  <si>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</si>
  <si>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</si>
  <si>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</si>
  <si>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</si>
  <si>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</si>
  <si>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</si>
  <si>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</si>
  <si>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</si>
  <si>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</si>
  <si>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</si>
  <si>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</si>
  <si>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</si>
  <si>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</si>
  <si>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</si>
  <si>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</si>
  <si>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</si>
  <si>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</si>
  <si>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</si>
  <si>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</si>
  <si>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</si>
  <si>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</si>
  <si>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</si>
  <si>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</si>
  <si>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</si>
  <si>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北杜市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</si>
  <si>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</si>
  <si>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</si>
  <si>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</si>
  <si>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</si>
  <si>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</si>
  <si>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</si>
  <si>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</si>
  <si>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</si>
  <si>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</si>
  <si>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</si>
  <si>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</si>
  <si>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・該当数値なし。
　平成29年度で資産台帳整備が完了するため、今後台帳を活用し計画的な施設更新を行っていく必要がある。</t>
    <rPh sb="1" eb="3">
      <t>ガイトウ</t>
    </rPh>
    <rPh sb="3" eb="5">
      <t>スウチ</t>
    </rPh>
    <rPh sb="12" eb="14">
      <t>ヘイセイ</t>
    </rPh>
    <rPh sb="16" eb="18">
      <t>ネンド</t>
    </rPh>
    <rPh sb="19" eb="21">
      <t>シサン</t>
    </rPh>
    <rPh sb="21" eb="23">
      <t>ダイチョウ</t>
    </rPh>
    <rPh sb="23" eb="25">
      <t>セイビ</t>
    </rPh>
    <rPh sb="26" eb="28">
      <t>カンリョウ</t>
    </rPh>
    <rPh sb="33" eb="35">
      <t>コンゴ</t>
    </rPh>
    <rPh sb="35" eb="37">
      <t>ダイチョウ</t>
    </rPh>
    <rPh sb="38" eb="40">
      <t>カツヨウ</t>
    </rPh>
    <rPh sb="41" eb="44">
      <t>ケイカクテキ</t>
    </rPh>
    <rPh sb="45" eb="47">
      <t>シセツ</t>
    </rPh>
    <rPh sb="47" eb="49">
      <t>コウシン</t>
    </rPh>
    <rPh sb="50" eb="51">
      <t>オコナ</t>
    </rPh>
    <rPh sb="55" eb="57">
      <t>ヒツヨウ</t>
    </rPh>
    <phoneticPr fontId="4"/>
  </si>
  <si>
    <t>非設置</t>
    <rPh sb="0" eb="1">
      <t>ヒ</t>
    </rPh>
    <rPh sb="1" eb="3">
      <t>セッチ</t>
    </rPh>
    <phoneticPr fontId="4"/>
  </si>
  <si>
    <t>①収益的収支比率は、平成26年より年々悪化しており、地方債償還金の増加と一般会計繰入金の減少により、事業収益で償還金が賄えていないことがわかる。償還金は増加傾向にあるため、さらなる悪化が見込まれる。
④企業債残高対事業規模比率は、平均を大きく上回っているものの、地方債残高の減少と料金収入の増加により、年々改善が見られる。
⑤経費回収比率は、料金収入の増加及び汚水処理費の減少により改善が見られるものの、平均を大きく下回っており、事業収益は汚水処理費40％程度にとどまり、料金収入以外の収入で賄われていることがわかる。
⑥汚水処理原価は、資本費平準化債の増加による汚水処理費の減少及び有収水量の微増により若干改善が見られるが、平均を77円上回っている。
⑦施設利用率は、処理水量の増加（有収水量の増加）により改善が見られるものの、平均を下回っており、処理量に対し過大な施設を保有していることがわかる。
⑧水洗化率は横這いで、平均を下回っている。</t>
    <rPh sb="1" eb="4">
      <t>シュウエキテキ</t>
    </rPh>
    <rPh sb="4" eb="6">
      <t>シュウシ</t>
    </rPh>
    <rPh sb="6" eb="8">
      <t>ヒリツ</t>
    </rPh>
    <rPh sb="10" eb="12">
      <t>ヘイセイ</t>
    </rPh>
    <rPh sb="14" eb="15">
      <t>ネン</t>
    </rPh>
    <rPh sb="17" eb="19">
      <t>ネンネン</t>
    </rPh>
    <rPh sb="19" eb="21">
      <t>アッカ</t>
    </rPh>
    <rPh sb="26" eb="29">
      <t>チホウサイ</t>
    </rPh>
    <rPh sb="29" eb="31">
      <t>ショウカン</t>
    </rPh>
    <rPh sb="31" eb="32">
      <t>キン</t>
    </rPh>
    <rPh sb="33" eb="35">
      <t>ゾウカ</t>
    </rPh>
    <rPh sb="36" eb="38">
      <t>イッパン</t>
    </rPh>
    <rPh sb="38" eb="40">
      <t>カイケイ</t>
    </rPh>
    <rPh sb="40" eb="42">
      <t>クリイレ</t>
    </rPh>
    <rPh sb="42" eb="43">
      <t>キン</t>
    </rPh>
    <rPh sb="44" eb="46">
      <t>ゲンショウ</t>
    </rPh>
    <rPh sb="50" eb="52">
      <t>ジギョウ</t>
    </rPh>
    <rPh sb="52" eb="54">
      <t>シュウエキ</t>
    </rPh>
    <rPh sb="55" eb="57">
      <t>ショウカン</t>
    </rPh>
    <rPh sb="57" eb="58">
      <t>キン</t>
    </rPh>
    <rPh sb="59" eb="60">
      <t>マカナ</t>
    </rPh>
    <rPh sb="72" eb="74">
      <t>ショウカン</t>
    </rPh>
    <rPh sb="74" eb="75">
      <t>キン</t>
    </rPh>
    <rPh sb="76" eb="78">
      <t>ゾウカ</t>
    </rPh>
    <rPh sb="78" eb="80">
      <t>ケイコウ</t>
    </rPh>
    <rPh sb="90" eb="92">
      <t>アッカ</t>
    </rPh>
    <rPh sb="93" eb="95">
      <t>ミコ</t>
    </rPh>
    <rPh sb="102" eb="104">
      <t>キギョウ</t>
    </rPh>
    <rPh sb="104" eb="105">
      <t>サイ</t>
    </rPh>
    <rPh sb="105" eb="107">
      <t>ザンダカ</t>
    </rPh>
    <rPh sb="107" eb="108">
      <t>タイ</t>
    </rPh>
    <rPh sb="108" eb="110">
      <t>ジギョウ</t>
    </rPh>
    <rPh sb="110" eb="112">
      <t>キボ</t>
    </rPh>
    <rPh sb="112" eb="114">
      <t>ヒリツ</t>
    </rPh>
    <rPh sb="116" eb="118">
      <t>ヘイキン</t>
    </rPh>
    <rPh sb="119" eb="120">
      <t>オオ</t>
    </rPh>
    <rPh sb="122" eb="124">
      <t>ウワマワ</t>
    </rPh>
    <rPh sb="152" eb="154">
      <t>ネンネン</t>
    </rPh>
    <rPh sb="154" eb="156">
      <t>カイゼン</t>
    </rPh>
    <rPh sb="157" eb="158">
      <t>ミ</t>
    </rPh>
    <rPh sb="165" eb="167">
      <t>ケイヒ</t>
    </rPh>
    <rPh sb="167" eb="169">
      <t>カイシュウ</t>
    </rPh>
    <rPh sb="169" eb="171">
      <t>ヒリツ</t>
    </rPh>
    <rPh sb="173" eb="175">
      <t>リョウキン</t>
    </rPh>
    <rPh sb="175" eb="177">
      <t>シュウニュウ</t>
    </rPh>
    <rPh sb="178" eb="180">
      <t>ゾウカ</t>
    </rPh>
    <rPh sb="180" eb="181">
      <t>オヨ</t>
    </rPh>
    <rPh sb="182" eb="184">
      <t>オスイ</t>
    </rPh>
    <rPh sb="184" eb="186">
      <t>ショリ</t>
    </rPh>
    <rPh sb="186" eb="187">
      <t>ヒ</t>
    </rPh>
    <rPh sb="188" eb="190">
      <t>ゲンショウ</t>
    </rPh>
    <rPh sb="193" eb="195">
      <t>カイゼン</t>
    </rPh>
    <rPh sb="196" eb="197">
      <t>ミ</t>
    </rPh>
    <rPh sb="204" eb="206">
      <t>ヘイキン</t>
    </rPh>
    <rPh sb="207" eb="208">
      <t>オオ</t>
    </rPh>
    <rPh sb="210" eb="212">
      <t>シタマワ</t>
    </rPh>
    <rPh sb="217" eb="219">
      <t>ジギョウ</t>
    </rPh>
    <rPh sb="219" eb="221">
      <t>シュウエキ</t>
    </rPh>
    <rPh sb="222" eb="224">
      <t>オスイ</t>
    </rPh>
    <rPh sb="224" eb="226">
      <t>ショリ</t>
    </rPh>
    <rPh sb="226" eb="227">
      <t>ヒ</t>
    </rPh>
    <rPh sb="230" eb="231">
      <t>ホド</t>
    </rPh>
    <rPh sb="231" eb="232">
      <t>ド</t>
    </rPh>
    <rPh sb="238" eb="240">
      <t>リョウキン</t>
    </rPh>
    <rPh sb="240" eb="242">
      <t>シュウニュウ</t>
    </rPh>
    <rPh sb="242" eb="244">
      <t>イガイ</t>
    </rPh>
    <rPh sb="245" eb="247">
      <t>シュウニュウ</t>
    </rPh>
    <rPh sb="248" eb="249">
      <t>マカナ</t>
    </rPh>
    <rPh sb="264" eb="266">
      <t>オスイ</t>
    </rPh>
    <rPh sb="266" eb="268">
      <t>ショリ</t>
    </rPh>
    <rPh sb="268" eb="270">
      <t>ゲンカ</t>
    </rPh>
    <rPh sb="272" eb="274">
      <t>シホン</t>
    </rPh>
    <rPh sb="274" eb="275">
      <t>ヒ</t>
    </rPh>
    <rPh sb="275" eb="278">
      <t>ヘイジュンカ</t>
    </rPh>
    <rPh sb="278" eb="279">
      <t>サイ</t>
    </rPh>
    <rPh sb="280" eb="282">
      <t>ゾウカ</t>
    </rPh>
    <rPh sb="285" eb="287">
      <t>オスイ</t>
    </rPh>
    <rPh sb="287" eb="289">
      <t>ショリ</t>
    </rPh>
    <rPh sb="289" eb="290">
      <t>ヒ</t>
    </rPh>
    <rPh sb="291" eb="293">
      <t>ゲンショウ</t>
    </rPh>
    <rPh sb="293" eb="294">
      <t>オヨ</t>
    </rPh>
    <rPh sb="300" eb="301">
      <t>ビ</t>
    </rPh>
    <rPh sb="305" eb="307">
      <t>ジャッカン</t>
    </rPh>
    <rPh sb="307" eb="309">
      <t>カイゼン</t>
    </rPh>
    <rPh sb="310" eb="311">
      <t>ミ</t>
    </rPh>
    <rPh sb="316" eb="318">
      <t>ヘイキン</t>
    </rPh>
    <rPh sb="321" eb="322">
      <t>エン</t>
    </rPh>
    <rPh sb="322" eb="324">
      <t>ウワマワ</t>
    </rPh>
    <rPh sb="332" eb="334">
      <t>シセツ</t>
    </rPh>
    <rPh sb="334" eb="337">
      <t>リヨウリツ</t>
    </rPh>
    <rPh sb="339" eb="341">
      <t>ショリ</t>
    </rPh>
    <rPh sb="341" eb="343">
      <t>スイリョウ</t>
    </rPh>
    <rPh sb="344" eb="346">
      <t>ゾウカ</t>
    </rPh>
    <rPh sb="347" eb="348">
      <t>ユウ</t>
    </rPh>
    <rPh sb="379" eb="381">
      <t>ショリ</t>
    </rPh>
    <rPh sb="381" eb="382">
      <t>リョウ</t>
    </rPh>
    <rPh sb="383" eb="384">
      <t>タイ</t>
    </rPh>
    <rPh sb="385" eb="387">
      <t>カダイ</t>
    </rPh>
    <rPh sb="388" eb="390">
      <t>シセツ</t>
    </rPh>
    <rPh sb="391" eb="393">
      <t>ホユウ</t>
    </rPh>
    <rPh sb="407" eb="410">
      <t>スイセンカ</t>
    </rPh>
    <rPh sb="410" eb="411">
      <t>リツ</t>
    </rPh>
    <rPh sb="412" eb="414">
      <t>ヨコバ</t>
    </rPh>
    <rPh sb="417" eb="419">
      <t>ヘイキン</t>
    </rPh>
    <rPh sb="420" eb="422">
      <t>シタマワ</t>
    </rPh>
    <phoneticPr fontId="4"/>
  </si>
  <si>
    <t>　本市の農業集落排水事業は、平成28年度では使用料収入の増加及び費用の減少から、多くの項目で改善が見られた。
　しかし、依然として事業規模に対し使用料収入が見合わず使用料以外の収入に依存していること、処理量に対し施設規模が過大であることから経営状況は良好ではない。
　施設規模については、平成42年度までに26施設ある農業集落排水事業の汚水処理場を14施設に統廃合する計画であるが、事業収入を考慮しての計画的な地方債の借入や使用料収入の確保が必要である。特に使用料収入においては、人口減少による有収水量の減少が見込まれるため、料金体系の見直しや費用のさらなる削減に努めていく必要がある。</t>
    <rPh sb="1" eb="2">
      <t>ホン</t>
    </rPh>
    <rPh sb="2" eb="3">
      <t>シ</t>
    </rPh>
    <rPh sb="4" eb="6">
      <t>ノウギョウ</t>
    </rPh>
    <rPh sb="6" eb="8">
      <t>シュウラク</t>
    </rPh>
    <rPh sb="8" eb="10">
      <t>ハイスイ</t>
    </rPh>
    <rPh sb="10" eb="12">
      <t>ジギョウ</t>
    </rPh>
    <rPh sb="14" eb="16">
      <t>ヘイセイ</t>
    </rPh>
    <rPh sb="18" eb="20">
      <t>ネンド</t>
    </rPh>
    <rPh sb="22" eb="24">
      <t>シヨウ</t>
    </rPh>
    <rPh sb="24" eb="25">
      <t>リョウ</t>
    </rPh>
    <rPh sb="25" eb="27">
      <t>シュウニュウ</t>
    </rPh>
    <rPh sb="28" eb="30">
      <t>ゾウカ</t>
    </rPh>
    <rPh sb="30" eb="31">
      <t>オヨ</t>
    </rPh>
    <rPh sb="32" eb="34">
      <t>ヒヨウ</t>
    </rPh>
    <rPh sb="35" eb="37">
      <t>ゲンショウ</t>
    </rPh>
    <rPh sb="40" eb="41">
      <t>オオ</t>
    </rPh>
    <rPh sb="43" eb="45">
      <t>コウモク</t>
    </rPh>
    <rPh sb="46" eb="48">
      <t>カイゼン</t>
    </rPh>
    <rPh sb="49" eb="50">
      <t>ミ</t>
    </rPh>
    <rPh sb="60" eb="62">
      <t>イゼン</t>
    </rPh>
    <rPh sb="65" eb="67">
      <t>ジギョウ</t>
    </rPh>
    <rPh sb="67" eb="69">
      <t>キボ</t>
    </rPh>
    <rPh sb="70" eb="71">
      <t>タイ</t>
    </rPh>
    <rPh sb="72" eb="74">
      <t>シヨウ</t>
    </rPh>
    <rPh sb="74" eb="75">
      <t>リョウ</t>
    </rPh>
    <rPh sb="75" eb="77">
      <t>シュウニュウ</t>
    </rPh>
    <rPh sb="78" eb="80">
      <t>ミア</t>
    </rPh>
    <rPh sb="82" eb="84">
      <t>シヨウ</t>
    </rPh>
    <rPh sb="84" eb="85">
      <t>リョウ</t>
    </rPh>
    <rPh sb="85" eb="87">
      <t>イガイ</t>
    </rPh>
    <rPh sb="88" eb="90">
      <t>シュウニュウ</t>
    </rPh>
    <rPh sb="91" eb="93">
      <t>イゾン</t>
    </rPh>
    <rPh sb="100" eb="102">
      <t>ショリ</t>
    </rPh>
    <rPh sb="102" eb="103">
      <t>リョウ</t>
    </rPh>
    <rPh sb="104" eb="105">
      <t>タイ</t>
    </rPh>
    <rPh sb="106" eb="108">
      <t>シセツ</t>
    </rPh>
    <rPh sb="108" eb="110">
      <t>キボ</t>
    </rPh>
    <rPh sb="111" eb="113">
      <t>カダイ</t>
    </rPh>
    <rPh sb="120" eb="122">
      <t>ケイエイ</t>
    </rPh>
    <rPh sb="122" eb="124">
      <t>ジョウキョウ</t>
    </rPh>
    <rPh sb="125" eb="127">
      <t>リョウコウ</t>
    </rPh>
    <rPh sb="134" eb="136">
      <t>シセツ</t>
    </rPh>
    <rPh sb="136" eb="138">
      <t>キボ</t>
    </rPh>
    <rPh sb="144" eb="146">
      <t>ヘイセイ</t>
    </rPh>
    <rPh sb="148" eb="150">
      <t>ネンド</t>
    </rPh>
    <rPh sb="155" eb="157">
      <t>シセツ</t>
    </rPh>
    <rPh sb="159" eb="161">
      <t>ノウギョウ</t>
    </rPh>
    <rPh sb="161" eb="163">
      <t>シュウラク</t>
    </rPh>
    <rPh sb="163" eb="165">
      <t>ハイスイ</t>
    </rPh>
    <rPh sb="165" eb="167">
      <t>ジギョウ</t>
    </rPh>
    <rPh sb="168" eb="170">
      <t>オスイ</t>
    </rPh>
    <rPh sb="170" eb="172">
      <t>ショリ</t>
    </rPh>
    <rPh sb="172" eb="173">
      <t>ジョウ</t>
    </rPh>
    <rPh sb="176" eb="178">
      <t>シセツ</t>
    </rPh>
    <rPh sb="179" eb="182">
      <t>トウハイゴウ</t>
    </rPh>
    <rPh sb="184" eb="186">
      <t>ケイカク</t>
    </rPh>
    <rPh sb="191" eb="193">
      <t>ジギョウ</t>
    </rPh>
    <rPh sb="193" eb="195">
      <t>シュウニュウ</t>
    </rPh>
    <rPh sb="196" eb="198">
      <t>コウリョ</t>
    </rPh>
    <rPh sb="201" eb="204">
      <t>ケイカクテキ</t>
    </rPh>
    <rPh sb="205" eb="208">
      <t>チホウサイ</t>
    </rPh>
    <rPh sb="209" eb="211">
      <t>カリイレ</t>
    </rPh>
    <rPh sb="212" eb="214">
      <t>シヨウ</t>
    </rPh>
    <rPh sb="215" eb="217">
      <t>シュウニュウ</t>
    </rPh>
    <rPh sb="218" eb="220">
      <t>カクホ</t>
    </rPh>
    <rPh sb="221" eb="223">
      <t>ヒツヨウ</t>
    </rPh>
    <rPh sb="227" eb="228">
      <t>トク</t>
    </rPh>
    <rPh sb="263" eb="265">
      <t>リョウキン</t>
    </rPh>
    <rPh sb="265" eb="267">
      <t>タイケイ</t>
    </rPh>
    <rPh sb="268" eb="270">
      <t>ミナオ</t>
    </rPh>
    <rPh sb="272" eb="274">
      <t>ヒヨウ</t>
    </rPh>
    <rPh sb="279" eb="281">
      <t>サクゲン</t>
    </rPh>
    <rPh sb="282" eb="283">
      <t>ツト</t>
    </rPh>
    <rPh sb="287" eb="2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</si>
</sst>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7F-4730-B65E-06EC9F92ABEE}"/>
            </c:ext>
          </c:extLst>
        </c:ser>
        <c:dLbls>
          <c:showLegendKey val="0"/>
          <c:showVal val="0"/>
          <c:showCatName val="0"/>
          <c:showSerName val="0"/>
          <c:showPercent val="0"/>
          <c:showBubbleSize val="0"/>
        </c:dLbls>
        <c:gapWidth val="150"/>
        <c:axId val="96738304"/>
        <c:axId val="967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C37F-4730-B65E-06EC9F92ABEE}"/>
            </c:ext>
          </c:extLst>
        </c:ser>
        <c:dLbls>
          <c:showLegendKey val="0"/>
          <c:showVal val="0"/>
          <c:showCatName val="0"/>
          <c:showSerName val="0"/>
          <c:showPercent val="0"/>
          <c:showBubbleSize val="0"/>
        </c:dLbls>
        <c:marker val="1"/>
        <c:smooth val="0"/>
        <c:axId val="96738304"/>
        <c:axId val="96744576"/>
      </c:lineChart>
      <c:dateAx>
        <c:axId val="96738304"/>
        <c:scaling>
          <c:orientation val="minMax"/>
        </c:scaling>
        <c:delete val="1"/>
        <c:axPos val="b"/>
        <c:numFmt formatCode="ge" sourceLinked="1"/>
        <c:majorTickMark val="none"/>
        <c:minorTickMark val="none"/>
        <c:tickLblPos val="none"/>
        <c:crossAx val="96744576"/>
        <c:crosses val="autoZero"/>
        <c:auto val="1"/>
        <c:lblOffset val="100"/>
        <c:baseTimeUnit val="years"/>
      </c:dateAx>
      <c:valAx>
        <c:axId val="96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45.57</c:v>
                </c:pt>
                <c:pt idx="1">
                  <c:v>46.58</c:v>
                </c:pt>
                <c:pt idx="2">
                  <c:v>46.58</c:v>
                </c:pt>
                <c:pt idx="3">
                  <c:v>46.58</c:v>
                </c:pt>
                <c:pt idx="4">
                  <c:v>47.3</c:v>
                </c:pt>
              </c:numCache>
            </c:numRef>
          </c:val>
          <c:extLst xmlns:c16r2="http://schemas.microsoft.com/office/drawing/2015/06/chart">
            <c:ext xmlns:c16="http://schemas.microsoft.com/office/drawing/2014/chart" uri="{C3380CC4-5D6E-409C-BE32-E72D297353CC}">
              <c16:uniqueId val="{00000000-D255-4BD8-89DF-94E5C7A431B4}"/>
            </c:ext>
          </c:extLst>
        </c:ser>
        <c:dLbls>
          <c:showLegendKey val="0"/>
          <c:showVal val="0"/>
          <c:showCatName val="0"/>
          <c:showSerName val="0"/>
          <c:showPercent val="0"/>
          <c:showBubbleSize val="0"/>
        </c:dLbls>
        <c:gapWidth val="150"/>
        <c:axId val="98859648"/>
        <c:axId val="988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D255-4BD8-89DF-94E5C7A431B4}"/>
            </c:ext>
          </c:extLst>
        </c:ser>
        <c:dLbls>
          <c:showLegendKey val="0"/>
          <c:showVal val="0"/>
          <c:showCatName val="0"/>
          <c:showSerName val="0"/>
          <c:showPercent val="0"/>
          <c:showBubbleSize val="0"/>
        </c:dLbls>
        <c:marker val="1"/>
        <c:smooth val="0"/>
        <c:axId val="98859648"/>
        <c:axId val="98865920"/>
      </c:lineChart>
      <c:dateAx>
        <c:axId val="98859648"/>
        <c:scaling>
          <c:orientation val="minMax"/>
        </c:scaling>
        <c:delete val="1"/>
        <c:axPos val="b"/>
        <c:numFmt formatCode="ge" sourceLinked="1"/>
        <c:majorTickMark val="none"/>
        <c:minorTickMark val="none"/>
        <c:tickLblPos val="none"/>
        <c:crossAx val="98865920"/>
        <c:crosses val="autoZero"/>
        <c:auto val="1"/>
        <c:lblOffset val="100"/>
        <c:baseTimeUnit val="years"/>
      </c:dateAx>
      <c:valAx>
        <c:axId val="988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78.489999999999995</c:v>
                </c:pt>
                <c:pt idx="1">
                  <c:v>79.02</c:v>
                </c:pt>
                <c:pt idx="2">
                  <c:v>78.86</c:v>
                </c:pt>
                <c:pt idx="3">
                  <c:v>78.819999999999993</c:v>
                </c:pt>
                <c:pt idx="4">
                  <c:v>78.819999999999993</c:v>
                </c:pt>
              </c:numCache>
            </c:numRef>
          </c:val>
          <c:extLst xmlns:c16r2="http://schemas.microsoft.com/office/drawing/2015/06/chart">
            <c:ext xmlns:c16="http://schemas.microsoft.com/office/drawing/2014/chart" uri="{C3380CC4-5D6E-409C-BE32-E72D297353CC}">
              <c16:uniqueId val="{00000000-6D40-4523-A953-76E006FD5CDA}"/>
            </c:ext>
          </c:extLst>
        </c:ser>
        <c:dLbls>
          <c:showLegendKey val="0"/>
          <c:showVal val="0"/>
          <c:showCatName val="0"/>
          <c:showSerName val="0"/>
          <c:showPercent val="0"/>
          <c:showBubbleSize val="0"/>
        </c:dLbls>
        <c:gapWidth val="150"/>
        <c:axId val="98905088"/>
        <c:axId val="989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6D40-4523-A953-76E006FD5CDA}"/>
            </c:ext>
          </c:extLst>
        </c:ser>
        <c:dLbls>
          <c:showLegendKey val="0"/>
          <c:showVal val="0"/>
          <c:showCatName val="0"/>
          <c:showSerName val="0"/>
          <c:showPercent val="0"/>
          <c:showBubbleSize val="0"/>
        </c:dLbls>
        <c:marker val="1"/>
        <c:smooth val="0"/>
        <c:axId val="98905088"/>
        <c:axId val="98911360"/>
      </c:lineChart>
      <c:dateAx>
        <c:axId val="98905088"/>
        <c:scaling>
          <c:orientation val="minMax"/>
        </c:scaling>
        <c:delete val="1"/>
        <c:axPos val="b"/>
        <c:numFmt formatCode="ge" sourceLinked="1"/>
        <c:majorTickMark val="none"/>
        <c:minorTickMark val="none"/>
        <c:tickLblPos val="none"/>
        <c:crossAx val="98911360"/>
        <c:crosses val="autoZero"/>
        <c:auto val="1"/>
        <c:lblOffset val="100"/>
        <c:baseTimeUnit val="years"/>
      </c:dateAx>
      <c:valAx>
        <c:axId val="989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59.35</c:v>
                </c:pt>
                <c:pt idx="1">
                  <c:v>58.09</c:v>
                </c:pt>
                <c:pt idx="2">
                  <c:v>60.13</c:v>
                </c:pt>
                <c:pt idx="3">
                  <c:v>59.56</c:v>
                </c:pt>
                <c:pt idx="4">
                  <c:v>56.59</c:v>
                </c:pt>
              </c:numCache>
            </c:numRef>
          </c:val>
          <c:extLst xmlns:c16r2="http://schemas.microsoft.com/office/drawing/2015/06/chart">
            <c:ext xmlns:c16="http://schemas.microsoft.com/office/drawing/2014/chart" uri="{C3380CC4-5D6E-409C-BE32-E72D297353CC}">
              <c16:uniqueId val="{00000000-EF63-444E-B314-FDE4FF5E8125}"/>
            </c:ext>
          </c:extLst>
        </c:ser>
        <c:dLbls>
          <c:showLegendKey val="0"/>
          <c:showVal val="0"/>
          <c:showCatName val="0"/>
          <c:showSerName val="0"/>
          <c:showPercent val="0"/>
          <c:showBubbleSize val="0"/>
        </c:dLbls>
        <c:gapWidth val="150"/>
        <c:axId val="96779648"/>
        <c:axId val="967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63-444E-B314-FDE4FF5E8125}"/>
            </c:ext>
          </c:extLst>
        </c:ser>
        <c:dLbls>
          <c:showLegendKey val="0"/>
          <c:showVal val="0"/>
          <c:showCatName val="0"/>
          <c:showSerName val="0"/>
          <c:showPercent val="0"/>
          <c:showBubbleSize val="0"/>
        </c:dLbls>
        <c:marker val="1"/>
        <c:smooth val="0"/>
        <c:axId val="96779648"/>
        <c:axId val="96781824"/>
      </c:lineChart>
      <c:dateAx>
        <c:axId val="96779648"/>
        <c:scaling>
          <c:orientation val="minMax"/>
        </c:scaling>
        <c:delete val="1"/>
        <c:axPos val="b"/>
        <c:numFmt formatCode="ge" sourceLinked="1"/>
        <c:majorTickMark val="none"/>
        <c:minorTickMark val="none"/>
        <c:tickLblPos val="none"/>
        <c:crossAx val="96781824"/>
        <c:crosses val="autoZero"/>
        <c:auto val="1"/>
        <c:lblOffset val="100"/>
        <c:baseTimeUnit val="years"/>
      </c:dateAx>
      <c:valAx>
        <c:axId val="967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CD-48DA-B266-ADFA8B4C3630}"/>
            </c:ext>
          </c:extLst>
        </c:ser>
        <c:dLbls>
          <c:showLegendKey val="0"/>
          <c:showVal val="0"/>
          <c:showCatName val="0"/>
          <c:showSerName val="0"/>
          <c:showPercent val="0"/>
          <c:showBubbleSize val="0"/>
        </c:dLbls>
        <c:gapWidth val="150"/>
        <c:axId val="97161216"/>
        <c:axId val="971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CD-48DA-B266-ADFA8B4C3630}"/>
            </c:ext>
          </c:extLst>
        </c:ser>
        <c:dLbls>
          <c:showLegendKey val="0"/>
          <c:showVal val="0"/>
          <c:showCatName val="0"/>
          <c:showSerName val="0"/>
          <c:showPercent val="0"/>
          <c:showBubbleSize val="0"/>
        </c:dLbls>
        <c:marker val="1"/>
        <c:smooth val="0"/>
        <c:axId val="97161216"/>
        <c:axId val="97163136"/>
      </c:lineChart>
      <c:dateAx>
        <c:axId val="97161216"/>
        <c:scaling>
          <c:orientation val="minMax"/>
        </c:scaling>
        <c:delete val="1"/>
        <c:axPos val="b"/>
        <c:numFmt formatCode="ge" sourceLinked="1"/>
        <c:majorTickMark val="none"/>
        <c:minorTickMark val="none"/>
        <c:tickLblPos val="none"/>
        <c:crossAx val="97163136"/>
        <c:crosses val="autoZero"/>
        <c:auto val="1"/>
        <c:lblOffset val="100"/>
        <c:baseTimeUnit val="years"/>
      </c:dateAx>
      <c:valAx>
        <c:axId val="971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B8-4706-9D90-7CE80C1CE547}"/>
            </c:ext>
          </c:extLst>
        </c:ser>
        <c:dLbls>
          <c:showLegendKey val="0"/>
          <c:showVal val="0"/>
          <c:showCatName val="0"/>
          <c:showSerName val="0"/>
          <c:showPercent val="0"/>
          <c:showBubbleSize val="0"/>
        </c:dLbls>
        <c:gapWidth val="150"/>
        <c:axId val="98566528"/>
        <c:axId val="98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B8-4706-9D90-7CE80C1CE547}"/>
            </c:ext>
          </c:extLst>
        </c:ser>
        <c:dLbls>
          <c:showLegendKey val="0"/>
          <c:showVal val="0"/>
          <c:showCatName val="0"/>
          <c:showSerName val="0"/>
          <c:showPercent val="0"/>
          <c:showBubbleSize val="0"/>
        </c:dLbls>
        <c:marker val="1"/>
        <c:smooth val="0"/>
        <c:axId val="98566528"/>
        <c:axId val="98568448"/>
      </c:lineChart>
      <c:dateAx>
        <c:axId val="98566528"/>
        <c:scaling>
          <c:orientation val="minMax"/>
        </c:scaling>
        <c:delete val="1"/>
        <c:axPos val="b"/>
        <c:numFmt formatCode="ge" sourceLinked="1"/>
        <c:majorTickMark val="none"/>
        <c:minorTickMark val="none"/>
        <c:tickLblPos val="none"/>
        <c:crossAx val="98568448"/>
        <c:crosses val="autoZero"/>
        <c:auto val="1"/>
        <c:lblOffset val="100"/>
        <c:baseTimeUnit val="years"/>
      </c:dateAx>
      <c:valAx>
        <c:axId val="98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6D-40A7-B47F-DEF2C742629D}"/>
            </c:ext>
          </c:extLst>
        </c:ser>
        <c:dLbls>
          <c:showLegendKey val="0"/>
          <c:showVal val="0"/>
          <c:showCatName val="0"/>
          <c:showSerName val="0"/>
          <c:showPercent val="0"/>
          <c:showBubbleSize val="0"/>
        </c:dLbls>
        <c:gapWidth val="150"/>
        <c:axId val="98616448"/>
        <c:axId val="986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6D-40A7-B47F-DEF2C742629D}"/>
            </c:ext>
          </c:extLst>
        </c:ser>
        <c:dLbls>
          <c:showLegendKey val="0"/>
          <c:showVal val="0"/>
          <c:showCatName val="0"/>
          <c:showSerName val="0"/>
          <c:showPercent val="0"/>
          <c:showBubbleSize val="0"/>
        </c:dLbls>
        <c:marker val="1"/>
        <c:smooth val="0"/>
        <c:axId val="98616448"/>
        <c:axId val="98618368"/>
      </c:lineChart>
      <c:dateAx>
        <c:axId val="98616448"/>
        <c:scaling>
          <c:orientation val="minMax"/>
        </c:scaling>
        <c:delete val="1"/>
        <c:axPos val="b"/>
        <c:numFmt formatCode="ge" sourceLinked="1"/>
        <c:majorTickMark val="none"/>
        <c:minorTickMark val="none"/>
        <c:tickLblPos val="none"/>
        <c:crossAx val="98618368"/>
        <c:crosses val="autoZero"/>
        <c:auto val="1"/>
        <c:lblOffset val="100"/>
        <c:baseTimeUnit val="years"/>
      </c:dateAx>
      <c:valAx>
        <c:axId val="986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01-47AF-9962-CB1409759C41}"/>
            </c:ext>
          </c:extLst>
        </c:ser>
        <c:dLbls>
          <c:showLegendKey val="0"/>
          <c:showVal val="0"/>
          <c:showCatName val="0"/>
          <c:showSerName val="0"/>
          <c:showPercent val="0"/>
          <c:showBubbleSize val="0"/>
        </c:dLbls>
        <c:gapWidth val="150"/>
        <c:axId val="98659712"/>
        <c:axId val="986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01-47AF-9962-CB1409759C41}"/>
            </c:ext>
          </c:extLst>
        </c:ser>
        <c:dLbls>
          <c:showLegendKey val="0"/>
          <c:showVal val="0"/>
          <c:showCatName val="0"/>
          <c:showSerName val="0"/>
          <c:showPercent val="0"/>
          <c:showBubbleSize val="0"/>
        </c:dLbls>
        <c:marker val="1"/>
        <c:smooth val="0"/>
        <c:axId val="98659712"/>
        <c:axId val="98661888"/>
      </c:lineChart>
      <c:dateAx>
        <c:axId val="98659712"/>
        <c:scaling>
          <c:orientation val="minMax"/>
        </c:scaling>
        <c:delete val="1"/>
        <c:axPos val="b"/>
        <c:numFmt formatCode="ge" sourceLinked="1"/>
        <c:majorTickMark val="none"/>
        <c:minorTickMark val="none"/>
        <c:tickLblPos val="none"/>
        <c:crossAx val="98661888"/>
        <c:crosses val="autoZero"/>
        <c:auto val="1"/>
        <c:lblOffset val="100"/>
        <c:baseTimeUnit val="years"/>
      </c:dateAx>
      <c:valAx>
        <c:axId val="986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1538.24</c:v>
                </c:pt>
                <c:pt idx="1">
                  <c:v>1521.65</c:v>
                </c:pt>
                <c:pt idx="2">
                  <c:v>1437.41</c:v>
                </c:pt>
                <c:pt idx="3">
                  <c:v>1427.84</c:v>
                </c:pt>
                <c:pt idx="4">
                  <c:v>1395.58</c:v>
                </c:pt>
              </c:numCache>
            </c:numRef>
          </c:val>
          <c:extLst xmlns:c16r2="http://schemas.microsoft.com/office/drawing/2015/06/chart">
            <c:ext xmlns:c16="http://schemas.microsoft.com/office/drawing/2014/chart" uri="{C3380CC4-5D6E-409C-BE32-E72D297353CC}">
              <c16:uniqueId val="{00000000-77FF-4AE5-907C-FF76F84E374C}"/>
            </c:ext>
          </c:extLst>
        </c:ser>
        <c:dLbls>
          <c:showLegendKey val="0"/>
          <c:showVal val="0"/>
          <c:showCatName val="0"/>
          <c:showSerName val="0"/>
          <c:showPercent val="0"/>
          <c:showBubbleSize val="0"/>
        </c:dLbls>
        <c:gapWidth val="150"/>
        <c:axId val="98697216"/>
        <c:axId val="986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77FF-4AE5-907C-FF76F84E374C}"/>
            </c:ext>
          </c:extLst>
        </c:ser>
        <c:dLbls>
          <c:showLegendKey val="0"/>
          <c:showVal val="0"/>
          <c:showCatName val="0"/>
          <c:showSerName val="0"/>
          <c:showPercent val="0"/>
          <c:showBubbleSize val="0"/>
        </c:dLbls>
        <c:marker val="1"/>
        <c:smooth val="0"/>
        <c:axId val="98697216"/>
        <c:axId val="98699136"/>
      </c:lineChart>
      <c:dateAx>
        <c:axId val="98697216"/>
        <c:scaling>
          <c:orientation val="minMax"/>
        </c:scaling>
        <c:delete val="1"/>
        <c:axPos val="b"/>
        <c:numFmt formatCode="ge" sourceLinked="1"/>
        <c:majorTickMark val="none"/>
        <c:minorTickMark val="none"/>
        <c:tickLblPos val="none"/>
        <c:crossAx val="98699136"/>
        <c:crosses val="autoZero"/>
        <c:auto val="1"/>
        <c:lblOffset val="100"/>
        <c:baseTimeUnit val="years"/>
      </c:dateAx>
      <c:valAx>
        <c:axId val="986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40.25</c:v>
                </c:pt>
                <c:pt idx="1">
                  <c:v>38.270000000000003</c:v>
                </c:pt>
                <c:pt idx="2">
                  <c:v>37.71</c:v>
                </c:pt>
                <c:pt idx="3">
                  <c:v>39.119999999999997</c:v>
                </c:pt>
                <c:pt idx="4">
                  <c:v>40.200000000000003</c:v>
                </c:pt>
              </c:numCache>
            </c:numRef>
          </c:val>
          <c:extLst xmlns:c16r2="http://schemas.microsoft.com/office/drawing/2015/06/chart">
            <c:ext xmlns:c16="http://schemas.microsoft.com/office/drawing/2014/chart" uri="{C3380CC4-5D6E-409C-BE32-E72D297353CC}">
              <c16:uniqueId val="{00000000-9DA0-410A-8301-51FC887D65C1}"/>
            </c:ext>
          </c:extLst>
        </c:ser>
        <c:dLbls>
          <c:showLegendKey val="0"/>
          <c:showVal val="0"/>
          <c:showCatName val="0"/>
          <c:showSerName val="0"/>
          <c:showPercent val="0"/>
          <c:showBubbleSize val="0"/>
        </c:dLbls>
        <c:gapWidth val="150"/>
        <c:axId val="98715904"/>
        <c:axId val="987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9DA0-410A-8301-51FC887D65C1}"/>
            </c:ext>
          </c:extLst>
        </c:ser>
        <c:dLbls>
          <c:showLegendKey val="0"/>
          <c:showVal val="0"/>
          <c:showCatName val="0"/>
          <c:showSerName val="0"/>
          <c:showPercent val="0"/>
          <c:showBubbleSize val="0"/>
        </c:dLbls>
        <c:marker val="1"/>
        <c:smooth val="0"/>
        <c:axId val="98715904"/>
        <c:axId val="98734464"/>
      </c:lineChart>
      <c:dateAx>
        <c:axId val="98715904"/>
        <c:scaling>
          <c:orientation val="minMax"/>
        </c:scaling>
        <c:delete val="1"/>
        <c:axPos val="b"/>
        <c:numFmt formatCode="ge" sourceLinked="1"/>
        <c:majorTickMark val="none"/>
        <c:minorTickMark val="none"/>
        <c:tickLblPos val="none"/>
        <c:crossAx val="98734464"/>
        <c:crosses val="autoZero"/>
        <c:auto val="1"/>
        <c:lblOffset val="100"/>
        <c:baseTimeUnit val="years"/>
      </c:dateAx>
      <c:valAx>
        <c:axId val="987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334.11</c:v>
                </c:pt>
                <c:pt idx="1">
                  <c:v>357</c:v>
                </c:pt>
                <c:pt idx="2">
                  <c:v>374.87</c:v>
                </c:pt>
                <c:pt idx="3">
                  <c:v>367.6</c:v>
                </c:pt>
                <c:pt idx="4">
                  <c:v>360.92</c:v>
                </c:pt>
              </c:numCache>
            </c:numRef>
          </c:val>
          <c:extLst xmlns:c16r2="http://schemas.microsoft.com/office/drawing/2015/06/chart">
            <c:ext xmlns:c16="http://schemas.microsoft.com/office/drawing/2014/chart" uri="{C3380CC4-5D6E-409C-BE32-E72D297353CC}">
              <c16:uniqueId val="{00000000-122C-4CDA-A84B-30142AC4BFF5}"/>
            </c:ext>
          </c:extLst>
        </c:ser>
        <c:dLbls>
          <c:showLegendKey val="0"/>
          <c:showVal val="0"/>
          <c:showCatName val="0"/>
          <c:showSerName val="0"/>
          <c:showPercent val="0"/>
          <c:showBubbleSize val="0"/>
        </c:dLbls>
        <c:gapWidth val="150"/>
        <c:axId val="98756864"/>
        <c:axId val="988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122C-4CDA-A84B-30142AC4BFF5}"/>
            </c:ext>
          </c:extLst>
        </c:ser>
        <c:dLbls>
          <c:showLegendKey val="0"/>
          <c:showVal val="0"/>
          <c:showCatName val="0"/>
          <c:showSerName val="0"/>
          <c:showPercent val="0"/>
          <c:showBubbleSize val="0"/>
        </c:dLbls>
        <c:marker val="1"/>
        <c:smooth val="0"/>
        <c:axId val="98756864"/>
        <c:axId val="98828672"/>
      </c:lineChart>
      <c:dateAx>
        <c:axId val="98756864"/>
        <c:scaling>
          <c:orientation val="minMax"/>
        </c:scaling>
        <c:delete val="1"/>
        <c:axPos val="b"/>
        <c:numFmt formatCode="ge" sourceLinked="1"/>
        <c:majorTickMark val="none"/>
        <c:minorTickMark val="none"/>
        <c:tickLblPos val="none"/>
        <c:crossAx val="98828672"/>
        <c:crosses val="autoZero"/>
        <c:auto val="1"/>
        <c:lblOffset val="100"/>
        <c:baseTimeUnit val="years"/>
      </c:dateAx>
      <c:valAx>
        <c:axId val="988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北杜市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47780</v>
      </c>
      <c r="AM8" s="67"/>
      <c r="AN8" s="67"/>
      <c r="AO8" s="67"/>
      <c r="AP8" s="67"/>
      <c r="AQ8" s="67"/>
      <c r="AR8" s="67"/>
      <c r="AS8" s="67"/>
      <c r="AT8" s="66">
        <f>データ!T6</f>
        <v>602.48</v>
      </c>
      <c r="AU8" s="66"/>
      <c r="AV8" s="66"/>
      <c r="AW8" s="66"/>
      <c r="AX8" s="66"/>
      <c r="AY8" s="66"/>
      <c r="AZ8" s="66"/>
      <c r="BA8" s="66"/>
      <c r="BB8" s="66">
        <f>データ!U6</f>
        <v>79.31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23.16</v>
      </c>
      <c r="Q10" s="66"/>
      <c r="R10" s="66"/>
      <c r="S10" s="66"/>
      <c r="T10" s="66"/>
      <c r="U10" s="66"/>
      <c r="V10" s="66"/>
      <c r="W10" s="66">
        <f>データ!Q6</f>
        <v>80.56</v>
      </c>
      <c r="X10" s="66"/>
      <c r="Y10" s="66"/>
      <c r="Z10" s="66"/>
      <c r="AA10" s="66"/>
      <c r="AB10" s="66"/>
      <c r="AC10" s="66"/>
      <c r="AD10" s="67">
        <f>データ!R6</f>
        <v>2260</v>
      </c>
      <c r="AE10" s="67"/>
      <c r="AF10" s="67"/>
      <c r="AG10" s="67"/>
      <c r="AH10" s="67"/>
      <c r="AI10" s="67"/>
      <c r="AJ10" s="67"/>
      <c r="AK10" s="2"/>
      <c r="AL10" s="67">
        <f>データ!V6</f>
        <v>11029</v>
      </c>
      <c r="AM10" s="67"/>
      <c r="AN10" s="67"/>
      <c r="AO10" s="67"/>
      <c r="AP10" s="67"/>
      <c r="AQ10" s="67"/>
      <c r="AR10" s="67"/>
      <c r="AS10" s="67"/>
      <c r="AT10" s="66">
        <f>データ!W6</f>
        <v>10.09</v>
      </c>
      <c r="AU10" s="66"/>
      <c r="AV10" s="66"/>
      <c r="AW10" s="66"/>
      <c r="AX10" s="66"/>
      <c r="AY10" s="66"/>
      <c r="AZ10" s="66"/>
      <c r="BA10" s="66"/>
      <c r="BB10" s="66">
        <f>データ!X6</f>
        <v>1093.06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192091</v>
      </c>
      <c r="D6" s="33">
        <f t="shared" si="3"/>
        <v>47</v>
      </c>
      <c r="E6" s="33">
        <f t="shared" si="3"/>
        <v>17</v>
      </c>
      <c r="F6" s="33">
        <f t="shared" si="3"/>
        <v>5</v>
      </c>
      <c r="G6" s="33">
        <f t="shared" si="3"/>
        <v>0</v>
      </c>
      <c r="H6" s="33" t="str">
        <f t="shared" si="3"/>
        <v>山梨県　北杜市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23.16</v>
      </c>
      <c r="Q6" s="34">
        <f t="shared" si="3"/>
        <v>80.56</v>
      </c>
      <c r="R6" s="34">
        <f t="shared" si="3"/>
        <v>2260</v>
      </c>
      <c r="S6" s="34">
        <f t="shared" si="3"/>
        <v>47780</v>
      </c>
      <c r="T6" s="34">
        <f t="shared" si="3"/>
        <v>602.48</v>
      </c>
      <c r="U6" s="34">
        <f t="shared" si="3"/>
        <v>79.31</v>
      </c>
      <c r="V6" s="34">
        <f t="shared" si="3"/>
        <v>11029</v>
      </c>
      <c r="W6" s="34">
        <f t="shared" si="3"/>
        <v>10.09</v>
      </c>
      <c r="X6" s="34">
        <f t="shared" si="3"/>
        <v>1093.06</v>
      </c>
      <c r="Y6" s="35">
        <f>IF(Y7="",NA(),Y7)</f>
        <v>59.35</v>
      </c>
      <c r="Z6" s="35">
        <f t="shared" ref="Z6:AH6" si="4">IF(Z7="",NA(),Z7)</f>
        <v>58.09</v>
      </c>
      <c r="AA6" s="35">
        <f t="shared" si="4"/>
        <v>60.13</v>
      </c>
      <c r="AB6" s="35">
        <f t="shared" si="4"/>
        <v>59.56</v>
      </c>
      <c r="AC6" s="35">
        <f t="shared" si="4"/>
        <v>56.59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1538.24</v>
      </c>
      <c r="BG6" s="35">
        <f t="shared" ref="BG6:BO6" si="7">IF(BG7="",NA(),BG7)</f>
        <v>1521.65</v>
      </c>
      <c r="BH6" s="35">
        <f t="shared" si="7"/>
        <v>1437.41</v>
      </c>
      <c r="BI6" s="35">
        <f t="shared" si="7"/>
        <v>1427.84</v>
      </c>
      <c r="BJ6" s="35">
        <f t="shared" si="7"/>
        <v>1395.58</v>
      </c>
      <c r="BK6" s="35">
        <f t="shared" si="7"/>
        <v>1197.82</v>
      </c>
      <c r="BL6" s="35">
        <f t="shared" si="7"/>
        <v>1126.77</v>
      </c>
      <c r="BM6" s="35">
        <f t="shared" si="7"/>
        <v>1044.8</v>
      </c>
      <c r="BN6" s="35">
        <f t="shared" si="7"/>
        <v>1081.8</v>
      </c>
      <c r="BO6" s="35">
        <f t="shared" si="7"/>
        <v>974.93</v>
      </c>
      <c r="BP6" s="34" t="str">
        <f>IF(BP7="","",IF(BP7="-","【-】","【"&amp;SUBSTITUTE(TEXT(BP7,"#,##0.00"),"-","△")&amp;"】"))</f>
        <v>【914.53】</v>
      </c>
      <c r="BQ6" s="35">
        <f>IF(BQ7="",NA(),BQ7)</f>
        <v>40.25</v>
      </c>
      <c r="BR6" s="35">
        <f t="shared" ref="BR6:BZ6" si="8">IF(BR7="",NA(),BR7)</f>
        <v>38.270000000000003</v>
      </c>
      <c r="BS6" s="35">
        <f t="shared" si="8"/>
        <v>37.71</v>
      </c>
      <c r="BT6" s="35">
        <f t="shared" si="8"/>
        <v>39.119999999999997</v>
      </c>
      <c r="BU6" s="35">
        <f t="shared" si="8"/>
        <v>40.200000000000003</v>
      </c>
      <c r="BV6" s="35">
        <f t="shared" si="8"/>
        <v>51.03</v>
      </c>
      <c r="BW6" s="35">
        <f t="shared" si="8"/>
        <v>50.9</v>
      </c>
      <c r="BX6" s="35">
        <f t="shared" si="8"/>
        <v>50.82</v>
      </c>
      <c r="BY6" s="35">
        <f t="shared" si="8"/>
        <v>52.19</v>
      </c>
      <c r="BZ6" s="35">
        <f t="shared" si="8"/>
        <v>55.32</v>
      </c>
      <c r="CA6" s="34" t="str">
        <f>IF(CA7="","",IF(CA7="-","【-】","【"&amp;SUBSTITUTE(TEXT(CA7,"#,##0.00"),"-","△")&amp;"】"))</f>
        <v>【55.73】</v>
      </c>
      <c r="CB6" s="35">
        <f>IF(CB7="",NA(),CB7)</f>
        <v>334.11</v>
      </c>
      <c r="CC6" s="35">
        <f t="shared" ref="CC6:CK6" si="9">IF(CC7="",NA(),CC7)</f>
        <v>357</v>
      </c>
      <c r="CD6" s="35">
        <f t="shared" si="9"/>
        <v>374.87</v>
      </c>
      <c r="CE6" s="35">
        <f t="shared" si="9"/>
        <v>367.6</v>
      </c>
      <c r="CF6" s="35">
        <f t="shared" si="9"/>
        <v>360.92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45.57</v>
      </c>
      <c r="CN6" s="35">
        <f t="shared" ref="CN6:CV6" si="10">IF(CN7="",NA(),CN7)</f>
        <v>46.58</v>
      </c>
      <c r="CO6" s="35">
        <f t="shared" si="10"/>
        <v>46.58</v>
      </c>
      <c r="CP6" s="35">
        <f t="shared" si="10"/>
        <v>46.58</v>
      </c>
      <c r="CQ6" s="35">
        <f t="shared" si="10"/>
        <v>47.3</v>
      </c>
      <c r="CR6" s="35">
        <f t="shared" si="10"/>
        <v>54.74</v>
      </c>
      <c r="CS6" s="35">
        <f t="shared" si="10"/>
        <v>53.78</v>
      </c>
      <c r="CT6" s="35">
        <f t="shared" si="10"/>
        <v>53.24</v>
      </c>
      <c r="CU6" s="35">
        <f t="shared" si="10"/>
        <v>52.31</v>
      </c>
      <c r="CV6" s="35">
        <f t="shared" si="10"/>
        <v>60.65</v>
      </c>
      <c r="CW6" s="34" t="str">
        <f>IF(CW7="","",IF(CW7="-","【-】","【"&amp;SUBSTITUTE(TEXT(CW7,"#,##0.00"),"-","△")&amp;"】"))</f>
        <v>【59.15】</v>
      </c>
      <c r="CX6" s="35">
        <f>IF(CX7="",NA(),CX7)</f>
        <v>78.489999999999995</v>
      </c>
      <c r="CY6" s="35">
        <f t="shared" ref="CY6:DG6" si="11">IF(CY7="",NA(),CY7)</f>
        <v>79.02</v>
      </c>
      <c r="CZ6" s="35">
        <f t="shared" si="11"/>
        <v>78.86</v>
      </c>
      <c r="DA6" s="35">
        <f t="shared" si="11"/>
        <v>78.819999999999993</v>
      </c>
      <c r="DB6" s="35">
        <f t="shared" si="11"/>
        <v>78.819999999999993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192091</v>
      </c>
      <c r="D7" s="37">
        <v>47</v>
      </c>
      <c r="E7" s="37">
        <v>17</v>
      </c>
      <c r="F7" s="37">
        <v>5</v>
      </c>
      <c r="G7" s="37">
        <v>0</v>
      </c>
      <c r="H7" s="37" t="s">
        <v>110</v>
      </c>
      <c r="I7" s="37" t="s">
        <v>111</v>
      </c>
      <c r="J7" s="37" t="s">
        <v>112</v>
      </c>
      <c r="K7" s="37" t="s">
        <v>113</v>
      </c>
      <c r="L7" s="37" t="s">
        <v>114</v>
      </c>
      <c r="M7" s="37"/>
      <c r="N7" s="38" t="s">
        <v>115</v>
      </c>
      <c r="O7" s="38" t="s">
        <v>116</v>
      </c>
      <c r="P7" s="38">
        <v>23.16</v>
      </c>
      <c r="Q7" s="38">
        <v>80.56</v>
      </c>
      <c r="R7" s="38">
        <v>2260</v>
      </c>
      <c r="S7" s="38">
        <v>47780</v>
      </c>
      <c r="T7" s="38">
        <v>602.48</v>
      </c>
      <c r="U7" s="38">
        <v>79.31</v>
      </c>
      <c r="V7" s="38">
        <v>11029</v>
      </c>
      <c r="W7" s="38">
        <v>10.09</v>
      </c>
      <c r="X7" s="38">
        <v>1093.06</v>
      </c>
      <c r="Y7" s="38">
        <v>59.35</v>
      </c>
      <c r="Z7" s="38">
        <v>58.09</v>
      </c>
      <c r="AA7" s="38">
        <v>60.13</v>
      </c>
      <c r="AB7" s="38">
        <v>59.56</v>
      </c>
      <c r="AC7" s="38">
        <v>56.59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1538.24</v>
      </c>
      <c r="BG7" s="38">
        <v>1521.65</v>
      </c>
      <c r="BH7" s="38">
        <v>1437.41</v>
      </c>
      <c r="BI7" s="38">
        <v>1427.84</v>
      </c>
      <c r="BJ7" s="38">
        <v>1395.58</v>
      </c>
      <c r="BK7" s="38">
        <v>1197.82</v>
      </c>
      <c r="BL7" s="38">
        <v>1126.77</v>
      </c>
      <c r="BM7" s="38">
        <v>1044.8</v>
      </c>
      <c r="BN7" s="38">
        <v>1081.8</v>
      </c>
      <c r="BO7" s="38">
        <v>974.93</v>
      </c>
      <c r="BP7" s="38">
        <v>914.53</v>
      </c>
      <c r="BQ7" s="38">
        <v>40.25</v>
      </c>
      <c r="BR7" s="38">
        <v>38.270000000000003</v>
      </c>
      <c r="BS7" s="38">
        <v>37.71</v>
      </c>
      <c r="BT7" s="38">
        <v>39.119999999999997</v>
      </c>
      <c r="BU7" s="38">
        <v>40.200000000000003</v>
      </c>
      <c r="BV7" s="38">
        <v>51.03</v>
      </c>
      <c r="BW7" s="38">
        <v>50.9</v>
      </c>
      <c r="BX7" s="38">
        <v>50.82</v>
      </c>
      <c r="BY7" s="38">
        <v>52.19</v>
      </c>
      <c r="BZ7" s="38">
        <v>55.32</v>
      </c>
      <c r="CA7" s="38">
        <v>55.73</v>
      </c>
      <c r="CB7" s="38">
        <v>334.11</v>
      </c>
      <c r="CC7" s="38">
        <v>357</v>
      </c>
      <c r="CD7" s="38">
        <v>374.87</v>
      </c>
      <c r="CE7" s="38">
        <v>367.6</v>
      </c>
      <c r="CF7" s="38">
        <v>360.92</v>
      </c>
      <c r="CG7" s="38">
        <v>289.60000000000002</v>
      </c>
      <c r="CH7" s="38">
        <v>293.27</v>
      </c>
      <c r="CI7" s="38">
        <v>300.52</v>
      </c>
      <c r="CJ7" s="38">
        <v>296.14</v>
      </c>
      <c r="CK7" s="38">
        <v>283.17</v>
      </c>
      <c r="CL7" s="38">
        <v>276.77999999999997</v>
      </c>
      <c r="CM7" s="38">
        <v>45.57</v>
      </c>
      <c r="CN7" s="38">
        <v>46.58</v>
      </c>
      <c r="CO7" s="38">
        <v>46.58</v>
      </c>
      <c r="CP7" s="38">
        <v>46.58</v>
      </c>
      <c r="CQ7" s="38">
        <v>47.3</v>
      </c>
      <c r="CR7" s="38">
        <v>54.74</v>
      </c>
      <c r="CS7" s="38">
        <v>53.78</v>
      </c>
      <c r="CT7" s="38">
        <v>53.24</v>
      </c>
      <c r="CU7" s="38">
        <v>52.31</v>
      </c>
      <c r="CV7" s="38">
        <v>60.65</v>
      </c>
      <c r="CW7" s="38">
        <v>59.15</v>
      </c>
      <c r="CX7" s="38">
        <v>78.489999999999995</v>
      </c>
      <c r="CY7" s="38">
        <v>79.02</v>
      </c>
      <c r="CZ7" s="38">
        <v>78.86</v>
      </c>
      <c r="DA7" s="38">
        <v>78.819999999999993</v>
      </c>
      <c r="DB7" s="38">
        <v>78.819999999999993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2018-02-09T09:46:02Z</cp:lastPrinted>
  <dcterms:created xsi:type="dcterms:W3CDTF">2017-12-25T02:28:35Z</dcterms:created>
  <dcterms:modified xsi:type="dcterms:W3CDTF">2018-02-27T04:52:58Z</dcterms:modified>
  <cp:category/>
</cp:coreProperties>
</file>